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charts/chart45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225" yWindow="330" windowWidth="15480" windowHeight="11640" tabRatio="812"/>
  </bookViews>
  <sheets>
    <sheet name="1.1.1" sheetId="1" r:id="rId1"/>
    <sheet name="1.1.2" sheetId="31" r:id="rId2"/>
    <sheet name="1.1.3" sheetId="3" r:id="rId3"/>
    <sheet name="1.1.4" sheetId="4" r:id="rId4"/>
    <sheet name="1.1.5." sheetId="29" r:id="rId5"/>
    <sheet name="1.1.6" sheetId="7" r:id="rId6"/>
    <sheet name="1.1.6.1" sheetId="9" r:id="rId7"/>
    <sheet name="1.1.7" sheetId="11" r:id="rId8"/>
    <sheet name="1.1.7.1" sheetId="10" r:id="rId9"/>
    <sheet name="1.1.8" sheetId="12" r:id="rId10"/>
    <sheet name="1.1.8.1" sheetId="14" r:id="rId11"/>
    <sheet name="1.1.9" sheetId="15" r:id="rId12"/>
    <sheet name="1.1.10" sheetId="16" r:id="rId13"/>
    <sheet name=" 1.1.11" sheetId="26" r:id="rId14"/>
    <sheet name=" 1.1.12" sheetId="27" r:id="rId15"/>
    <sheet name="1.2.1" sheetId="19" r:id="rId16"/>
    <sheet name="1.2.2" sheetId="20" r:id="rId17"/>
    <sheet name="1.2.3" sheetId="21" r:id="rId18"/>
    <sheet name="1.3.1 " sheetId="25" r:id="rId19"/>
    <sheet name="1.4.1  " sheetId="32" r:id="rId20"/>
    <sheet name="1.4.2." sheetId="33" r:id="rId21"/>
  </sheets>
  <externalReferences>
    <externalReference r:id="rId22"/>
  </externalReferences>
  <definedNames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</definedNames>
  <calcPr calcId="125725"/>
</workbook>
</file>

<file path=xl/calcChain.xml><?xml version="1.0" encoding="utf-8"?>
<calcChain xmlns="http://schemas.openxmlformats.org/spreadsheetml/2006/main">
  <c r="H11" i="4"/>
  <c r="M23" l="1"/>
  <c r="C23"/>
  <c r="D23"/>
  <c r="E23"/>
  <c r="F23"/>
  <c r="G23"/>
  <c r="H23"/>
  <c r="I23"/>
  <c r="J23"/>
  <c r="K23"/>
  <c r="L23"/>
  <c r="B23"/>
  <c r="C11"/>
  <c r="D11"/>
  <c r="E11"/>
  <c r="F11"/>
  <c r="G11"/>
  <c r="B11"/>
  <c r="F14" i="33"/>
  <c r="H12"/>
  <c r="H11"/>
  <c r="H10"/>
  <c r="H9"/>
  <c r="F12"/>
  <c r="F11"/>
  <c r="F10"/>
  <c r="F9"/>
  <c r="H14"/>
  <c r="D14" i="32" l="1"/>
  <c r="D11"/>
  <c r="D12"/>
  <c r="D13"/>
  <c r="D10"/>
  <c r="D42" i="21" l="1"/>
  <c r="C42"/>
  <c r="B42"/>
  <c r="D42" i="20"/>
  <c r="C42"/>
  <c r="B42"/>
  <c r="B41"/>
  <c r="D42" i="16"/>
  <c r="C42"/>
  <c r="B42"/>
  <c r="C8" i="3" l="1"/>
  <c r="E11"/>
  <c r="E12"/>
  <c r="E13"/>
  <c r="E14"/>
  <c r="E15"/>
  <c r="E10"/>
  <c r="C29" i="1"/>
  <c r="D11"/>
  <c r="D12"/>
  <c r="D13"/>
  <c r="D14"/>
  <c r="D10"/>
  <c r="H60" i="26"/>
  <c r="C23" i="1"/>
  <c r="C60" i="27"/>
  <c r="D60"/>
  <c r="E60"/>
  <c r="F60"/>
  <c r="G60"/>
  <c r="H60"/>
  <c r="I60"/>
  <c r="J60"/>
  <c r="K60"/>
  <c r="L60"/>
  <c r="B60"/>
  <c r="M58"/>
  <c r="C60" i="26"/>
  <c r="D60"/>
  <c r="E60"/>
  <c r="F60"/>
  <c r="B60"/>
  <c r="G58"/>
  <c r="C41" i="20"/>
  <c r="C41" i="21"/>
  <c r="B41"/>
  <c r="C9" i="1"/>
  <c r="D8" i="21"/>
  <c r="D24"/>
  <c r="D9"/>
  <c r="D25"/>
  <c r="D10"/>
  <c r="D26"/>
  <c r="D11"/>
  <c r="D27"/>
  <c r="D12"/>
  <c r="D28"/>
  <c r="D13"/>
  <c r="D29"/>
  <c r="D14"/>
  <c r="D30"/>
  <c r="D15"/>
  <c r="D31"/>
  <c r="D16"/>
  <c r="D32"/>
  <c r="D17"/>
  <c r="D33"/>
  <c r="D18"/>
  <c r="D34"/>
  <c r="D19"/>
  <c r="D35"/>
  <c r="D20"/>
  <c r="D36"/>
  <c r="D21"/>
  <c r="D37"/>
  <c r="D22"/>
  <c r="D38"/>
  <c r="D23"/>
  <c r="D39"/>
  <c r="M57" i="27"/>
  <c r="G57" i="26"/>
  <c r="M22" i="9"/>
  <c r="M8"/>
  <c r="M9"/>
  <c r="M10"/>
  <c r="M11"/>
  <c r="M12"/>
  <c r="M13"/>
  <c r="M14"/>
  <c r="M15"/>
  <c r="M16"/>
  <c r="M17"/>
  <c r="M18"/>
  <c r="M19"/>
  <c r="M20"/>
  <c r="M21"/>
  <c r="M23"/>
  <c r="M24"/>
  <c r="M25"/>
  <c r="M26"/>
  <c r="M27"/>
  <c r="M28"/>
  <c r="M29"/>
  <c r="M30"/>
  <c r="M31"/>
  <c r="M32"/>
  <c r="M33"/>
  <c r="M34"/>
  <c r="M35"/>
  <c r="M36"/>
  <c r="M37"/>
  <c r="M38"/>
  <c r="C14" i="32"/>
  <c r="B14"/>
  <c r="E14" i="33"/>
  <c r="D14"/>
  <c r="C14"/>
  <c r="B14"/>
  <c r="E16" i="25"/>
  <c r="F10" s="1"/>
  <c r="C16"/>
  <c r="D12" s="1"/>
  <c r="M9" i="27"/>
  <c r="M10"/>
  <c r="M11"/>
  <c r="M12"/>
  <c r="M13"/>
  <c r="M14"/>
  <c r="M15"/>
  <c r="M17"/>
  <c r="M18"/>
  <c r="M19"/>
  <c r="M20"/>
  <c r="M21"/>
  <c r="M22"/>
  <c r="M33"/>
  <c r="M42"/>
  <c r="M50"/>
  <c r="M8"/>
  <c r="M16"/>
  <c r="M23"/>
  <c r="M24"/>
  <c r="M25"/>
  <c r="M27"/>
  <c r="M30"/>
  <c r="M31"/>
  <c r="M34"/>
  <c r="M35"/>
  <c r="M36"/>
  <c r="M37"/>
  <c r="M38"/>
  <c r="M39"/>
  <c r="M40"/>
  <c r="M41"/>
  <c r="M43"/>
  <c r="M45"/>
  <c r="M46"/>
  <c r="M47"/>
  <c r="M51"/>
  <c r="M52"/>
  <c r="M53"/>
  <c r="M54"/>
  <c r="M55"/>
  <c r="M56"/>
  <c r="M28"/>
  <c r="M29"/>
  <c r="M49"/>
  <c r="M32"/>
  <c r="M44"/>
  <c r="M26"/>
  <c r="M48"/>
  <c r="G55" i="26"/>
  <c r="B42" i="31"/>
  <c r="C8" s="1"/>
  <c r="G56" i="26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7"/>
  <c r="M7" i="27"/>
  <c r="M60" s="1"/>
  <c r="D8" i="16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B41"/>
  <c r="C41"/>
  <c r="C17" i="3"/>
  <c r="E8" s="1"/>
  <c r="B22" i="4"/>
  <c r="M22" s="1"/>
  <c r="C22"/>
  <c r="D22"/>
  <c r="E22"/>
  <c r="F22"/>
  <c r="G22"/>
  <c r="H22"/>
  <c r="I22"/>
  <c r="J22"/>
  <c r="K22"/>
  <c r="L22"/>
  <c r="M20"/>
  <c r="M19"/>
  <c r="H8"/>
  <c r="H7"/>
  <c r="H10" s="1"/>
  <c r="C10"/>
  <c r="D10"/>
  <c r="E10"/>
  <c r="F10"/>
  <c r="G10"/>
  <c r="I10"/>
  <c r="B10"/>
  <c r="G9" i="2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8"/>
  <c r="F41"/>
  <c r="C41"/>
  <c r="D41"/>
  <c r="E41"/>
  <c r="B41"/>
  <c r="H40" i="7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F40"/>
  <c r="E40"/>
  <c r="D40"/>
  <c r="C40"/>
  <c r="B40"/>
  <c r="M7" i="9"/>
  <c r="M40" s="1"/>
  <c r="J40"/>
  <c r="K40"/>
  <c r="L40"/>
  <c r="G40"/>
  <c r="F40"/>
  <c r="C40"/>
  <c r="E40"/>
  <c r="I40"/>
  <c r="H40"/>
  <c r="D40"/>
  <c r="B40"/>
  <c r="I40" i="11"/>
  <c r="G3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7"/>
  <c r="G38"/>
  <c r="F40"/>
  <c r="E40"/>
  <c r="D40"/>
  <c r="C40"/>
  <c r="B40"/>
  <c r="M7" i="10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J40"/>
  <c r="K40"/>
  <c r="L40"/>
  <c r="G40"/>
  <c r="F40"/>
  <c r="C40"/>
  <c r="E40"/>
  <c r="I40"/>
  <c r="H40"/>
  <c r="D40"/>
  <c r="B40"/>
  <c r="H41" i="12"/>
  <c r="G3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8"/>
  <c r="G39"/>
  <c r="F41"/>
  <c r="E41"/>
  <c r="D41"/>
  <c r="C41"/>
  <c r="B41"/>
  <c r="M8" i="14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J41"/>
  <c r="K41"/>
  <c r="L41"/>
  <c r="G41"/>
  <c r="F41"/>
  <c r="C41"/>
  <c r="E41"/>
  <c r="I41"/>
  <c r="H41"/>
  <c r="D41"/>
  <c r="B41"/>
  <c r="D8" i="15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B41"/>
  <c r="C41"/>
  <c r="D9" i="19"/>
  <c r="B11"/>
  <c r="C11"/>
  <c r="D7"/>
  <c r="D39" i="20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8" i="25"/>
  <c r="F8"/>
  <c r="D14"/>
  <c r="F12"/>
  <c r="F14"/>
  <c r="C12" i="31"/>
  <c r="C16"/>
  <c r="C32"/>
  <c r="C17"/>
  <c r="M41" i="14"/>
  <c r="M40" i="10"/>
  <c r="G40" i="11"/>
  <c r="G40" i="7"/>
  <c r="C11" i="31"/>
  <c r="I12" i="33" l="1"/>
  <c r="I11"/>
  <c r="I9"/>
  <c r="I14" s="1"/>
  <c r="I10"/>
  <c r="E11" i="32"/>
  <c r="E12"/>
  <c r="E10"/>
  <c r="E14" s="1"/>
  <c r="E13"/>
  <c r="D10" i="25"/>
  <c r="D11" i="19"/>
  <c r="D41" i="16"/>
  <c r="D41" i="15"/>
  <c r="C42" s="1"/>
  <c r="G41" i="29"/>
  <c r="E6" i="3"/>
  <c r="C34" i="31"/>
  <c r="C25"/>
  <c r="C26"/>
  <c r="C13"/>
  <c r="C28"/>
  <c r="C10"/>
  <c r="C15"/>
  <c r="C9"/>
  <c r="C22"/>
  <c r="C30"/>
  <c r="C38"/>
  <c r="C24"/>
  <c r="C20"/>
  <c r="C33"/>
  <c r="C18"/>
  <c r="C31"/>
  <c r="F16" i="25"/>
  <c r="D16"/>
  <c r="D41" i="21"/>
  <c r="G60" i="26"/>
  <c r="G41" i="12"/>
  <c r="C27" i="31"/>
  <c r="C40"/>
  <c r="C36"/>
  <c r="C37"/>
  <c r="C29"/>
  <c r="C21"/>
  <c r="C14"/>
  <c r="C39"/>
  <c r="C23"/>
  <c r="C19"/>
  <c r="C35"/>
  <c r="C16" i="1"/>
  <c r="D41" i="20"/>
  <c r="G14" i="33" l="1"/>
  <c r="B42" i="15"/>
  <c r="D42" s="1"/>
  <c r="C42" i="31"/>
  <c r="C33" i="1"/>
  <c r="D31" s="1"/>
  <c r="D29"/>
  <c r="D23"/>
  <c r="D9"/>
  <c r="D16"/>
  <c r="D33" l="1"/>
</calcChain>
</file>

<file path=xl/sharedStrings.xml><?xml version="1.0" encoding="utf-8"?>
<sst xmlns="http://schemas.openxmlformats.org/spreadsheetml/2006/main" count="1031" uniqueCount="251">
  <si>
    <t>C2</t>
  </si>
  <si>
    <t>T2</t>
  </si>
  <si>
    <t>T3</t>
  </si>
  <si>
    <t>S2</t>
  </si>
  <si>
    <t>S3</t>
  </si>
  <si>
    <t>S1</t>
  </si>
  <si>
    <t>S4</t>
  </si>
  <si>
    <t>S5</t>
  </si>
  <si>
    <t>S6</t>
  </si>
  <si>
    <t>R2</t>
  </si>
  <si>
    <t>R3</t>
  </si>
  <si>
    <t>R4</t>
  </si>
  <si>
    <t>R5</t>
  </si>
  <si>
    <t>R6</t>
  </si>
  <si>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</si>
  <si>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</si>
  <si>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</si>
  <si>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</si>
  <si>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</si>
  <si>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</si>
  <si>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</si>
  <si>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</si>
  <si>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</si>
  <si>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</si>
  <si>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</si>
  <si>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</si>
  <si>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</si>
  <si>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C-4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</si>
  <si>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</si>
  <si>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</si>
  <si>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</si>
  <si>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</si>
  <si>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</si>
  <si>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</si>
  <si>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</si>
  <si>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</si>
  <si>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</si>
  <si>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</si>
  <si>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</si>
  <si>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</si>
  <si>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</si>
  <si>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</si>
  <si>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</si>
  <si>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</si>
  <si>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</si>
  <si>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</si>
  <si>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</si>
  <si>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</si>
  <si>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</si>
  <si>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</si>
  <si>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</si>
  <si>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</si>
  <si>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</si>
  <si>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</si>
  <si>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</si>
  <si>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</si>
  <si>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</si>
  <si>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</si>
  <si>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</si>
  <si>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</si>
  <si>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</si>
  <si>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</si>
  <si>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</si>
  <si>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 2</t>
  </si>
  <si>
    <t>C 3</t>
  </si>
  <si>
    <t>T 2</t>
  </si>
  <si>
    <t>T 3</t>
  </si>
  <si>
    <t>S 1</t>
  </si>
  <si>
    <t>S 2</t>
  </si>
  <si>
    <t>S 3</t>
  </si>
  <si>
    <t>S 4</t>
  </si>
  <si>
    <t>S 5</t>
  </si>
  <si>
    <t>S 6</t>
  </si>
  <si>
    <t>R 2</t>
  </si>
  <si>
    <t>R 3</t>
  </si>
  <si>
    <t>R 4</t>
  </si>
  <si>
    <t>R 5</t>
  </si>
  <si>
    <t>R 6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</si>
  <si>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</si>
  <si>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</si>
  <si>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</si>
  <si>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</si>
  <si>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</si>
  <si>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</si>
  <si>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</si>
  <si>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</si>
  <si>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</si>
  <si>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</si>
  <si>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</si>
  <si>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</si>
  <si>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</si>
  <si>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</si>
  <si>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</si>
  <si>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</si>
  <si>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</si>
  <si>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>No. de vehículos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</si>
  <si>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</si>
  <si>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</si>
  <si>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</si>
  <si>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</si>
  <si>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</si>
  <si>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</si>
  <si>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</si>
  <si>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</si>
  <si>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</si>
  <si>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</si>
  <si>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Refrigerador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</si>
  <si>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</si>
  <si>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</si>
  <si>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</si>
  <si>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</si>
  <si>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</si>
  <si>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</si>
  <si>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</si>
  <si>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Clase de servicio</t>
  </si>
  <si>
    <t>Materiales peligrosos</t>
  </si>
  <si>
    <t>Automóviles sin rodar</t>
  </si>
  <si>
    <t>Fondos y valores</t>
  </si>
  <si>
    <t>Grúas para arrastre</t>
  </si>
  <si>
    <t>Vehículos voluminosos</t>
  </si>
  <si>
    <t>Diesel</t>
  </si>
  <si>
    <t>Gasolina</t>
  </si>
  <si>
    <t>Gas</t>
  </si>
  <si>
    <t>Electricidad</t>
  </si>
  <si>
    <t>1.3.1 Estructura por tipo de empresa y estrato en unidades a nivel nacional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</si>
  <si>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</si>
  <si>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</si>
  <si>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</si>
  <si>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</si>
  <si>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</si>
  <si>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</si>
  <si>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</si>
  <si>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1.1. Parque Vehicular</t>
  </si>
  <si>
    <t>31 a 100</t>
  </si>
  <si>
    <t>6 a 30</t>
  </si>
  <si>
    <t>1 a 5</t>
  </si>
  <si>
    <t>más de 100</t>
  </si>
  <si>
    <t xml:space="preserve"> </t>
  </si>
  <si>
    <t>1. Autotransporte Federal de Carga</t>
  </si>
  <si>
    <t>Unidades motrices</t>
  </si>
  <si>
    <t>Unidades de arrastre</t>
  </si>
  <si>
    <t>Total nacional</t>
  </si>
  <si>
    <t>Semirremolque de tres ejes</t>
  </si>
  <si>
    <t>Semirremolque de cuatro ejes</t>
  </si>
  <si>
    <t>Semirremolque de cinco ejes</t>
  </si>
  <si>
    <t>Semirremolque de seis ejes</t>
  </si>
  <si>
    <t>Grúas industriales</t>
  </si>
  <si>
    <t>Tipo de vehículo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</si>
  <si>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</si>
  <si>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</si>
  <si>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</si>
  <si>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</si>
  <si>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</si>
  <si>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</si>
  <si>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</si>
  <si>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</si>
  <si>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</si>
  <si>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Grúa tipo "A"                             </t>
  </si>
  <si>
    <t xml:space="preserve">Grúa tipo "B"                               </t>
  </si>
  <si>
    <t xml:space="preserve">Grúa tipo "C"                                        </t>
  </si>
  <si>
    <t xml:space="preserve">Grúa tipo "D"                                     </t>
  </si>
  <si>
    <t xml:space="preserve">Tanque o redilas                             </t>
  </si>
  <si>
    <t>Carga general</t>
  </si>
  <si>
    <t>Carga especializada</t>
  </si>
  <si>
    <t>Grúas, arrastre y salvamento</t>
  </si>
  <si>
    <t>Total de unidades motrices</t>
  </si>
  <si>
    <t>Total unidades de arrastre</t>
  </si>
  <si>
    <t>Tipo de combustible</t>
  </si>
  <si>
    <t>Entidad federativa</t>
  </si>
  <si>
    <t>Personas morales</t>
  </si>
  <si>
    <t>Personas físicas</t>
  </si>
  <si>
    <t>Modelo de vehículo</t>
  </si>
  <si>
    <t>No. de personas morales</t>
  </si>
  <si>
    <t>No. de personas físicas</t>
  </si>
  <si>
    <t>Total de empresas</t>
  </si>
  <si>
    <t>1.3 Estructura empresarial del autotransporte de carga</t>
  </si>
  <si>
    <t>Número de empresas</t>
  </si>
  <si>
    <t>Tipo de empresa</t>
  </si>
  <si>
    <t>Clase de vehículo</t>
  </si>
  <si>
    <t>Demanda atendida toneladas* 
(miles)</t>
  </si>
  <si>
    <t>Tráfico toneladas-km*
 (miles)</t>
  </si>
  <si>
    <t>otros</t>
  </si>
  <si>
    <t>No. de unidades</t>
  </si>
  <si>
    <t>Estrato en unidades</t>
  </si>
  <si>
    <t xml:space="preserve">Góndola madrina                                 </t>
  </si>
  <si>
    <t>Semirremolques</t>
  </si>
  <si>
    <t>Remolques</t>
  </si>
  <si>
    <t>Camión de tres y cuatro ejes</t>
  </si>
  <si>
    <t>C3 - C4</t>
  </si>
  <si>
    <t xml:space="preserve">*Estimado 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</si>
  <si>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</si>
  <si>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</si>
  <si>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</si>
  <si>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</si>
  <si>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</si>
  <si>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</si>
  <si>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</si>
  <si>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</si>
  <si>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</si>
  <si>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</si>
  <si>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</si>
  <si>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</si>
  <si>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</si>
  <si>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</si>
  <si>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</si>
  <si>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</si>
  <si>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</si>
  <si>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</si>
  <si>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</si>
  <si>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</si>
  <si>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</si>
  <si>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</si>
  <si>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</si>
  <si>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</si>
  <si>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</si>
  <si>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</si>
  <si>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</si>
  <si>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</si>
  <si>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</si>
  <si>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</si>
  <si>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</si>
  <si>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</si>
  <si>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Grúas Industriales</t>
  </si>
  <si>
    <t>Número de vehículos</t>
  </si>
  <si>
    <t>1.1.1 Por clase de vehículo</t>
  </si>
  <si>
    <t>1.1.2 Parque vehicular de carga por tipo de vehículo</t>
  </si>
  <si>
    <t>1.1.3 Parque vehicular de carga por clase de servicio</t>
  </si>
  <si>
    <t>1.1.6  Unidades motrices de carga por clase de vehículo y entidad federativa</t>
  </si>
  <si>
    <t>1.1.6  Unidades de arrastre de carga por clase de vehículo y entidad federativa</t>
  </si>
  <si>
    <t>1.1.7   Unidades motrices de carga general por clase de vehículo y entidad federativa</t>
  </si>
  <si>
    <t>1.1.7  Unidades de arrastre de carga general por clase de vehículo y entidad federativa</t>
  </si>
  <si>
    <t>1.1.11  Total de unidades motrices de carga por modelo y clase de vehículo</t>
  </si>
  <si>
    <t>1.1.12 Total de unidades de arrastre por modelo y clase de vehículo</t>
  </si>
  <si>
    <t>1.2  Permisionarios del autotransporte de carga</t>
  </si>
  <si>
    <t>1.4.1  Toneladas transportadas y toneladas-km a nivel nacional</t>
  </si>
  <si>
    <t>1.4.2  Total de toneladas y toneladas-km por clase de servicio</t>
  </si>
  <si>
    <t xml:space="preserve">1.1.9   Composición de las unidades vehiculares de carga                           </t>
  </si>
  <si>
    <t xml:space="preserve">            por clase de servicio y entidad federativa</t>
  </si>
  <si>
    <t xml:space="preserve">1.1.10  Parque vehicular de los permisionarios del  </t>
  </si>
  <si>
    <t xml:space="preserve">             autotransporte de carga por entidad federativa</t>
  </si>
  <si>
    <t xml:space="preserve">1.1.8  Unidades motrices de carga especializada </t>
  </si>
  <si>
    <t xml:space="preserve">          por clase de vehículo y entidad federativa</t>
  </si>
  <si>
    <t xml:space="preserve">          por clase de servicio y entidad federativa</t>
  </si>
  <si>
    <t xml:space="preserve">1.2.1  Personas morales que operaron el autotransporte de carga </t>
  </si>
  <si>
    <t xml:space="preserve">           por clase de servicio y entidad federativa</t>
  </si>
  <si>
    <t>1.1.4  Parque vehicular de carga por clase de servicio y clase de vehículo</t>
  </si>
  <si>
    <t>1.1.5  Paque vehicular de carga por tipo de combustible</t>
  </si>
  <si>
    <t xml:space="preserve">1.1.8  Unidades de arrastre de carga especializada </t>
  </si>
  <si>
    <t xml:space="preserve">           por clase de vehículo y entidad federativa</t>
  </si>
  <si>
    <t xml:space="preserve">1.2.2  Personas físicas que operaron el autotransporte de carga </t>
  </si>
  <si>
    <t>Gas-Gasolina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</si>
</sst>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</cellStyleXfs>
  <cellXfs count="143">
    <xf numFmtId="0" fontId="0" fillId="0" borderId="0" xfId="0"/>
    <xf numFmtId="0" fontId="6" fillId="2" borderId="0" xfId="1" applyFont="1"/>
    <xf numFmtId="0" fontId="6" fillId="2" borderId="0" xfId="1" applyFont="1" applyAlignment="1">
      <alignment horizontal="center"/>
    </xf>
    <xf numFmtId="3" fontId="6" fillId="2" borderId="0" xfId="1" applyNumberFormat="1" applyFont="1" applyAlignment="1">
      <alignment horizontal="center"/>
    </xf>
    <xf numFmtId="0" fontId="4" fillId="2" borderId="0" xfId="1" applyFont="1"/>
    <xf numFmtId="3" fontId="4" fillId="2" borderId="0" xfId="1" applyNumberFormat="1" applyFont="1" applyAlignment="1">
      <alignment horizontal="center"/>
    </xf>
    <xf numFmtId="0" fontId="4" fillId="2" borderId="0" xfId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8" fillId="0" borderId="0" xfId="3" applyNumberFormat="1" applyFont="1" applyFill="1" applyBorder="1"/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3" fontId="7" fillId="0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0" fontId="8" fillId="0" borderId="0" xfId="0" applyFont="1" applyBorder="1"/>
    <xf numFmtId="3" fontId="8" fillId="0" borderId="0" xfId="0" applyNumberFormat="1" applyFont="1" applyBorder="1"/>
    <xf numFmtId="0" fontId="9" fillId="0" borderId="0" xfId="0" applyFont="1"/>
    <xf numFmtId="0" fontId="10" fillId="3" borderId="0" xfId="2" applyFont="1" applyAlignment="1">
      <alignment horizontal="center" vertical="center" wrapText="1"/>
    </xf>
    <xf numFmtId="3" fontId="10" fillId="3" borderId="0" xfId="2" applyNumberFormat="1" applyFont="1" applyAlignment="1">
      <alignment horizontal="center" vertical="center" wrapText="1"/>
    </xf>
    <xf numFmtId="0" fontId="10" fillId="3" borderId="0" xfId="2" applyFont="1" applyAlignment="1">
      <alignment horizontal="center"/>
    </xf>
    <xf numFmtId="3" fontId="10" fillId="3" borderId="0" xfId="2" applyNumberFormat="1" applyFont="1" applyAlignment="1">
      <alignment horizontal="center"/>
    </xf>
    <xf numFmtId="3" fontId="10" fillId="3" borderId="0" xfId="2" applyNumberFormat="1" applyFont="1" applyBorder="1" applyAlignment="1">
      <alignment horizontal="center" vertical="center" wrapText="1"/>
    </xf>
    <xf numFmtId="0" fontId="4" fillId="2" borderId="0" xfId="1" applyFont="1" applyBorder="1"/>
    <xf numFmtId="0" fontId="10" fillId="3" borderId="0" xfId="2" applyFont="1" applyAlignment="1">
      <alignment horizontal="center" vertical="center" wrapText="1"/>
    </xf>
    <xf numFmtId="0" fontId="10" fillId="3" borderId="0" xfId="2" applyFont="1" applyBorder="1" applyAlignment="1">
      <alignment horizontal="center" vertical="center" wrapText="1"/>
    </xf>
    <xf numFmtId="0" fontId="10" fillId="3" borderId="0" xfId="2" applyFont="1" applyAlignment="1">
      <alignment horizontal="center" vertical="center"/>
    </xf>
    <xf numFmtId="0" fontId="10" fillId="3" borderId="0" xfId="2" applyFont="1" applyAlignment="1">
      <alignment vertical="center"/>
    </xf>
    <xf numFmtId="0" fontId="10" fillId="3" borderId="0" xfId="2" applyFont="1" applyAlignment="1">
      <alignment horizontal="center" vertical="center" wrapText="1"/>
    </xf>
    <xf numFmtId="0" fontId="4" fillId="0" borderId="0" xfId="1" applyFont="1" applyFill="1"/>
    <xf numFmtId="3" fontId="10" fillId="3" borderId="0" xfId="2" applyNumberFormat="1" applyFont="1" applyAlignment="1">
      <alignment horizontal="center" vertical="center" wrapText="1"/>
    </xf>
    <xf numFmtId="3" fontId="4" fillId="2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0" fillId="3" borderId="0" xfId="2" applyNumberFormat="1" applyFont="1" applyAlignment="1">
      <alignment horizontal="right" vertical="center" wrapText="1"/>
    </xf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6" fillId="2" borderId="0" xfId="1" applyNumberFormat="1" applyFont="1" applyAlignment="1">
      <alignment horizontal="right"/>
    </xf>
    <xf numFmtId="3" fontId="10" fillId="3" borderId="0" xfId="2" applyNumberFormat="1" applyFont="1" applyAlignment="1">
      <alignment horizontal="right"/>
    </xf>
    <xf numFmtId="3" fontId="10" fillId="3" borderId="0" xfId="2" applyNumberFormat="1" applyFont="1" applyAlignment="1">
      <alignment vertical="center" wrapText="1"/>
    </xf>
    <xf numFmtId="0" fontId="8" fillId="0" borderId="0" xfId="0" applyFont="1" applyAlignment="1"/>
    <xf numFmtId="3" fontId="10" fillId="3" borderId="0" xfId="2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10" fillId="3" borderId="0" xfId="2" applyNumberFormat="1" applyFont="1" applyAlignment="1">
      <alignment horizontal="center" vertical="center" wrapText="1"/>
    </xf>
    <xf numFmtId="0" fontId="10" fillId="3" borderId="0" xfId="2" applyFont="1" applyAlignment="1">
      <alignment horizontal="center" vertical="center" wrapText="1"/>
    </xf>
    <xf numFmtId="0" fontId="10" fillId="3" borderId="0" xfId="2" applyFont="1" applyBorder="1" applyAlignment="1">
      <alignment horizontal="center" vertical="center" wrapText="1"/>
    </xf>
    <xf numFmtId="0" fontId="4" fillId="2" borderId="0" xfId="1" applyFont="1" applyBorder="1"/>
    <xf numFmtId="3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center" vertical="center"/>
    </xf>
    <xf numFmtId="0" fontId="11" fillId="0" borderId="0" xfId="0" applyFont="1" applyFill="1"/>
    <xf numFmtId="3" fontId="8" fillId="0" borderId="0" xfId="0" applyNumberFormat="1" applyFont="1" applyFill="1" applyAlignment="1">
      <alignment horizontal="center" vertical="top"/>
    </xf>
    <xf numFmtId="3" fontId="10" fillId="3" borderId="0" xfId="2" applyNumberFormat="1" applyFont="1" applyAlignment="1">
      <alignment horizontal="center" vertical="center" wrapText="1"/>
    </xf>
    <xf numFmtId="164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Border="1" applyAlignment="1">
      <alignment horizontal="center" vertical="center" wrapText="1"/>
    </xf>
    <xf numFmtId="3" fontId="10" fillId="3" borderId="3" xfId="2" applyNumberFormat="1" applyFont="1" applyBorder="1" applyAlignment="1">
      <alignment horizontal="center" vertical="center" wrapText="1"/>
    </xf>
    <xf numFmtId="0" fontId="10" fillId="3" borderId="0" xfId="2" applyFont="1" applyBorder="1" applyAlignment="1">
      <alignment horizontal="center" vertical="center" wrapText="1"/>
    </xf>
    <xf numFmtId="0" fontId="10" fillId="3" borderId="3" xfId="2" applyFont="1" applyBorder="1" applyAlignment="1">
      <alignment horizontal="center" vertical="center" wrapText="1"/>
    </xf>
    <xf numFmtId="164" fontId="6" fillId="2" borderId="0" xfId="1" applyNumberFormat="1" applyFont="1" applyAlignment="1">
      <alignment horizontal="center"/>
    </xf>
    <xf numFmtId="166" fontId="10" fillId="3" borderId="0" xfId="2" applyNumberFormat="1" applyFont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0" fontId="7" fillId="4" borderId="0" xfId="0" applyFont="1" applyFill="1"/>
    <xf numFmtId="1" fontId="5" fillId="4" borderId="0" xfId="0" applyNumberFormat="1" applyFont="1" applyFill="1" applyAlignment="1">
      <alignment horizontal="center"/>
    </xf>
    <xf numFmtId="3" fontId="4" fillId="2" borderId="0" xfId="1" applyNumberFormat="1" applyFont="1" applyBorder="1" applyAlignment="1">
      <alignment horizontal="center"/>
    </xf>
    <xf numFmtId="4" fontId="4" fillId="2" borderId="0" xfId="1" applyNumberFormat="1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164" fontId="10" fillId="3" borderId="0" xfId="2" applyNumberFormat="1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5" fillId="0" borderId="0" xfId="0" applyFont="1"/>
    <xf numFmtId="0" fontId="8" fillId="0" borderId="0" xfId="0" applyFont="1" applyBorder="1" applyAlignment="1">
      <alignment horizontal="center"/>
    </xf>
    <xf numFmtId="3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Alignment="1">
      <alignment horizontal="right" vertical="center" wrapText="1"/>
    </xf>
    <xf numFmtId="3" fontId="10" fillId="3" borderId="0" xfId="2" applyNumberFormat="1" applyFont="1" applyAlignment="1">
      <alignment horizontal="center" vertical="center"/>
    </xf>
    <xf numFmtId="3" fontId="10" fillId="3" borderId="3" xfId="2" applyNumberFormat="1" applyFont="1" applyBorder="1" applyAlignment="1">
      <alignment horizontal="center" vertical="center" wrapText="1"/>
    </xf>
    <xf numFmtId="3" fontId="10" fillId="3" borderId="0" xfId="2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/>
    </xf>
    <xf numFmtId="3" fontId="4" fillId="2" borderId="0" xfId="1" applyNumberFormat="1" applyFont="1" applyBorder="1" applyAlignment="1">
      <alignment horizontal="right"/>
    </xf>
    <xf numFmtId="3" fontId="4" fillId="2" borderId="0" xfId="1" applyNumberFormat="1" applyFont="1" applyBorder="1" applyAlignment="1"/>
    <xf numFmtId="3" fontId="8" fillId="0" borderId="0" xfId="0" applyNumberFormat="1" applyFont="1" applyBorder="1" applyAlignment="1"/>
    <xf numFmtId="3" fontId="8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8" fillId="0" borderId="0" xfId="4" applyNumberFormat="1" applyFont="1" applyAlignment="1">
      <alignment horizontal="center"/>
    </xf>
    <xf numFmtId="0" fontId="8" fillId="4" borderId="0" xfId="0" applyFont="1" applyFill="1" applyAlignment="1">
      <alignment horizontal="right"/>
    </xf>
    <xf numFmtId="16" fontId="4" fillId="5" borderId="0" xfId="1" applyNumberFormat="1" applyFont="1" applyFill="1" applyAlignment="1">
      <alignment horizontal="center"/>
    </xf>
    <xf numFmtId="3" fontId="4" fillId="5" borderId="0" xfId="1" applyNumberFormat="1" applyFont="1" applyFill="1" applyAlignment="1">
      <alignment horizontal="center"/>
    </xf>
    <xf numFmtId="164" fontId="4" fillId="5" borderId="0" xfId="1" applyNumberFormat="1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164" fontId="10" fillId="3" borderId="0" xfId="2" applyNumberFormat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1" fontId="5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165" fontId="5" fillId="0" borderId="0" xfId="3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/>
    <xf numFmtId="165" fontId="5" fillId="0" borderId="0" xfId="0" applyNumberFormat="1" applyFont="1" applyFill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wrapText="1"/>
    </xf>
    <xf numFmtId="3" fontId="12" fillId="0" borderId="0" xfId="0" applyNumberFormat="1" applyFont="1" applyAlignment="1">
      <alignment horizontal="center"/>
    </xf>
    <xf numFmtId="3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4" fillId="2" borderId="0" xfId="1" applyFont="1" applyAlignment="1">
      <alignment horizontal="center" vertical="center"/>
    </xf>
    <xf numFmtId="0" fontId="6" fillId="5" borderId="0" xfId="1" applyFont="1" applyFill="1"/>
    <xf numFmtId="0" fontId="9" fillId="0" borderId="0" xfId="0" applyFont="1" applyAlignment="1">
      <alignment horizontal="left"/>
    </xf>
    <xf numFmtId="3" fontId="10" fillId="3" borderId="0" xfId="2" applyNumberFormat="1" applyFont="1" applyAlignment="1">
      <alignment horizontal="center" vertical="center" wrapText="1"/>
    </xf>
    <xf numFmtId="3" fontId="10" fillId="3" borderId="2" xfId="2" applyNumberFormat="1" applyFont="1" applyBorder="1" applyAlignment="1">
      <alignment horizontal="center" vertical="center" wrapText="1"/>
    </xf>
    <xf numFmtId="0" fontId="10" fillId="3" borderId="0" xfId="2" applyFont="1" applyAlignment="1">
      <alignment horizontal="center" vertical="center" wrapText="1"/>
    </xf>
    <xf numFmtId="0" fontId="10" fillId="3" borderId="0" xfId="2" applyFont="1" applyBorder="1" applyAlignment="1">
      <alignment horizontal="center" vertical="center" wrapText="1"/>
    </xf>
    <xf numFmtId="0" fontId="10" fillId="3" borderId="2" xfId="2" applyFont="1" applyBorder="1" applyAlignment="1">
      <alignment horizontal="center"/>
    </xf>
    <xf numFmtId="3" fontId="10" fillId="3" borderId="2" xfId="2" applyNumberFormat="1" applyFont="1" applyBorder="1" applyAlignment="1">
      <alignment horizontal="center"/>
    </xf>
    <xf numFmtId="3" fontId="10" fillId="3" borderId="0" xfId="2" applyNumberFormat="1" applyFont="1" applyAlignment="1">
      <alignment horizontal="right" vertical="center" wrapText="1"/>
    </xf>
    <xf numFmtId="3" fontId="10" fillId="3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justify" vertical="top" wrapText="1"/>
    </xf>
    <xf numFmtId="3" fontId="10" fillId="3" borderId="0" xfId="2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</cellXfs>
  <cellStyles count="6">
    <cellStyle name="40% - Énfasis3" xfId="1" builtinId="39"/>
    <cellStyle name="Énfasis3" xfId="2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del Parque</a:t>
            </a:r>
            <a:r>
              <a:rPr lang="es-ES" sz="1400" baseline="0"/>
              <a:t> Vehicular de Carga por Clase 2010</a:t>
            </a:r>
            <a:endParaRPr lang="es-ES" sz="1400"/>
          </a:p>
        </c:rich>
      </c:tx>
      <c:layout>
        <c:manualLayout>
          <c:xMode val="edge"/>
          <c:yMode val="edge"/>
          <c:x val="0.1111666666666666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6153324584427246E-2"/>
          <c:y val="0.16666666666666666"/>
          <c:w val="0.4861111111111111"/>
          <c:h val="0.8101851851851852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explosion val="12"/>
          </c:dPt>
          <c:dPt>
            <c:idx val="1"/>
            <c:explosion val="3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6234547244094491"/>
                  <c:y val="-4.3613662875473899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54%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0.17720833333333419"/>
                  <c:y val="2.2911927675707336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46%</a:t>
                    </a:r>
                  </a:p>
                </c:rich>
              </c:tx>
              <c:dLblPos val="bestFit"/>
              <c:showVal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('1.1.1'!$A$9,'1.1.1'!$A$16,'1.1.1'!$A$31)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('1.1.1'!$D$9,'1.1.1'!$D$16,'1.1.1'!$D$31)</c:f>
              <c:numCache>
                <c:formatCode>0.0</c:formatCode>
                <c:ptCount val="3"/>
                <c:pt idx="0">
                  <c:v>53.828674299886067</c:v>
                </c:pt>
                <c:pt idx="1">
                  <c:v>46.116090818105711</c:v>
                </c:pt>
                <c:pt idx="2">
                  <c:v>5.5234882008220715E-2</c:v>
                </c:pt>
              </c:numCache>
            </c:numRef>
          </c:val>
        </c:ser>
        <c:firstSliceAng val="0"/>
      </c:pieChart>
    </c:plotArea>
    <c:legend>
      <c:legendPos val="r"/>
      <c:legendEntry>
        <c:idx val="2"/>
        <c:delete val="1"/>
      </c:legendEntry>
      <c:layout/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 Vehicular de Carga por Tipo de Combustible</a:t>
            </a:r>
            <a:r>
              <a:rPr lang="es-ES" sz="1400" baseline="0"/>
              <a:t> 2010</a:t>
            </a:r>
            <a:endParaRPr lang="es-ES" sz="1400"/>
          </a:p>
        </c:rich>
      </c:tx>
      <c:layout>
        <c:manualLayout>
          <c:xMode val="edge"/>
          <c:yMode val="edge"/>
          <c:x val="0.1816223377862666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9902636599569328E-2"/>
          <c:y val="9.1742103665613209E-2"/>
          <c:w val="0.87714483717672065"/>
          <c:h val="0.65688824611209606"/>
        </c:manualLayout>
      </c:layout>
      <c:barChart>
        <c:barDir val="col"/>
        <c:grouping val="stacked"/>
        <c:ser>
          <c:idx val="0"/>
          <c:order val="0"/>
          <c:tx>
            <c:strRef>
              <c:f>'1.1.5.'!$B$6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strRef>
              <c:f>'1.1.5.'!$H$8:$H$39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'1.1.5.'!$B$8:$B$39</c:f>
              <c:numCache>
                <c:formatCode>#,##0</c:formatCode>
                <c:ptCount val="32"/>
                <c:pt idx="0">
                  <c:v>3895</c:v>
                </c:pt>
                <c:pt idx="1">
                  <c:v>10470</c:v>
                </c:pt>
                <c:pt idx="2">
                  <c:v>813</c:v>
                </c:pt>
                <c:pt idx="3">
                  <c:v>542</c:v>
                </c:pt>
                <c:pt idx="4">
                  <c:v>2480</c:v>
                </c:pt>
                <c:pt idx="5">
                  <c:v>7985</c:v>
                </c:pt>
                <c:pt idx="6">
                  <c:v>8367</c:v>
                </c:pt>
                <c:pt idx="7">
                  <c:v>1765</c:v>
                </c:pt>
                <c:pt idx="8">
                  <c:v>62712</c:v>
                </c:pt>
                <c:pt idx="9">
                  <c:v>5002</c:v>
                </c:pt>
                <c:pt idx="10">
                  <c:v>17378</c:v>
                </c:pt>
                <c:pt idx="11">
                  <c:v>17456</c:v>
                </c:pt>
                <c:pt idx="12">
                  <c:v>1436</c:v>
                </c:pt>
                <c:pt idx="13">
                  <c:v>9525</c:v>
                </c:pt>
                <c:pt idx="14">
                  <c:v>23066</c:v>
                </c:pt>
                <c:pt idx="15">
                  <c:v>8509</c:v>
                </c:pt>
                <c:pt idx="16">
                  <c:v>2599</c:v>
                </c:pt>
                <c:pt idx="17">
                  <c:v>1161</c:v>
                </c:pt>
                <c:pt idx="18">
                  <c:v>33884</c:v>
                </c:pt>
                <c:pt idx="19">
                  <c:v>1756</c:v>
                </c:pt>
                <c:pt idx="20">
                  <c:v>13181</c:v>
                </c:pt>
                <c:pt idx="21">
                  <c:v>8733</c:v>
                </c:pt>
                <c:pt idx="22">
                  <c:v>623</c:v>
                </c:pt>
                <c:pt idx="23">
                  <c:v>8525</c:v>
                </c:pt>
                <c:pt idx="24">
                  <c:v>7293</c:v>
                </c:pt>
                <c:pt idx="25">
                  <c:v>8220</c:v>
                </c:pt>
                <c:pt idx="26">
                  <c:v>2446</c:v>
                </c:pt>
                <c:pt idx="27">
                  <c:v>14971</c:v>
                </c:pt>
                <c:pt idx="28">
                  <c:v>2855</c:v>
                </c:pt>
                <c:pt idx="29">
                  <c:v>14211</c:v>
                </c:pt>
                <c:pt idx="30">
                  <c:v>3127</c:v>
                </c:pt>
                <c:pt idx="31">
                  <c:v>1223</c:v>
                </c:pt>
              </c:numCache>
            </c:numRef>
          </c:val>
        </c:ser>
        <c:ser>
          <c:idx val="1"/>
          <c:order val="1"/>
          <c:tx>
            <c:strRef>
              <c:f>'1.1.5.'!$C$6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'1.1.5.'!$H$8:$H$39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'1.1.5.'!$C$8:$C$39</c:f>
              <c:numCache>
                <c:formatCode>#,##0</c:formatCode>
                <c:ptCount val="32"/>
                <c:pt idx="0">
                  <c:v>157</c:v>
                </c:pt>
                <c:pt idx="1">
                  <c:v>1177</c:v>
                </c:pt>
                <c:pt idx="2">
                  <c:v>47</c:v>
                </c:pt>
                <c:pt idx="3">
                  <c:v>67</c:v>
                </c:pt>
                <c:pt idx="4">
                  <c:v>165</c:v>
                </c:pt>
                <c:pt idx="5">
                  <c:v>221</c:v>
                </c:pt>
                <c:pt idx="6">
                  <c:v>831</c:v>
                </c:pt>
                <c:pt idx="7">
                  <c:v>144</c:v>
                </c:pt>
                <c:pt idx="8">
                  <c:v>13277</c:v>
                </c:pt>
                <c:pt idx="9">
                  <c:v>130</c:v>
                </c:pt>
                <c:pt idx="10">
                  <c:v>2215</c:v>
                </c:pt>
                <c:pt idx="11">
                  <c:v>807</c:v>
                </c:pt>
                <c:pt idx="12">
                  <c:v>214</c:v>
                </c:pt>
                <c:pt idx="13">
                  <c:v>548</c:v>
                </c:pt>
                <c:pt idx="14">
                  <c:v>1244</c:v>
                </c:pt>
                <c:pt idx="15">
                  <c:v>406</c:v>
                </c:pt>
                <c:pt idx="16">
                  <c:v>275</c:v>
                </c:pt>
                <c:pt idx="17">
                  <c:v>67</c:v>
                </c:pt>
                <c:pt idx="18">
                  <c:v>1827</c:v>
                </c:pt>
                <c:pt idx="19">
                  <c:v>113</c:v>
                </c:pt>
                <c:pt idx="20">
                  <c:v>676</c:v>
                </c:pt>
                <c:pt idx="21">
                  <c:v>1159</c:v>
                </c:pt>
                <c:pt idx="22">
                  <c:v>93</c:v>
                </c:pt>
                <c:pt idx="23">
                  <c:v>865</c:v>
                </c:pt>
                <c:pt idx="24">
                  <c:v>138</c:v>
                </c:pt>
                <c:pt idx="25">
                  <c:v>173</c:v>
                </c:pt>
                <c:pt idx="26">
                  <c:v>143</c:v>
                </c:pt>
                <c:pt idx="27">
                  <c:v>1808</c:v>
                </c:pt>
                <c:pt idx="28">
                  <c:v>208</c:v>
                </c:pt>
                <c:pt idx="29">
                  <c:v>648</c:v>
                </c:pt>
                <c:pt idx="30">
                  <c:v>169</c:v>
                </c:pt>
                <c:pt idx="31">
                  <c:v>50</c:v>
                </c:pt>
              </c:numCache>
            </c:numRef>
          </c:val>
        </c:ser>
        <c:ser>
          <c:idx val="2"/>
          <c:order val="2"/>
          <c:tx>
            <c:strRef>
              <c:f>'1.1.5.'!$D$6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0">
              <a:solidFill>
                <a:schemeClr val="bg1">
                  <a:lumMod val="50000"/>
                </a:schemeClr>
              </a:solidFill>
            </a:ln>
          </c:spPr>
          <c:cat>
            <c:strRef>
              <c:f>'1.1.5.'!$H$8:$H$39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'1.1.5.'!$D$8:$D$39</c:f>
              <c:numCache>
                <c:formatCode>#,##0</c:formatCode>
                <c:ptCount val="32"/>
                <c:pt idx="0">
                  <c:v>5</c:v>
                </c:pt>
                <c:pt idx="1">
                  <c:v>41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15</c:v>
                </c:pt>
                <c:pt idx="6">
                  <c:v>95</c:v>
                </c:pt>
                <c:pt idx="7">
                  <c:v>2</c:v>
                </c:pt>
                <c:pt idx="8">
                  <c:v>483</c:v>
                </c:pt>
                <c:pt idx="9">
                  <c:v>3</c:v>
                </c:pt>
                <c:pt idx="10">
                  <c:v>53</c:v>
                </c:pt>
                <c:pt idx="11">
                  <c:v>77</c:v>
                </c:pt>
                <c:pt idx="12">
                  <c:v>6</c:v>
                </c:pt>
                <c:pt idx="13">
                  <c:v>23</c:v>
                </c:pt>
                <c:pt idx="14">
                  <c:v>30</c:v>
                </c:pt>
                <c:pt idx="15">
                  <c:v>26</c:v>
                </c:pt>
                <c:pt idx="16">
                  <c:v>19</c:v>
                </c:pt>
                <c:pt idx="17">
                  <c:v>3</c:v>
                </c:pt>
                <c:pt idx="18">
                  <c:v>147</c:v>
                </c:pt>
                <c:pt idx="19">
                  <c:v>1</c:v>
                </c:pt>
                <c:pt idx="20">
                  <c:v>65</c:v>
                </c:pt>
                <c:pt idx="21">
                  <c:v>48</c:v>
                </c:pt>
                <c:pt idx="22">
                  <c:v>0</c:v>
                </c:pt>
                <c:pt idx="23">
                  <c:v>29</c:v>
                </c:pt>
                <c:pt idx="24">
                  <c:v>1</c:v>
                </c:pt>
                <c:pt idx="25">
                  <c:v>11</c:v>
                </c:pt>
                <c:pt idx="26">
                  <c:v>8</c:v>
                </c:pt>
                <c:pt idx="27">
                  <c:v>26</c:v>
                </c:pt>
                <c:pt idx="28">
                  <c:v>4</c:v>
                </c:pt>
                <c:pt idx="29">
                  <c:v>29</c:v>
                </c:pt>
                <c:pt idx="30">
                  <c:v>26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'1.1.5.'!$E$6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'1.1.5.'!$H$8:$H$39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'1.1.5.'!$E$8:$E$39</c:f>
              <c:numCache>
                <c:formatCode>#,##0</c:formatCode>
                <c:ptCount val="3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10</c:v>
                </c:pt>
                <c:pt idx="6">
                  <c:v>259</c:v>
                </c:pt>
                <c:pt idx="7">
                  <c:v>11</c:v>
                </c:pt>
                <c:pt idx="8">
                  <c:v>36</c:v>
                </c:pt>
                <c:pt idx="9">
                  <c:v>18</c:v>
                </c:pt>
                <c:pt idx="10">
                  <c:v>14</c:v>
                </c:pt>
                <c:pt idx="11">
                  <c:v>45</c:v>
                </c:pt>
                <c:pt idx="12">
                  <c:v>0</c:v>
                </c:pt>
                <c:pt idx="13">
                  <c:v>3</c:v>
                </c:pt>
                <c:pt idx="14">
                  <c:v>16</c:v>
                </c:pt>
                <c:pt idx="15">
                  <c:v>14</c:v>
                </c:pt>
                <c:pt idx="16">
                  <c:v>19</c:v>
                </c:pt>
                <c:pt idx="17">
                  <c:v>2</c:v>
                </c:pt>
                <c:pt idx="18">
                  <c:v>3515</c:v>
                </c:pt>
                <c:pt idx="19">
                  <c:v>0</c:v>
                </c:pt>
                <c:pt idx="20">
                  <c:v>58</c:v>
                </c:pt>
                <c:pt idx="21">
                  <c:v>230</c:v>
                </c:pt>
                <c:pt idx="22">
                  <c:v>0</c:v>
                </c:pt>
                <c:pt idx="23">
                  <c:v>108</c:v>
                </c:pt>
                <c:pt idx="24">
                  <c:v>0</c:v>
                </c:pt>
                <c:pt idx="25">
                  <c:v>2</c:v>
                </c:pt>
                <c:pt idx="26">
                  <c:v>17</c:v>
                </c:pt>
                <c:pt idx="27">
                  <c:v>72</c:v>
                </c:pt>
                <c:pt idx="28">
                  <c:v>3</c:v>
                </c:pt>
                <c:pt idx="29">
                  <c:v>22</c:v>
                </c:pt>
                <c:pt idx="30">
                  <c:v>4</c:v>
                </c:pt>
                <c:pt idx="31">
                  <c:v>15</c:v>
                </c:pt>
              </c:numCache>
            </c:numRef>
          </c:val>
        </c:ser>
        <c:overlap val="100"/>
        <c:axId val="66595072"/>
        <c:axId val="66621440"/>
      </c:barChart>
      <c:catAx>
        <c:axId val="665950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21440"/>
        <c:crosses val="autoZero"/>
        <c:auto val="1"/>
        <c:lblAlgn val="ctr"/>
        <c:lblOffset val="100"/>
      </c:catAx>
      <c:valAx>
        <c:axId val="666214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595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6035"/>
          <c:w val="0.41098412283232538"/>
          <c:h val="8.1712490856675701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Motrices de Carga por Clase</a:t>
            </a:r>
            <a:r>
              <a:rPr lang="es-ES" sz="1400" baseline="0"/>
              <a:t> de Servicio 2010</a:t>
            </a:r>
            <a:endParaRPr lang="es-ES" sz="1400"/>
          </a:p>
        </c:rich>
      </c:tx>
      <c:layout>
        <c:manualLayout>
          <c:xMode val="edge"/>
          <c:yMode val="edge"/>
          <c:x val="0.1794028778368469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397033283399032"/>
          <c:y val="9.4915254237288138E-2"/>
          <c:w val="0.87214259198875033"/>
          <c:h val="0.66871942702077869"/>
        </c:manualLayout>
      </c:layout>
      <c:lineChart>
        <c:grouping val="standard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306</c:v>
                </c:pt>
                <c:pt idx="1">
                  <c:v>1759</c:v>
                </c:pt>
                <c:pt idx="2">
                  <c:v>80</c:v>
                </c:pt>
                <c:pt idx="3">
                  <c:v>153</c:v>
                </c:pt>
                <c:pt idx="4">
                  <c:v>525</c:v>
                </c:pt>
                <c:pt idx="5">
                  <c:v>661</c:v>
                </c:pt>
                <c:pt idx="6">
                  <c:v>1693</c:v>
                </c:pt>
                <c:pt idx="7">
                  <c:v>234</c:v>
                </c:pt>
                <c:pt idx="8">
                  <c:v>26053</c:v>
                </c:pt>
                <c:pt idx="9">
                  <c:v>326</c:v>
                </c:pt>
                <c:pt idx="10">
                  <c:v>4572</c:v>
                </c:pt>
                <c:pt idx="11">
                  <c:v>2139</c:v>
                </c:pt>
                <c:pt idx="12">
                  <c:v>421</c:v>
                </c:pt>
                <c:pt idx="13">
                  <c:v>1298</c:v>
                </c:pt>
                <c:pt idx="14">
                  <c:v>3078</c:v>
                </c:pt>
                <c:pt idx="15">
                  <c:v>937</c:v>
                </c:pt>
                <c:pt idx="16">
                  <c:v>710</c:v>
                </c:pt>
                <c:pt idx="17">
                  <c:v>117</c:v>
                </c:pt>
                <c:pt idx="18">
                  <c:v>7849</c:v>
                </c:pt>
                <c:pt idx="19">
                  <c:v>450</c:v>
                </c:pt>
                <c:pt idx="20">
                  <c:v>2571</c:v>
                </c:pt>
                <c:pt idx="21">
                  <c:v>2102</c:v>
                </c:pt>
                <c:pt idx="22">
                  <c:v>179</c:v>
                </c:pt>
                <c:pt idx="23">
                  <c:v>1753</c:v>
                </c:pt>
                <c:pt idx="24">
                  <c:v>338</c:v>
                </c:pt>
                <c:pt idx="25">
                  <c:v>513</c:v>
                </c:pt>
                <c:pt idx="26">
                  <c:v>532</c:v>
                </c:pt>
                <c:pt idx="27">
                  <c:v>2703</c:v>
                </c:pt>
                <c:pt idx="28">
                  <c:v>526</c:v>
                </c:pt>
                <c:pt idx="29">
                  <c:v>1773</c:v>
                </c:pt>
                <c:pt idx="30">
                  <c:v>547</c:v>
                </c:pt>
                <c:pt idx="31">
                  <c:v>114</c:v>
                </c:pt>
              </c:numCache>
            </c:numRef>
          </c:val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647</c:v>
                </c:pt>
                <c:pt idx="1">
                  <c:v>708</c:v>
                </c:pt>
                <c:pt idx="2">
                  <c:v>92</c:v>
                </c:pt>
                <c:pt idx="3">
                  <c:v>134</c:v>
                </c:pt>
                <c:pt idx="4">
                  <c:v>658</c:v>
                </c:pt>
                <c:pt idx="5">
                  <c:v>574</c:v>
                </c:pt>
                <c:pt idx="6">
                  <c:v>932</c:v>
                </c:pt>
                <c:pt idx="7">
                  <c:v>317</c:v>
                </c:pt>
                <c:pt idx="8">
                  <c:v>15464</c:v>
                </c:pt>
                <c:pt idx="9">
                  <c:v>492</c:v>
                </c:pt>
                <c:pt idx="10">
                  <c:v>4427</c:v>
                </c:pt>
                <c:pt idx="11">
                  <c:v>4229</c:v>
                </c:pt>
                <c:pt idx="12">
                  <c:v>353</c:v>
                </c:pt>
                <c:pt idx="13">
                  <c:v>2343</c:v>
                </c:pt>
                <c:pt idx="14">
                  <c:v>5647</c:v>
                </c:pt>
                <c:pt idx="15">
                  <c:v>2284</c:v>
                </c:pt>
                <c:pt idx="16">
                  <c:v>1002</c:v>
                </c:pt>
                <c:pt idx="17">
                  <c:v>651</c:v>
                </c:pt>
                <c:pt idx="18">
                  <c:v>3272</c:v>
                </c:pt>
                <c:pt idx="19">
                  <c:v>430</c:v>
                </c:pt>
                <c:pt idx="20">
                  <c:v>4520</c:v>
                </c:pt>
                <c:pt idx="21">
                  <c:v>1573</c:v>
                </c:pt>
                <c:pt idx="22">
                  <c:v>103</c:v>
                </c:pt>
                <c:pt idx="23">
                  <c:v>1798</c:v>
                </c:pt>
                <c:pt idx="24">
                  <c:v>1713</c:v>
                </c:pt>
                <c:pt idx="25">
                  <c:v>895</c:v>
                </c:pt>
                <c:pt idx="26">
                  <c:v>576</c:v>
                </c:pt>
                <c:pt idx="27">
                  <c:v>1243</c:v>
                </c:pt>
                <c:pt idx="28">
                  <c:v>751</c:v>
                </c:pt>
                <c:pt idx="29">
                  <c:v>2750</c:v>
                </c:pt>
                <c:pt idx="30">
                  <c:v>998</c:v>
                </c:pt>
                <c:pt idx="31">
                  <c:v>282</c:v>
                </c:pt>
              </c:numCache>
            </c:numRef>
          </c:val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43</c:v>
                </c:pt>
                <c:pt idx="1">
                  <c:v>108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45</c:v>
                </c:pt>
                <c:pt idx="6">
                  <c:v>82</c:v>
                </c:pt>
                <c:pt idx="7">
                  <c:v>8</c:v>
                </c:pt>
                <c:pt idx="8">
                  <c:v>433</c:v>
                </c:pt>
                <c:pt idx="9">
                  <c:v>38</c:v>
                </c:pt>
                <c:pt idx="10">
                  <c:v>133</c:v>
                </c:pt>
                <c:pt idx="11">
                  <c:v>89</c:v>
                </c:pt>
                <c:pt idx="12">
                  <c:v>4</c:v>
                </c:pt>
                <c:pt idx="13">
                  <c:v>30</c:v>
                </c:pt>
                <c:pt idx="14">
                  <c:v>183</c:v>
                </c:pt>
                <c:pt idx="15">
                  <c:v>26</c:v>
                </c:pt>
                <c:pt idx="16">
                  <c:v>47</c:v>
                </c:pt>
                <c:pt idx="17">
                  <c:v>2</c:v>
                </c:pt>
                <c:pt idx="18">
                  <c:v>245</c:v>
                </c:pt>
                <c:pt idx="19">
                  <c:v>1</c:v>
                </c:pt>
                <c:pt idx="20">
                  <c:v>55</c:v>
                </c:pt>
                <c:pt idx="21">
                  <c:v>54</c:v>
                </c:pt>
                <c:pt idx="22">
                  <c:v>12</c:v>
                </c:pt>
                <c:pt idx="23">
                  <c:v>48</c:v>
                </c:pt>
                <c:pt idx="24">
                  <c:v>56</c:v>
                </c:pt>
                <c:pt idx="25">
                  <c:v>44</c:v>
                </c:pt>
                <c:pt idx="26">
                  <c:v>7</c:v>
                </c:pt>
                <c:pt idx="27">
                  <c:v>72</c:v>
                </c:pt>
                <c:pt idx="28">
                  <c:v>8</c:v>
                </c:pt>
                <c:pt idx="29">
                  <c:v>47</c:v>
                </c:pt>
                <c:pt idx="30">
                  <c:v>34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3058</c:v>
                </c:pt>
                <c:pt idx="1">
                  <c:v>9036</c:v>
                </c:pt>
                <c:pt idx="2">
                  <c:v>686</c:v>
                </c:pt>
                <c:pt idx="3">
                  <c:v>317</c:v>
                </c:pt>
                <c:pt idx="4">
                  <c:v>1463</c:v>
                </c:pt>
                <c:pt idx="5">
                  <c:v>6946</c:v>
                </c:pt>
                <c:pt idx="6">
                  <c:v>6839</c:v>
                </c:pt>
                <c:pt idx="7">
                  <c:v>1326</c:v>
                </c:pt>
                <c:pt idx="8">
                  <c:v>34548</c:v>
                </c:pt>
                <c:pt idx="9">
                  <c:v>4295</c:v>
                </c:pt>
                <c:pt idx="10">
                  <c:v>10519</c:v>
                </c:pt>
                <c:pt idx="11">
                  <c:v>11915</c:v>
                </c:pt>
                <c:pt idx="12">
                  <c:v>876</c:v>
                </c:pt>
                <c:pt idx="13">
                  <c:v>6418</c:v>
                </c:pt>
                <c:pt idx="14">
                  <c:v>15424</c:v>
                </c:pt>
                <c:pt idx="15">
                  <c:v>5596</c:v>
                </c:pt>
                <c:pt idx="16">
                  <c:v>1147</c:v>
                </c:pt>
                <c:pt idx="17">
                  <c:v>456</c:v>
                </c:pt>
                <c:pt idx="18">
                  <c:v>28003</c:v>
                </c:pt>
                <c:pt idx="19">
                  <c:v>988</c:v>
                </c:pt>
                <c:pt idx="20">
                  <c:v>6827</c:v>
                </c:pt>
                <c:pt idx="21">
                  <c:v>6437</c:v>
                </c:pt>
                <c:pt idx="22">
                  <c:v>413</c:v>
                </c:pt>
                <c:pt idx="23">
                  <c:v>5928</c:v>
                </c:pt>
                <c:pt idx="24">
                  <c:v>5317</c:v>
                </c:pt>
                <c:pt idx="25">
                  <c:v>6953</c:v>
                </c:pt>
                <c:pt idx="26">
                  <c:v>1471</c:v>
                </c:pt>
                <c:pt idx="27">
                  <c:v>12851</c:v>
                </c:pt>
                <c:pt idx="28">
                  <c:v>1783</c:v>
                </c:pt>
                <c:pt idx="29">
                  <c:v>10316</c:v>
                </c:pt>
                <c:pt idx="30">
                  <c:v>1746</c:v>
                </c:pt>
                <c:pt idx="31">
                  <c:v>888</c:v>
                </c:pt>
              </c:numCache>
            </c:numRef>
          </c:val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5</c:v>
                </c:pt>
                <c:pt idx="1">
                  <c:v>78</c:v>
                </c:pt>
                <c:pt idx="2">
                  <c:v>3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37</c:v>
                </c:pt>
                <c:pt idx="8">
                  <c:v>10</c:v>
                </c:pt>
                <c:pt idx="9">
                  <c:v>2</c:v>
                </c:pt>
                <c:pt idx="10">
                  <c:v>9</c:v>
                </c:pt>
                <c:pt idx="11">
                  <c:v>14</c:v>
                </c:pt>
                <c:pt idx="12">
                  <c:v>2</c:v>
                </c:pt>
                <c:pt idx="13">
                  <c:v>10</c:v>
                </c:pt>
                <c:pt idx="14">
                  <c:v>24</c:v>
                </c:pt>
                <c:pt idx="15">
                  <c:v>112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4</c:v>
                </c:pt>
                <c:pt idx="22">
                  <c:v>9</c:v>
                </c:pt>
                <c:pt idx="23">
                  <c:v>0</c:v>
                </c:pt>
                <c:pt idx="24">
                  <c:v>8</c:v>
                </c:pt>
                <c:pt idx="25">
                  <c:v>1</c:v>
                </c:pt>
                <c:pt idx="26">
                  <c:v>28</c:v>
                </c:pt>
                <c:pt idx="27">
                  <c:v>8</c:v>
                </c:pt>
                <c:pt idx="28">
                  <c:v>2</c:v>
                </c:pt>
                <c:pt idx="29">
                  <c:v>24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272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1</c:v>
                </c:pt>
                <c:pt idx="21">
                  <c:v>10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12</c:v>
                </c:pt>
                <c:pt idx="30">
                  <c:v>1</c:v>
                </c:pt>
                <c:pt idx="31">
                  <c:v>7</c:v>
                </c:pt>
              </c:numCache>
            </c:numRef>
          </c:val>
        </c:ser>
        <c:marker val="1"/>
        <c:axId val="66692224"/>
        <c:axId val="66693760"/>
      </c:lineChart>
      <c:catAx>
        <c:axId val="6669222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93760"/>
        <c:crosses val="autoZero"/>
        <c:auto val="1"/>
        <c:lblAlgn val="ctr"/>
        <c:lblOffset val="100"/>
      </c:catAx>
      <c:valAx>
        <c:axId val="666937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692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09673"/>
          <c:h val="8.1730681969838515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Motrices de Carga por Clase</a:t>
            </a:r>
            <a:r>
              <a:rPr lang="es-ES" sz="1400" baseline="0"/>
              <a:t> de Servicio 2010</a:t>
            </a:r>
            <a:endParaRPr lang="es-ES" sz="1400"/>
          </a:p>
        </c:rich>
      </c:tx>
      <c:layout>
        <c:manualLayout>
          <c:xMode val="edge"/>
          <c:yMode val="edge"/>
          <c:x val="0.1794028778368469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397033283399032"/>
          <c:y val="9.4915254237288138E-2"/>
          <c:w val="0.87214259198875033"/>
          <c:h val="0.66871942702077913"/>
        </c:manualLayout>
      </c:layout>
      <c:barChart>
        <c:barDir val="col"/>
        <c:grouping val="stacked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306</c:v>
                </c:pt>
                <c:pt idx="1">
                  <c:v>1759</c:v>
                </c:pt>
                <c:pt idx="2">
                  <c:v>80</c:v>
                </c:pt>
                <c:pt idx="3">
                  <c:v>153</c:v>
                </c:pt>
                <c:pt idx="4">
                  <c:v>525</c:v>
                </c:pt>
                <c:pt idx="5">
                  <c:v>661</c:v>
                </c:pt>
                <c:pt idx="6">
                  <c:v>1693</c:v>
                </c:pt>
                <c:pt idx="7">
                  <c:v>234</c:v>
                </c:pt>
                <c:pt idx="8">
                  <c:v>26053</c:v>
                </c:pt>
                <c:pt idx="9">
                  <c:v>326</c:v>
                </c:pt>
                <c:pt idx="10">
                  <c:v>4572</c:v>
                </c:pt>
                <c:pt idx="11">
                  <c:v>2139</c:v>
                </c:pt>
                <c:pt idx="12">
                  <c:v>421</c:v>
                </c:pt>
                <c:pt idx="13">
                  <c:v>1298</c:v>
                </c:pt>
                <c:pt idx="14">
                  <c:v>3078</c:v>
                </c:pt>
                <c:pt idx="15">
                  <c:v>937</c:v>
                </c:pt>
                <c:pt idx="16">
                  <c:v>710</c:v>
                </c:pt>
                <c:pt idx="17">
                  <c:v>117</c:v>
                </c:pt>
                <c:pt idx="18">
                  <c:v>7849</c:v>
                </c:pt>
                <c:pt idx="19">
                  <c:v>450</c:v>
                </c:pt>
                <c:pt idx="20">
                  <c:v>2571</c:v>
                </c:pt>
                <c:pt idx="21">
                  <c:v>2102</c:v>
                </c:pt>
                <c:pt idx="22">
                  <c:v>179</c:v>
                </c:pt>
                <c:pt idx="23">
                  <c:v>1753</c:v>
                </c:pt>
                <c:pt idx="24">
                  <c:v>338</c:v>
                </c:pt>
                <c:pt idx="25">
                  <c:v>513</c:v>
                </c:pt>
                <c:pt idx="26">
                  <c:v>532</c:v>
                </c:pt>
                <c:pt idx="27">
                  <c:v>2703</c:v>
                </c:pt>
                <c:pt idx="28">
                  <c:v>526</c:v>
                </c:pt>
                <c:pt idx="29">
                  <c:v>1773</c:v>
                </c:pt>
                <c:pt idx="30">
                  <c:v>547</c:v>
                </c:pt>
                <c:pt idx="31">
                  <c:v>114</c:v>
                </c:pt>
              </c:numCache>
            </c:numRef>
          </c:val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647</c:v>
                </c:pt>
                <c:pt idx="1">
                  <c:v>708</c:v>
                </c:pt>
                <c:pt idx="2">
                  <c:v>92</c:v>
                </c:pt>
                <c:pt idx="3">
                  <c:v>134</c:v>
                </c:pt>
                <c:pt idx="4">
                  <c:v>658</c:v>
                </c:pt>
                <c:pt idx="5">
                  <c:v>574</c:v>
                </c:pt>
                <c:pt idx="6">
                  <c:v>932</c:v>
                </c:pt>
                <c:pt idx="7">
                  <c:v>317</c:v>
                </c:pt>
                <c:pt idx="8">
                  <c:v>15464</c:v>
                </c:pt>
                <c:pt idx="9">
                  <c:v>492</c:v>
                </c:pt>
                <c:pt idx="10">
                  <c:v>4427</c:v>
                </c:pt>
                <c:pt idx="11">
                  <c:v>4229</c:v>
                </c:pt>
                <c:pt idx="12">
                  <c:v>353</c:v>
                </c:pt>
                <c:pt idx="13">
                  <c:v>2343</c:v>
                </c:pt>
                <c:pt idx="14">
                  <c:v>5647</c:v>
                </c:pt>
                <c:pt idx="15">
                  <c:v>2284</c:v>
                </c:pt>
                <c:pt idx="16">
                  <c:v>1002</c:v>
                </c:pt>
                <c:pt idx="17">
                  <c:v>651</c:v>
                </c:pt>
                <c:pt idx="18">
                  <c:v>3272</c:v>
                </c:pt>
                <c:pt idx="19">
                  <c:v>430</c:v>
                </c:pt>
                <c:pt idx="20">
                  <c:v>4520</c:v>
                </c:pt>
                <c:pt idx="21">
                  <c:v>1573</c:v>
                </c:pt>
                <c:pt idx="22">
                  <c:v>103</c:v>
                </c:pt>
                <c:pt idx="23">
                  <c:v>1798</c:v>
                </c:pt>
                <c:pt idx="24">
                  <c:v>1713</c:v>
                </c:pt>
                <c:pt idx="25">
                  <c:v>895</c:v>
                </c:pt>
                <c:pt idx="26">
                  <c:v>576</c:v>
                </c:pt>
                <c:pt idx="27">
                  <c:v>1243</c:v>
                </c:pt>
                <c:pt idx="28">
                  <c:v>751</c:v>
                </c:pt>
                <c:pt idx="29">
                  <c:v>2750</c:v>
                </c:pt>
                <c:pt idx="30">
                  <c:v>998</c:v>
                </c:pt>
                <c:pt idx="31">
                  <c:v>282</c:v>
                </c:pt>
              </c:numCache>
            </c:numRef>
          </c:val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43</c:v>
                </c:pt>
                <c:pt idx="1">
                  <c:v>108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45</c:v>
                </c:pt>
                <c:pt idx="6">
                  <c:v>82</c:v>
                </c:pt>
                <c:pt idx="7">
                  <c:v>8</c:v>
                </c:pt>
                <c:pt idx="8">
                  <c:v>433</c:v>
                </c:pt>
                <c:pt idx="9">
                  <c:v>38</c:v>
                </c:pt>
                <c:pt idx="10">
                  <c:v>133</c:v>
                </c:pt>
                <c:pt idx="11">
                  <c:v>89</c:v>
                </c:pt>
                <c:pt idx="12">
                  <c:v>4</c:v>
                </c:pt>
                <c:pt idx="13">
                  <c:v>30</c:v>
                </c:pt>
                <c:pt idx="14">
                  <c:v>183</c:v>
                </c:pt>
                <c:pt idx="15">
                  <c:v>26</c:v>
                </c:pt>
                <c:pt idx="16">
                  <c:v>47</c:v>
                </c:pt>
                <c:pt idx="17">
                  <c:v>2</c:v>
                </c:pt>
                <c:pt idx="18">
                  <c:v>245</c:v>
                </c:pt>
                <c:pt idx="19">
                  <c:v>1</c:v>
                </c:pt>
                <c:pt idx="20">
                  <c:v>55</c:v>
                </c:pt>
                <c:pt idx="21">
                  <c:v>54</c:v>
                </c:pt>
                <c:pt idx="22">
                  <c:v>12</c:v>
                </c:pt>
                <c:pt idx="23">
                  <c:v>48</c:v>
                </c:pt>
                <c:pt idx="24">
                  <c:v>56</c:v>
                </c:pt>
                <c:pt idx="25">
                  <c:v>44</c:v>
                </c:pt>
                <c:pt idx="26">
                  <c:v>7</c:v>
                </c:pt>
                <c:pt idx="27">
                  <c:v>72</c:v>
                </c:pt>
                <c:pt idx="28">
                  <c:v>8</c:v>
                </c:pt>
                <c:pt idx="29">
                  <c:v>47</c:v>
                </c:pt>
                <c:pt idx="30">
                  <c:v>34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3058</c:v>
                </c:pt>
                <c:pt idx="1">
                  <c:v>9036</c:v>
                </c:pt>
                <c:pt idx="2">
                  <c:v>686</c:v>
                </c:pt>
                <c:pt idx="3">
                  <c:v>317</c:v>
                </c:pt>
                <c:pt idx="4">
                  <c:v>1463</c:v>
                </c:pt>
                <c:pt idx="5">
                  <c:v>6946</c:v>
                </c:pt>
                <c:pt idx="6">
                  <c:v>6839</c:v>
                </c:pt>
                <c:pt idx="7">
                  <c:v>1326</c:v>
                </c:pt>
                <c:pt idx="8">
                  <c:v>34548</c:v>
                </c:pt>
                <c:pt idx="9">
                  <c:v>4295</c:v>
                </c:pt>
                <c:pt idx="10">
                  <c:v>10519</c:v>
                </c:pt>
                <c:pt idx="11">
                  <c:v>11915</c:v>
                </c:pt>
                <c:pt idx="12">
                  <c:v>876</c:v>
                </c:pt>
                <c:pt idx="13">
                  <c:v>6418</c:v>
                </c:pt>
                <c:pt idx="14">
                  <c:v>15424</c:v>
                </c:pt>
                <c:pt idx="15">
                  <c:v>5596</c:v>
                </c:pt>
                <c:pt idx="16">
                  <c:v>1147</c:v>
                </c:pt>
                <c:pt idx="17">
                  <c:v>456</c:v>
                </c:pt>
                <c:pt idx="18">
                  <c:v>28003</c:v>
                </c:pt>
                <c:pt idx="19">
                  <c:v>988</c:v>
                </c:pt>
                <c:pt idx="20">
                  <c:v>6827</c:v>
                </c:pt>
                <c:pt idx="21">
                  <c:v>6437</c:v>
                </c:pt>
                <c:pt idx="22">
                  <c:v>413</c:v>
                </c:pt>
                <c:pt idx="23">
                  <c:v>5928</c:v>
                </c:pt>
                <c:pt idx="24">
                  <c:v>5317</c:v>
                </c:pt>
                <c:pt idx="25">
                  <c:v>6953</c:v>
                </c:pt>
                <c:pt idx="26">
                  <c:v>1471</c:v>
                </c:pt>
                <c:pt idx="27">
                  <c:v>12851</c:v>
                </c:pt>
                <c:pt idx="28">
                  <c:v>1783</c:v>
                </c:pt>
                <c:pt idx="29">
                  <c:v>10316</c:v>
                </c:pt>
                <c:pt idx="30">
                  <c:v>1746</c:v>
                </c:pt>
                <c:pt idx="31">
                  <c:v>888</c:v>
                </c:pt>
              </c:numCache>
            </c:numRef>
          </c:val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5</c:v>
                </c:pt>
                <c:pt idx="1">
                  <c:v>78</c:v>
                </c:pt>
                <c:pt idx="2">
                  <c:v>3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37</c:v>
                </c:pt>
                <c:pt idx="8">
                  <c:v>10</c:v>
                </c:pt>
                <c:pt idx="9">
                  <c:v>2</c:v>
                </c:pt>
                <c:pt idx="10">
                  <c:v>9</c:v>
                </c:pt>
                <c:pt idx="11">
                  <c:v>14</c:v>
                </c:pt>
                <c:pt idx="12">
                  <c:v>2</c:v>
                </c:pt>
                <c:pt idx="13">
                  <c:v>10</c:v>
                </c:pt>
                <c:pt idx="14">
                  <c:v>24</c:v>
                </c:pt>
                <c:pt idx="15">
                  <c:v>112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4</c:v>
                </c:pt>
                <c:pt idx="22">
                  <c:v>9</c:v>
                </c:pt>
                <c:pt idx="23">
                  <c:v>0</c:v>
                </c:pt>
                <c:pt idx="24">
                  <c:v>8</c:v>
                </c:pt>
                <c:pt idx="25">
                  <c:v>1</c:v>
                </c:pt>
                <c:pt idx="26">
                  <c:v>28</c:v>
                </c:pt>
                <c:pt idx="27">
                  <c:v>8</c:v>
                </c:pt>
                <c:pt idx="28">
                  <c:v>2</c:v>
                </c:pt>
                <c:pt idx="29">
                  <c:v>24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272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1</c:v>
                </c:pt>
                <c:pt idx="21">
                  <c:v>10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12</c:v>
                </c:pt>
                <c:pt idx="30">
                  <c:v>1</c:v>
                </c:pt>
                <c:pt idx="31">
                  <c:v>7</c:v>
                </c:pt>
              </c:numCache>
            </c:numRef>
          </c:val>
        </c:ser>
        <c:overlap val="100"/>
        <c:axId val="66747008"/>
        <c:axId val="66756992"/>
      </c:barChart>
      <c:catAx>
        <c:axId val="6674700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756992"/>
        <c:crosses val="autoZero"/>
        <c:auto val="1"/>
        <c:lblAlgn val="ctr"/>
        <c:lblOffset val="100"/>
      </c:catAx>
      <c:valAx>
        <c:axId val="6675699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747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11"/>
          <c:h val="8.1730681969838515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de Arrastre de Carga</a:t>
            </a:r>
            <a:r>
              <a:rPr lang="es-ES" sz="1400" baseline="0"/>
              <a:t> por Clase de Vehículo 2010</a:t>
            </a:r>
            <a:endParaRPr lang="es-ES" sz="1400"/>
          </a:p>
        </c:rich>
      </c:tx>
      <c:layout>
        <c:manualLayout>
          <c:xMode val="edge"/>
          <c:yMode val="edge"/>
          <c:x val="0.1773741259441806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9497906273166264E-2"/>
          <c:y val="9.3645484949833241E-2"/>
          <c:w val="0.87811023622047624"/>
          <c:h val="0.65085473011525763"/>
        </c:manualLayout>
      </c:layout>
      <c:lineChart>
        <c:grouping val="standard"/>
        <c:ser>
          <c:idx val="0"/>
          <c:order val="0"/>
          <c:tx>
            <c:strRef>
              <c:f>'1.1.6.1'!$B$5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31</c:v>
                </c:pt>
                <c:pt idx="1">
                  <c:v>92</c:v>
                </c:pt>
                <c:pt idx="2">
                  <c:v>7</c:v>
                </c:pt>
                <c:pt idx="3">
                  <c:v>0</c:v>
                </c:pt>
                <c:pt idx="4">
                  <c:v>7</c:v>
                </c:pt>
                <c:pt idx="5">
                  <c:v>29</c:v>
                </c:pt>
                <c:pt idx="6">
                  <c:v>41</c:v>
                </c:pt>
                <c:pt idx="7">
                  <c:v>7</c:v>
                </c:pt>
                <c:pt idx="8">
                  <c:v>645</c:v>
                </c:pt>
                <c:pt idx="9">
                  <c:v>34</c:v>
                </c:pt>
                <c:pt idx="10">
                  <c:v>157</c:v>
                </c:pt>
                <c:pt idx="11">
                  <c:v>94</c:v>
                </c:pt>
                <c:pt idx="12">
                  <c:v>5</c:v>
                </c:pt>
                <c:pt idx="13">
                  <c:v>42</c:v>
                </c:pt>
                <c:pt idx="14">
                  <c:v>187</c:v>
                </c:pt>
                <c:pt idx="15">
                  <c:v>34</c:v>
                </c:pt>
                <c:pt idx="16">
                  <c:v>76</c:v>
                </c:pt>
                <c:pt idx="17">
                  <c:v>2</c:v>
                </c:pt>
                <c:pt idx="18">
                  <c:v>327</c:v>
                </c:pt>
                <c:pt idx="19">
                  <c:v>1</c:v>
                </c:pt>
                <c:pt idx="20">
                  <c:v>36</c:v>
                </c:pt>
                <c:pt idx="21">
                  <c:v>22</c:v>
                </c:pt>
                <c:pt idx="22">
                  <c:v>1</c:v>
                </c:pt>
                <c:pt idx="23">
                  <c:v>27</c:v>
                </c:pt>
                <c:pt idx="24">
                  <c:v>34</c:v>
                </c:pt>
                <c:pt idx="25">
                  <c:v>20</c:v>
                </c:pt>
                <c:pt idx="26">
                  <c:v>21</c:v>
                </c:pt>
                <c:pt idx="27">
                  <c:v>37</c:v>
                </c:pt>
                <c:pt idx="28">
                  <c:v>7</c:v>
                </c:pt>
                <c:pt idx="29">
                  <c:v>56</c:v>
                </c:pt>
                <c:pt idx="30">
                  <c:v>61</c:v>
                </c:pt>
                <c:pt idx="31">
                  <c:v>3</c:v>
                </c:pt>
              </c:numCache>
            </c:numRef>
          </c:val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S-2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3355</c:v>
                </c:pt>
                <c:pt idx="1">
                  <c:v>8288</c:v>
                </c:pt>
                <c:pt idx="2">
                  <c:v>617</c:v>
                </c:pt>
                <c:pt idx="3">
                  <c:v>372</c:v>
                </c:pt>
                <c:pt idx="4">
                  <c:v>989</c:v>
                </c:pt>
                <c:pt idx="5">
                  <c:v>7527</c:v>
                </c:pt>
                <c:pt idx="6">
                  <c:v>7431</c:v>
                </c:pt>
                <c:pt idx="7">
                  <c:v>1696</c:v>
                </c:pt>
                <c:pt idx="8">
                  <c:v>37709</c:v>
                </c:pt>
                <c:pt idx="9">
                  <c:v>4600</c:v>
                </c:pt>
                <c:pt idx="10">
                  <c:v>10123</c:v>
                </c:pt>
                <c:pt idx="11">
                  <c:v>10730</c:v>
                </c:pt>
                <c:pt idx="12">
                  <c:v>418</c:v>
                </c:pt>
                <c:pt idx="13">
                  <c:v>4951</c:v>
                </c:pt>
                <c:pt idx="14">
                  <c:v>14242</c:v>
                </c:pt>
                <c:pt idx="15">
                  <c:v>4845</c:v>
                </c:pt>
                <c:pt idx="16">
                  <c:v>1104</c:v>
                </c:pt>
                <c:pt idx="17">
                  <c:v>278</c:v>
                </c:pt>
                <c:pt idx="18">
                  <c:v>38646</c:v>
                </c:pt>
                <c:pt idx="19">
                  <c:v>822</c:v>
                </c:pt>
                <c:pt idx="20">
                  <c:v>5347</c:v>
                </c:pt>
                <c:pt idx="21">
                  <c:v>7002</c:v>
                </c:pt>
                <c:pt idx="22">
                  <c:v>298</c:v>
                </c:pt>
                <c:pt idx="23">
                  <c:v>5666</c:v>
                </c:pt>
                <c:pt idx="24">
                  <c:v>7006</c:v>
                </c:pt>
                <c:pt idx="25">
                  <c:v>6887</c:v>
                </c:pt>
                <c:pt idx="26">
                  <c:v>1082</c:v>
                </c:pt>
                <c:pt idx="27">
                  <c:v>14305</c:v>
                </c:pt>
                <c:pt idx="28">
                  <c:v>1385</c:v>
                </c:pt>
                <c:pt idx="29">
                  <c:v>11904</c:v>
                </c:pt>
                <c:pt idx="30">
                  <c:v>2529</c:v>
                </c:pt>
                <c:pt idx="31">
                  <c:v>1196</c:v>
                </c:pt>
              </c:numCache>
            </c:numRef>
          </c:val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S-3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541</c:v>
                </c:pt>
                <c:pt idx="1">
                  <c:v>334</c:v>
                </c:pt>
                <c:pt idx="2">
                  <c:v>204</c:v>
                </c:pt>
                <c:pt idx="3">
                  <c:v>134</c:v>
                </c:pt>
                <c:pt idx="4">
                  <c:v>812</c:v>
                </c:pt>
                <c:pt idx="5">
                  <c:v>2188</c:v>
                </c:pt>
                <c:pt idx="6">
                  <c:v>3629</c:v>
                </c:pt>
                <c:pt idx="7">
                  <c:v>374</c:v>
                </c:pt>
                <c:pt idx="8">
                  <c:v>7526</c:v>
                </c:pt>
                <c:pt idx="9">
                  <c:v>2070</c:v>
                </c:pt>
                <c:pt idx="10">
                  <c:v>2499</c:v>
                </c:pt>
                <c:pt idx="11">
                  <c:v>2698</c:v>
                </c:pt>
                <c:pt idx="12">
                  <c:v>623</c:v>
                </c:pt>
                <c:pt idx="13">
                  <c:v>2858</c:v>
                </c:pt>
                <c:pt idx="14">
                  <c:v>5601</c:v>
                </c:pt>
                <c:pt idx="15">
                  <c:v>1980</c:v>
                </c:pt>
                <c:pt idx="16">
                  <c:v>468</c:v>
                </c:pt>
                <c:pt idx="17">
                  <c:v>228</c:v>
                </c:pt>
                <c:pt idx="18">
                  <c:v>9817</c:v>
                </c:pt>
                <c:pt idx="19">
                  <c:v>518</c:v>
                </c:pt>
                <c:pt idx="20">
                  <c:v>3213</c:v>
                </c:pt>
                <c:pt idx="21">
                  <c:v>1206</c:v>
                </c:pt>
                <c:pt idx="22">
                  <c:v>160</c:v>
                </c:pt>
                <c:pt idx="23">
                  <c:v>2056</c:v>
                </c:pt>
                <c:pt idx="24">
                  <c:v>861</c:v>
                </c:pt>
                <c:pt idx="25">
                  <c:v>969</c:v>
                </c:pt>
                <c:pt idx="26">
                  <c:v>658</c:v>
                </c:pt>
                <c:pt idx="27">
                  <c:v>4437</c:v>
                </c:pt>
                <c:pt idx="28">
                  <c:v>647</c:v>
                </c:pt>
                <c:pt idx="29">
                  <c:v>3862</c:v>
                </c:pt>
                <c:pt idx="30">
                  <c:v>470</c:v>
                </c:pt>
                <c:pt idx="31">
                  <c:v>472</c:v>
                </c:pt>
              </c:numCache>
            </c:numRef>
          </c:val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14</c:v>
                </c:pt>
                <c:pt idx="7">
                  <c:v>0</c:v>
                </c:pt>
                <c:pt idx="8">
                  <c:v>41</c:v>
                </c:pt>
                <c:pt idx="9">
                  <c:v>28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7</c:v>
                </c:pt>
                <c:pt idx="26">
                  <c:v>7</c:v>
                </c:pt>
                <c:pt idx="27">
                  <c:v>37</c:v>
                </c:pt>
                <c:pt idx="28">
                  <c:v>0</c:v>
                </c:pt>
                <c:pt idx="29">
                  <c:v>25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'1.1.6.1'!$G$5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'1.1.6.1'!$H$5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140</c:v>
                </c:pt>
                <c:pt idx="1">
                  <c:v>108</c:v>
                </c:pt>
                <c:pt idx="2">
                  <c:v>5</c:v>
                </c:pt>
                <c:pt idx="3">
                  <c:v>4</c:v>
                </c:pt>
                <c:pt idx="4">
                  <c:v>70</c:v>
                </c:pt>
                <c:pt idx="5">
                  <c:v>5</c:v>
                </c:pt>
                <c:pt idx="6">
                  <c:v>366</c:v>
                </c:pt>
                <c:pt idx="7">
                  <c:v>11</c:v>
                </c:pt>
                <c:pt idx="8">
                  <c:v>350</c:v>
                </c:pt>
                <c:pt idx="9">
                  <c:v>5</c:v>
                </c:pt>
                <c:pt idx="10">
                  <c:v>160</c:v>
                </c:pt>
                <c:pt idx="11">
                  <c:v>115</c:v>
                </c:pt>
                <c:pt idx="12">
                  <c:v>3</c:v>
                </c:pt>
                <c:pt idx="13">
                  <c:v>9</c:v>
                </c:pt>
                <c:pt idx="14">
                  <c:v>52</c:v>
                </c:pt>
                <c:pt idx="15">
                  <c:v>18</c:v>
                </c:pt>
                <c:pt idx="16">
                  <c:v>44</c:v>
                </c:pt>
                <c:pt idx="17">
                  <c:v>5</c:v>
                </c:pt>
                <c:pt idx="18">
                  <c:v>199</c:v>
                </c:pt>
                <c:pt idx="19">
                  <c:v>24</c:v>
                </c:pt>
                <c:pt idx="20">
                  <c:v>147</c:v>
                </c:pt>
                <c:pt idx="21">
                  <c:v>51</c:v>
                </c:pt>
                <c:pt idx="22">
                  <c:v>30</c:v>
                </c:pt>
                <c:pt idx="23">
                  <c:v>9</c:v>
                </c:pt>
                <c:pt idx="24">
                  <c:v>2</c:v>
                </c:pt>
                <c:pt idx="25">
                  <c:v>14</c:v>
                </c:pt>
                <c:pt idx="26">
                  <c:v>129</c:v>
                </c:pt>
                <c:pt idx="27">
                  <c:v>141</c:v>
                </c:pt>
                <c:pt idx="28">
                  <c:v>65</c:v>
                </c:pt>
                <c:pt idx="29">
                  <c:v>52</c:v>
                </c:pt>
                <c:pt idx="30">
                  <c:v>74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'1.1.6.1'!$I$5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'1.1.6.1'!$I$7:$I$38</c:f>
              <c:numCache>
                <c:formatCode>#,##0</c:formatCode>
                <c:ptCount val="32"/>
                <c:pt idx="0">
                  <c:v>29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12</c:v>
                </c:pt>
                <c:pt idx="5">
                  <c:v>2</c:v>
                </c:pt>
                <c:pt idx="6">
                  <c:v>64</c:v>
                </c:pt>
                <c:pt idx="7">
                  <c:v>0</c:v>
                </c:pt>
                <c:pt idx="8">
                  <c:v>44</c:v>
                </c:pt>
                <c:pt idx="9">
                  <c:v>7</c:v>
                </c:pt>
                <c:pt idx="10">
                  <c:v>32</c:v>
                </c:pt>
                <c:pt idx="11">
                  <c:v>23</c:v>
                </c:pt>
                <c:pt idx="12">
                  <c:v>2</c:v>
                </c:pt>
                <c:pt idx="13">
                  <c:v>6</c:v>
                </c:pt>
                <c:pt idx="14">
                  <c:v>16</c:v>
                </c:pt>
                <c:pt idx="15">
                  <c:v>10</c:v>
                </c:pt>
                <c:pt idx="16">
                  <c:v>20</c:v>
                </c:pt>
                <c:pt idx="17">
                  <c:v>2</c:v>
                </c:pt>
                <c:pt idx="18">
                  <c:v>34</c:v>
                </c:pt>
                <c:pt idx="19">
                  <c:v>8</c:v>
                </c:pt>
                <c:pt idx="20">
                  <c:v>85</c:v>
                </c:pt>
                <c:pt idx="21">
                  <c:v>11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19</c:v>
                </c:pt>
                <c:pt idx="26">
                  <c:v>96</c:v>
                </c:pt>
                <c:pt idx="27">
                  <c:v>32</c:v>
                </c:pt>
                <c:pt idx="28">
                  <c:v>16</c:v>
                </c:pt>
                <c:pt idx="29">
                  <c:v>15</c:v>
                </c:pt>
                <c:pt idx="30">
                  <c:v>21</c:v>
                </c:pt>
                <c:pt idx="31">
                  <c:v>5</c:v>
                </c:pt>
              </c:numCache>
            </c:numRef>
          </c:val>
        </c:ser>
        <c:ser>
          <c:idx val="8"/>
          <c:order val="8"/>
          <c:tx>
            <c:strRef>
              <c:f>'1.1.6.1'!$J$5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'1.1.6.1'!$J$7:$J$38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11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26</c:v>
                </c:pt>
                <c:pt idx="19">
                  <c:v>12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'1.1.6.1'!$K$5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'1.1.6.1'!$L$5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marker val="1"/>
        <c:axId val="66820736"/>
        <c:axId val="66830720"/>
      </c:lineChart>
      <c:catAx>
        <c:axId val="6682073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830720"/>
        <c:crosses val="autoZero"/>
        <c:auto val="1"/>
        <c:lblAlgn val="ctr"/>
        <c:lblOffset val="100"/>
      </c:catAx>
      <c:valAx>
        <c:axId val="6683072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820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2235"/>
          <c:w val="0.89999991985734606"/>
          <c:h val="8.0637294920074792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de Arrastre de Carga</a:t>
            </a:r>
            <a:r>
              <a:rPr lang="es-ES" sz="1400" baseline="0"/>
              <a:t> por Clase de Vehículo 2010</a:t>
            </a:r>
            <a:endParaRPr lang="es-ES" sz="1400"/>
          </a:p>
        </c:rich>
      </c:tx>
      <c:layout>
        <c:manualLayout>
          <c:xMode val="edge"/>
          <c:yMode val="edge"/>
          <c:x val="0.1773741259441806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9497906273166264E-2"/>
          <c:y val="9.3645484949833269E-2"/>
          <c:w val="0.87811023622047679"/>
          <c:h val="0.65085473011525763"/>
        </c:manualLayout>
      </c:layout>
      <c:barChart>
        <c:barDir val="col"/>
        <c:grouping val="stacked"/>
        <c:ser>
          <c:idx val="0"/>
          <c:order val="0"/>
          <c:tx>
            <c:strRef>
              <c:f>'1.1.6.1'!$B$5</c:f>
              <c:strCache>
                <c:ptCount val="1"/>
                <c:pt idx="0">
                  <c:v>S-1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31</c:v>
                </c:pt>
                <c:pt idx="1">
                  <c:v>92</c:v>
                </c:pt>
                <c:pt idx="2">
                  <c:v>7</c:v>
                </c:pt>
                <c:pt idx="3">
                  <c:v>0</c:v>
                </c:pt>
                <c:pt idx="4">
                  <c:v>7</c:v>
                </c:pt>
                <c:pt idx="5">
                  <c:v>29</c:v>
                </c:pt>
                <c:pt idx="6">
                  <c:v>41</c:v>
                </c:pt>
                <c:pt idx="7">
                  <c:v>7</c:v>
                </c:pt>
                <c:pt idx="8">
                  <c:v>645</c:v>
                </c:pt>
                <c:pt idx="9">
                  <c:v>34</c:v>
                </c:pt>
                <c:pt idx="10">
                  <c:v>157</c:v>
                </c:pt>
                <c:pt idx="11">
                  <c:v>94</c:v>
                </c:pt>
                <c:pt idx="12">
                  <c:v>5</c:v>
                </c:pt>
                <c:pt idx="13">
                  <c:v>42</c:v>
                </c:pt>
                <c:pt idx="14">
                  <c:v>187</c:v>
                </c:pt>
                <c:pt idx="15">
                  <c:v>34</c:v>
                </c:pt>
                <c:pt idx="16">
                  <c:v>76</c:v>
                </c:pt>
                <c:pt idx="17">
                  <c:v>2</c:v>
                </c:pt>
                <c:pt idx="18">
                  <c:v>327</c:v>
                </c:pt>
                <c:pt idx="19">
                  <c:v>1</c:v>
                </c:pt>
                <c:pt idx="20">
                  <c:v>36</c:v>
                </c:pt>
                <c:pt idx="21">
                  <c:v>22</c:v>
                </c:pt>
                <c:pt idx="22">
                  <c:v>1</c:v>
                </c:pt>
                <c:pt idx="23">
                  <c:v>27</c:v>
                </c:pt>
                <c:pt idx="24">
                  <c:v>34</c:v>
                </c:pt>
                <c:pt idx="25">
                  <c:v>20</c:v>
                </c:pt>
                <c:pt idx="26">
                  <c:v>21</c:v>
                </c:pt>
                <c:pt idx="27">
                  <c:v>37</c:v>
                </c:pt>
                <c:pt idx="28">
                  <c:v>7</c:v>
                </c:pt>
                <c:pt idx="29">
                  <c:v>56</c:v>
                </c:pt>
                <c:pt idx="30">
                  <c:v>61</c:v>
                </c:pt>
                <c:pt idx="31">
                  <c:v>3</c:v>
                </c:pt>
              </c:numCache>
            </c:numRef>
          </c:val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S-2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3355</c:v>
                </c:pt>
                <c:pt idx="1">
                  <c:v>8288</c:v>
                </c:pt>
                <c:pt idx="2">
                  <c:v>617</c:v>
                </c:pt>
                <c:pt idx="3">
                  <c:v>372</c:v>
                </c:pt>
                <c:pt idx="4">
                  <c:v>989</c:v>
                </c:pt>
                <c:pt idx="5">
                  <c:v>7527</c:v>
                </c:pt>
                <c:pt idx="6">
                  <c:v>7431</c:v>
                </c:pt>
                <c:pt idx="7">
                  <c:v>1696</c:v>
                </c:pt>
                <c:pt idx="8">
                  <c:v>37709</c:v>
                </c:pt>
                <c:pt idx="9">
                  <c:v>4600</c:v>
                </c:pt>
                <c:pt idx="10">
                  <c:v>10123</c:v>
                </c:pt>
                <c:pt idx="11">
                  <c:v>10730</c:v>
                </c:pt>
                <c:pt idx="12">
                  <c:v>418</c:v>
                </c:pt>
                <c:pt idx="13">
                  <c:v>4951</c:v>
                </c:pt>
                <c:pt idx="14">
                  <c:v>14242</c:v>
                </c:pt>
                <c:pt idx="15">
                  <c:v>4845</c:v>
                </c:pt>
                <c:pt idx="16">
                  <c:v>1104</c:v>
                </c:pt>
                <c:pt idx="17">
                  <c:v>278</c:v>
                </c:pt>
                <c:pt idx="18">
                  <c:v>38646</c:v>
                </c:pt>
                <c:pt idx="19">
                  <c:v>822</c:v>
                </c:pt>
                <c:pt idx="20">
                  <c:v>5347</c:v>
                </c:pt>
                <c:pt idx="21">
                  <c:v>7002</c:v>
                </c:pt>
                <c:pt idx="22">
                  <c:v>298</c:v>
                </c:pt>
                <c:pt idx="23">
                  <c:v>5666</c:v>
                </c:pt>
                <c:pt idx="24">
                  <c:v>7006</c:v>
                </c:pt>
                <c:pt idx="25">
                  <c:v>6887</c:v>
                </c:pt>
                <c:pt idx="26">
                  <c:v>1082</c:v>
                </c:pt>
                <c:pt idx="27">
                  <c:v>14305</c:v>
                </c:pt>
                <c:pt idx="28">
                  <c:v>1385</c:v>
                </c:pt>
                <c:pt idx="29">
                  <c:v>11904</c:v>
                </c:pt>
                <c:pt idx="30">
                  <c:v>2529</c:v>
                </c:pt>
                <c:pt idx="31">
                  <c:v>1196</c:v>
                </c:pt>
              </c:numCache>
            </c:numRef>
          </c:val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S-3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541</c:v>
                </c:pt>
                <c:pt idx="1">
                  <c:v>334</c:v>
                </c:pt>
                <c:pt idx="2">
                  <c:v>204</c:v>
                </c:pt>
                <c:pt idx="3">
                  <c:v>134</c:v>
                </c:pt>
                <c:pt idx="4">
                  <c:v>812</c:v>
                </c:pt>
                <c:pt idx="5">
                  <c:v>2188</c:v>
                </c:pt>
                <c:pt idx="6">
                  <c:v>3629</c:v>
                </c:pt>
                <c:pt idx="7">
                  <c:v>374</c:v>
                </c:pt>
                <c:pt idx="8">
                  <c:v>7526</c:v>
                </c:pt>
                <c:pt idx="9">
                  <c:v>2070</c:v>
                </c:pt>
                <c:pt idx="10">
                  <c:v>2499</c:v>
                </c:pt>
                <c:pt idx="11">
                  <c:v>2698</c:v>
                </c:pt>
                <c:pt idx="12">
                  <c:v>623</c:v>
                </c:pt>
                <c:pt idx="13">
                  <c:v>2858</c:v>
                </c:pt>
                <c:pt idx="14">
                  <c:v>5601</c:v>
                </c:pt>
                <c:pt idx="15">
                  <c:v>1980</c:v>
                </c:pt>
                <c:pt idx="16">
                  <c:v>468</c:v>
                </c:pt>
                <c:pt idx="17">
                  <c:v>228</c:v>
                </c:pt>
                <c:pt idx="18">
                  <c:v>9817</c:v>
                </c:pt>
                <c:pt idx="19">
                  <c:v>518</c:v>
                </c:pt>
                <c:pt idx="20">
                  <c:v>3213</c:v>
                </c:pt>
                <c:pt idx="21">
                  <c:v>1206</c:v>
                </c:pt>
                <c:pt idx="22">
                  <c:v>160</c:v>
                </c:pt>
                <c:pt idx="23">
                  <c:v>2056</c:v>
                </c:pt>
                <c:pt idx="24">
                  <c:v>861</c:v>
                </c:pt>
                <c:pt idx="25">
                  <c:v>969</c:v>
                </c:pt>
                <c:pt idx="26">
                  <c:v>658</c:v>
                </c:pt>
                <c:pt idx="27">
                  <c:v>4437</c:v>
                </c:pt>
                <c:pt idx="28">
                  <c:v>647</c:v>
                </c:pt>
                <c:pt idx="29">
                  <c:v>3862</c:v>
                </c:pt>
                <c:pt idx="30">
                  <c:v>470</c:v>
                </c:pt>
                <c:pt idx="31">
                  <c:v>472</c:v>
                </c:pt>
              </c:numCache>
            </c:numRef>
          </c:val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S-4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14</c:v>
                </c:pt>
                <c:pt idx="7">
                  <c:v>0</c:v>
                </c:pt>
                <c:pt idx="8">
                  <c:v>41</c:v>
                </c:pt>
                <c:pt idx="9">
                  <c:v>28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7</c:v>
                </c:pt>
                <c:pt idx="26">
                  <c:v>7</c:v>
                </c:pt>
                <c:pt idx="27">
                  <c:v>37</c:v>
                </c:pt>
                <c:pt idx="28">
                  <c:v>0</c:v>
                </c:pt>
                <c:pt idx="29">
                  <c:v>25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S-5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'1.1.6.1'!$G$5</c:f>
              <c:strCache>
                <c:ptCount val="1"/>
                <c:pt idx="0">
                  <c:v>S-6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'1.1.6.1'!$H$5</c:f>
              <c:strCache>
                <c:ptCount val="1"/>
                <c:pt idx="0">
                  <c:v>R-2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140</c:v>
                </c:pt>
                <c:pt idx="1">
                  <c:v>108</c:v>
                </c:pt>
                <c:pt idx="2">
                  <c:v>5</c:v>
                </c:pt>
                <c:pt idx="3">
                  <c:v>4</c:v>
                </c:pt>
                <c:pt idx="4">
                  <c:v>70</c:v>
                </c:pt>
                <c:pt idx="5">
                  <c:v>5</c:v>
                </c:pt>
                <c:pt idx="6">
                  <c:v>366</c:v>
                </c:pt>
                <c:pt idx="7">
                  <c:v>11</c:v>
                </c:pt>
                <c:pt idx="8">
                  <c:v>350</c:v>
                </c:pt>
                <c:pt idx="9">
                  <c:v>5</c:v>
                </c:pt>
                <c:pt idx="10">
                  <c:v>160</c:v>
                </c:pt>
                <c:pt idx="11">
                  <c:v>115</c:v>
                </c:pt>
                <c:pt idx="12">
                  <c:v>3</c:v>
                </c:pt>
                <c:pt idx="13">
                  <c:v>9</c:v>
                </c:pt>
                <c:pt idx="14">
                  <c:v>52</c:v>
                </c:pt>
                <c:pt idx="15">
                  <c:v>18</c:v>
                </c:pt>
                <c:pt idx="16">
                  <c:v>44</c:v>
                </c:pt>
                <c:pt idx="17">
                  <c:v>5</c:v>
                </c:pt>
                <c:pt idx="18">
                  <c:v>199</c:v>
                </c:pt>
                <c:pt idx="19">
                  <c:v>24</c:v>
                </c:pt>
                <c:pt idx="20">
                  <c:v>147</c:v>
                </c:pt>
                <c:pt idx="21">
                  <c:v>51</c:v>
                </c:pt>
                <c:pt idx="22">
                  <c:v>30</c:v>
                </c:pt>
                <c:pt idx="23">
                  <c:v>9</c:v>
                </c:pt>
                <c:pt idx="24">
                  <c:v>2</c:v>
                </c:pt>
                <c:pt idx="25">
                  <c:v>14</c:v>
                </c:pt>
                <c:pt idx="26">
                  <c:v>129</c:v>
                </c:pt>
                <c:pt idx="27">
                  <c:v>141</c:v>
                </c:pt>
                <c:pt idx="28">
                  <c:v>65</c:v>
                </c:pt>
                <c:pt idx="29">
                  <c:v>52</c:v>
                </c:pt>
                <c:pt idx="30">
                  <c:v>74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'1.1.6.1'!$I$5</c:f>
              <c:strCache>
                <c:ptCount val="1"/>
                <c:pt idx="0">
                  <c:v>R-3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'1.1.6.1'!$I$7:$I$38</c:f>
              <c:numCache>
                <c:formatCode>#,##0</c:formatCode>
                <c:ptCount val="32"/>
                <c:pt idx="0">
                  <c:v>29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12</c:v>
                </c:pt>
                <c:pt idx="5">
                  <c:v>2</c:v>
                </c:pt>
                <c:pt idx="6">
                  <c:v>64</c:v>
                </c:pt>
                <c:pt idx="7">
                  <c:v>0</c:v>
                </c:pt>
                <c:pt idx="8">
                  <c:v>44</c:v>
                </c:pt>
                <c:pt idx="9">
                  <c:v>7</c:v>
                </c:pt>
                <c:pt idx="10">
                  <c:v>32</c:v>
                </c:pt>
                <c:pt idx="11">
                  <c:v>23</c:v>
                </c:pt>
                <c:pt idx="12">
                  <c:v>2</c:v>
                </c:pt>
                <c:pt idx="13">
                  <c:v>6</c:v>
                </c:pt>
                <c:pt idx="14">
                  <c:v>16</c:v>
                </c:pt>
                <c:pt idx="15">
                  <c:v>10</c:v>
                </c:pt>
                <c:pt idx="16">
                  <c:v>20</c:v>
                </c:pt>
                <c:pt idx="17">
                  <c:v>2</c:v>
                </c:pt>
                <c:pt idx="18">
                  <c:v>34</c:v>
                </c:pt>
                <c:pt idx="19">
                  <c:v>8</c:v>
                </c:pt>
                <c:pt idx="20">
                  <c:v>85</c:v>
                </c:pt>
                <c:pt idx="21">
                  <c:v>11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19</c:v>
                </c:pt>
                <c:pt idx="26">
                  <c:v>96</c:v>
                </c:pt>
                <c:pt idx="27">
                  <c:v>32</c:v>
                </c:pt>
                <c:pt idx="28">
                  <c:v>16</c:v>
                </c:pt>
                <c:pt idx="29">
                  <c:v>15</c:v>
                </c:pt>
                <c:pt idx="30">
                  <c:v>21</c:v>
                </c:pt>
                <c:pt idx="31">
                  <c:v>5</c:v>
                </c:pt>
              </c:numCache>
            </c:numRef>
          </c:val>
        </c:ser>
        <c:ser>
          <c:idx val="8"/>
          <c:order val="8"/>
          <c:tx>
            <c:strRef>
              <c:f>'1.1.6.1'!$J$5</c:f>
              <c:strCache>
                <c:ptCount val="1"/>
                <c:pt idx="0">
                  <c:v>R-4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'1.1.6.1'!$J$7:$J$38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11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26</c:v>
                </c:pt>
                <c:pt idx="19">
                  <c:v>12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'1.1.6.1'!$K$5</c:f>
              <c:strCache>
                <c:ptCount val="1"/>
                <c:pt idx="0">
                  <c:v>R-5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'1.1.6.1'!$L$5</c:f>
              <c:strCache>
                <c:ptCount val="1"/>
                <c:pt idx="0">
                  <c:v>R-6</c:v>
                </c:pt>
              </c:strCache>
            </c:strRef>
          </c:tx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6969984"/>
        <c:axId val="66971520"/>
      </c:barChart>
      <c:catAx>
        <c:axId val="6696998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971520"/>
        <c:crosses val="autoZero"/>
        <c:auto val="1"/>
        <c:lblAlgn val="ctr"/>
        <c:lblOffset val="100"/>
      </c:catAx>
      <c:valAx>
        <c:axId val="6697152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969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2235"/>
          <c:w val="0.65162645509006212"/>
          <c:h val="8.0637294920074792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Motrices</a:t>
            </a:r>
            <a:r>
              <a:rPr lang="es-ES" sz="1400" baseline="0"/>
              <a:t> de Carga General por Clase de Vehículo 2010</a:t>
            </a:r>
            <a:endParaRPr lang="es-ES" sz="1400"/>
          </a:p>
        </c:rich>
      </c:tx>
      <c:layout>
        <c:manualLayout>
          <c:xMode val="edge"/>
          <c:yMode val="edge"/>
          <c:x val="0.13187300432204588"/>
          <c:y val="1.5183859198997694E-2"/>
        </c:manualLayout>
      </c:layout>
      <c:overlay val="1"/>
    </c:title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471"/>
        </c:manualLayout>
      </c:layout>
      <c:lineChart>
        <c:grouping val="standard"/>
        <c:ser>
          <c:idx val="0"/>
          <c:order val="0"/>
          <c:tx>
            <c:strRef>
              <c:f>'1.1.7'!$B$5</c:f>
              <c:strCache>
                <c:ptCount val="1"/>
                <c:pt idx="0">
                  <c:v>C-2</c:v>
                </c:pt>
              </c:strCache>
            </c:strRef>
          </c:tx>
          <c:marker>
            <c:symbol val="none"/>
          </c:marker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151</c:v>
                </c:pt>
                <c:pt idx="1">
                  <c:v>1465</c:v>
                </c:pt>
                <c:pt idx="2">
                  <c:v>27</c:v>
                </c:pt>
                <c:pt idx="3">
                  <c:v>93</c:v>
                </c:pt>
                <c:pt idx="4">
                  <c:v>330</c:v>
                </c:pt>
                <c:pt idx="5">
                  <c:v>415</c:v>
                </c:pt>
                <c:pt idx="6">
                  <c:v>1257</c:v>
                </c:pt>
                <c:pt idx="7">
                  <c:v>194</c:v>
                </c:pt>
                <c:pt idx="8">
                  <c:v>20665</c:v>
                </c:pt>
                <c:pt idx="9">
                  <c:v>176</c:v>
                </c:pt>
                <c:pt idx="10">
                  <c:v>3664</c:v>
                </c:pt>
                <c:pt idx="11">
                  <c:v>1723</c:v>
                </c:pt>
                <c:pt idx="12">
                  <c:v>137</c:v>
                </c:pt>
                <c:pt idx="13">
                  <c:v>1013</c:v>
                </c:pt>
                <c:pt idx="14">
                  <c:v>2041</c:v>
                </c:pt>
                <c:pt idx="15">
                  <c:v>650</c:v>
                </c:pt>
                <c:pt idx="16">
                  <c:v>463</c:v>
                </c:pt>
                <c:pt idx="17">
                  <c:v>40</c:v>
                </c:pt>
                <c:pt idx="18">
                  <c:v>6529</c:v>
                </c:pt>
                <c:pt idx="19">
                  <c:v>271</c:v>
                </c:pt>
                <c:pt idx="20">
                  <c:v>2108</c:v>
                </c:pt>
                <c:pt idx="21">
                  <c:v>1757</c:v>
                </c:pt>
                <c:pt idx="22">
                  <c:v>74</c:v>
                </c:pt>
                <c:pt idx="23">
                  <c:v>1499</c:v>
                </c:pt>
                <c:pt idx="24">
                  <c:v>141</c:v>
                </c:pt>
                <c:pt idx="25">
                  <c:v>295</c:v>
                </c:pt>
                <c:pt idx="26">
                  <c:v>303</c:v>
                </c:pt>
                <c:pt idx="27">
                  <c:v>2262</c:v>
                </c:pt>
                <c:pt idx="28">
                  <c:v>369</c:v>
                </c:pt>
                <c:pt idx="29">
                  <c:v>1279</c:v>
                </c:pt>
                <c:pt idx="30">
                  <c:v>377</c:v>
                </c:pt>
                <c:pt idx="31">
                  <c:v>25</c:v>
                </c:pt>
              </c:numCache>
            </c:numRef>
          </c:val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C-3</c:v>
                </c:pt>
              </c:strCache>
            </c:strRef>
          </c:tx>
          <c:marker>
            <c:symbol val="none"/>
          </c:marker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564</c:v>
                </c:pt>
                <c:pt idx="1">
                  <c:v>671</c:v>
                </c:pt>
                <c:pt idx="2">
                  <c:v>75</c:v>
                </c:pt>
                <c:pt idx="3">
                  <c:v>124</c:v>
                </c:pt>
                <c:pt idx="4">
                  <c:v>602</c:v>
                </c:pt>
                <c:pt idx="5">
                  <c:v>489</c:v>
                </c:pt>
                <c:pt idx="6">
                  <c:v>800</c:v>
                </c:pt>
                <c:pt idx="7">
                  <c:v>308</c:v>
                </c:pt>
                <c:pt idx="8">
                  <c:v>14277</c:v>
                </c:pt>
                <c:pt idx="9">
                  <c:v>457</c:v>
                </c:pt>
                <c:pt idx="10">
                  <c:v>4057</c:v>
                </c:pt>
                <c:pt idx="11">
                  <c:v>4060</c:v>
                </c:pt>
                <c:pt idx="12">
                  <c:v>307</c:v>
                </c:pt>
                <c:pt idx="13">
                  <c:v>2222</c:v>
                </c:pt>
                <c:pt idx="14">
                  <c:v>5404</c:v>
                </c:pt>
                <c:pt idx="15">
                  <c:v>2168</c:v>
                </c:pt>
                <c:pt idx="16">
                  <c:v>883</c:v>
                </c:pt>
                <c:pt idx="17">
                  <c:v>636</c:v>
                </c:pt>
                <c:pt idx="18">
                  <c:v>2634</c:v>
                </c:pt>
                <c:pt idx="19">
                  <c:v>404</c:v>
                </c:pt>
                <c:pt idx="20">
                  <c:v>4272</c:v>
                </c:pt>
                <c:pt idx="21">
                  <c:v>1450</c:v>
                </c:pt>
                <c:pt idx="22">
                  <c:v>90</c:v>
                </c:pt>
                <c:pt idx="23">
                  <c:v>1727</c:v>
                </c:pt>
                <c:pt idx="24">
                  <c:v>1635</c:v>
                </c:pt>
                <c:pt idx="25">
                  <c:v>822</c:v>
                </c:pt>
                <c:pt idx="26">
                  <c:v>420</c:v>
                </c:pt>
                <c:pt idx="27">
                  <c:v>1110</c:v>
                </c:pt>
                <c:pt idx="28">
                  <c:v>730</c:v>
                </c:pt>
                <c:pt idx="29">
                  <c:v>2489</c:v>
                </c:pt>
                <c:pt idx="30">
                  <c:v>927</c:v>
                </c:pt>
                <c:pt idx="31">
                  <c:v>262</c:v>
                </c:pt>
              </c:numCache>
            </c:numRef>
          </c:val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T-2</c:v>
                </c:pt>
              </c:strCache>
            </c:strRef>
          </c:tx>
          <c:marker>
            <c:symbol val="none"/>
          </c:marker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34</c:v>
                </c:pt>
                <c:pt idx="1">
                  <c:v>105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43</c:v>
                </c:pt>
                <c:pt idx="6">
                  <c:v>74</c:v>
                </c:pt>
                <c:pt idx="7">
                  <c:v>6</c:v>
                </c:pt>
                <c:pt idx="8">
                  <c:v>406</c:v>
                </c:pt>
                <c:pt idx="9">
                  <c:v>35</c:v>
                </c:pt>
                <c:pt idx="10">
                  <c:v>123</c:v>
                </c:pt>
                <c:pt idx="11">
                  <c:v>87</c:v>
                </c:pt>
                <c:pt idx="12">
                  <c:v>1</c:v>
                </c:pt>
                <c:pt idx="13">
                  <c:v>30</c:v>
                </c:pt>
                <c:pt idx="14">
                  <c:v>174</c:v>
                </c:pt>
                <c:pt idx="15">
                  <c:v>24</c:v>
                </c:pt>
                <c:pt idx="16">
                  <c:v>43</c:v>
                </c:pt>
                <c:pt idx="17">
                  <c:v>2</c:v>
                </c:pt>
                <c:pt idx="18">
                  <c:v>200</c:v>
                </c:pt>
                <c:pt idx="19">
                  <c:v>1</c:v>
                </c:pt>
                <c:pt idx="20">
                  <c:v>52</c:v>
                </c:pt>
                <c:pt idx="21">
                  <c:v>53</c:v>
                </c:pt>
                <c:pt idx="22">
                  <c:v>10</c:v>
                </c:pt>
                <c:pt idx="23">
                  <c:v>34</c:v>
                </c:pt>
                <c:pt idx="24">
                  <c:v>53</c:v>
                </c:pt>
                <c:pt idx="25">
                  <c:v>42</c:v>
                </c:pt>
                <c:pt idx="26">
                  <c:v>1</c:v>
                </c:pt>
                <c:pt idx="27">
                  <c:v>67</c:v>
                </c:pt>
                <c:pt idx="28">
                  <c:v>7</c:v>
                </c:pt>
                <c:pt idx="29">
                  <c:v>35</c:v>
                </c:pt>
                <c:pt idx="30">
                  <c:v>31</c:v>
                </c:pt>
                <c:pt idx="31">
                  <c:v>0</c:v>
                </c:pt>
              </c:numCache>
            </c:numRef>
          </c:val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2363</c:v>
                </c:pt>
                <c:pt idx="1">
                  <c:v>8720</c:v>
                </c:pt>
                <c:pt idx="2">
                  <c:v>537</c:v>
                </c:pt>
                <c:pt idx="3">
                  <c:v>224</c:v>
                </c:pt>
                <c:pt idx="4">
                  <c:v>1216</c:v>
                </c:pt>
                <c:pt idx="5">
                  <c:v>6389</c:v>
                </c:pt>
                <c:pt idx="6">
                  <c:v>5816</c:v>
                </c:pt>
                <c:pt idx="7">
                  <c:v>1251</c:v>
                </c:pt>
                <c:pt idx="8">
                  <c:v>30604</c:v>
                </c:pt>
                <c:pt idx="9">
                  <c:v>3846</c:v>
                </c:pt>
                <c:pt idx="10">
                  <c:v>9302</c:v>
                </c:pt>
                <c:pt idx="11">
                  <c:v>10223</c:v>
                </c:pt>
                <c:pt idx="12">
                  <c:v>738</c:v>
                </c:pt>
                <c:pt idx="13">
                  <c:v>5805</c:v>
                </c:pt>
                <c:pt idx="14">
                  <c:v>14317</c:v>
                </c:pt>
                <c:pt idx="15">
                  <c:v>5365</c:v>
                </c:pt>
                <c:pt idx="16">
                  <c:v>1084</c:v>
                </c:pt>
                <c:pt idx="17">
                  <c:v>400</c:v>
                </c:pt>
                <c:pt idx="18">
                  <c:v>22357</c:v>
                </c:pt>
                <c:pt idx="19">
                  <c:v>717</c:v>
                </c:pt>
                <c:pt idx="20">
                  <c:v>6478</c:v>
                </c:pt>
                <c:pt idx="21">
                  <c:v>5440</c:v>
                </c:pt>
                <c:pt idx="22">
                  <c:v>341</c:v>
                </c:pt>
                <c:pt idx="23">
                  <c:v>5652</c:v>
                </c:pt>
                <c:pt idx="24">
                  <c:v>5021</c:v>
                </c:pt>
                <c:pt idx="25">
                  <c:v>6482</c:v>
                </c:pt>
                <c:pt idx="26">
                  <c:v>752</c:v>
                </c:pt>
                <c:pt idx="27">
                  <c:v>10206</c:v>
                </c:pt>
                <c:pt idx="28">
                  <c:v>1693</c:v>
                </c:pt>
                <c:pt idx="29">
                  <c:v>8318</c:v>
                </c:pt>
                <c:pt idx="30">
                  <c:v>1490</c:v>
                </c:pt>
                <c:pt idx="31">
                  <c:v>788</c:v>
                </c:pt>
              </c:numCache>
            </c:numRef>
          </c:val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71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24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'1.1.7'!$I$4:$I$5</c:f>
              <c:strCache>
                <c:ptCount val="1"/>
                <c:pt idx="0">
                  <c:v>Grúas Industriales</c:v>
                </c:pt>
              </c:strCache>
            </c:strRef>
          </c:tx>
          <c:marker>
            <c:symbol val="none"/>
          </c:marker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marker val="1"/>
        <c:axId val="66982272"/>
        <c:axId val="66983808"/>
      </c:lineChart>
      <c:catAx>
        <c:axId val="669822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983808"/>
        <c:crosses val="autoZero"/>
        <c:auto val="1"/>
        <c:lblAlgn val="ctr"/>
        <c:lblOffset val="100"/>
      </c:catAx>
      <c:valAx>
        <c:axId val="669838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982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26990217152915"/>
          <c:y val="0.93135789731048613"/>
          <c:w val="0.66461644253145158"/>
          <c:h val="6.8642102689515788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Motrices</a:t>
            </a:r>
            <a:r>
              <a:rPr lang="es-ES" sz="1400" baseline="0"/>
              <a:t> de Carga General por Clase de Vehículo 2010</a:t>
            </a:r>
            <a:endParaRPr lang="es-ES" sz="1400"/>
          </a:p>
        </c:rich>
      </c:tx>
      <c:layout>
        <c:manualLayout>
          <c:xMode val="edge"/>
          <c:yMode val="edge"/>
          <c:x val="0.13187300432204588"/>
          <c:y val="1.5183859198997705E-2"/>
        </c:manualLayout>
      </c:layout>
      <c:overlay val="1"/>
    </c:title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493"/>
        </c:manualLayout>
      </c:layout>
      <c:barChart>
        <c:barDir val="col"/>
        <c:grouping val="stacked"/>
        <c:ser>
          <c:idx val="0"/>
          <c:order val="0"/>
          <c:tx>
            <c:strRef>
              <c:f>'1.1.7'!$B$5</c:f>
              <c:strCache>
                <c:ptCount val="1"/>
                <c:pt idx="0">
                  <c:v>C-2</c:v>
                </c:pt>
              </c:strCache>
            </c:strRef>
          </c:tx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151</c:v>
                </c:pt>
                <c:pt idx="1">
                  <c:v>1465</c:v>
                </c:pt>
                <c:pt idx="2">
                  <c:v>27</c:v>
                </c:pt>
                <c:pt idx="3">
                  <c:v>93</c:v>
                </c:pt>
                <c:pt idx="4">
                  <c:v>330</c:v>
                </c:pt>
                <c:pt idx="5">
                  <c:v>415</c:v>
                </c:pt>
                <c:pt idx="6">
                  <c:v>1257</c:v>
                </c:pt>
                <c:pt idx="7">
                  <c:v>194</c:v>
                </c:pt>
                <c:pt idx="8">
                  <c:v>20665</c:v>
                </c:pt>
                <c:pt idx="9">
                  <c:v>176</c:v>
                </c:pt>
                <c:pt idx="10">
                  <c:v>3664</c:v>
                </c:pt>
                <c:pt idx="11">
                  <c:v>1723</c:v>
                </c:pt>
                <c:pt idx="12">
                  <c:v>137</c:v>
                </c:pt>
                <c:pt idx="13">
                  <c:v>1013</c:v>
                </c:pt>
                <c:pt idx="14">
                  <c:v>2041</c:v>
                </c:pt>
                <c:pt idx="15">
                  <c:v>650</c:v>
                </c:pt>
                <c:pt idx="16">
                  <c:v>463</c:v>
                </c:pt>
                <c:pt idx="17">
                  <c:v>40</c:v>
                </c:pt>
                <c:pt idx="18">
                  <c:v>6529</c:v>
                </c:pt>
                <c:pt idx="19">
                  <c:v>271</c:v>
                </c:pt>
                <c:pt idx="20">
                  <c:v>2108</c:v>
                </c:pt>
                <c:pt idx="21">
                  <c:v>1757</c:v>
                </c:pt>
                <c:pt idx="22">
                  <c:v>74</c:v>
                </c:pt>
                <c:pt idx="23">
                  <c:v>1499</c:v>
                </c:pt>
                <c:pt idx="24">
                  <c:v>141</c:v>
                </c:pt>
                <c:pt idx="25">
                  <c:v>295</c:v>
                </c:pt>
                <c:pt idx="26">
                  <c:v>303</c:v>
                </c:pt>
                <c:pt idx="27">
                  <c:v>2262</c:v>
                </c:pt>
                <c:pt idx="28">
                  <c:v>369</c:v>
                </c:pt>
                <c:pt idx="29">
                  <c:v>1279</c:v>
                </c:pt>
                <c:pt idx="30">
                  <c:v>377</c:v>
                </c:pt>
                <c:pt idx="31">
                  <c:v>25</c:v>
                </c:pt>
              </c:numCache>
            </c:numRef>
          </c:val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C-3</c:v>
                </c:pt>
              </c:strCache>
            </c:strRef>
          </c:tx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564</c:v>
                </c:pt>
                <c:pt idx="1">
                  <c:v>671</c:v>
                </c:pt>
                <c:pt idx="2">
                  <c:v>75</c:v>
                </c:pt>
                <c:pt idx="3">
                  <c:v>124</c:v>
                </c:pt>
                <c:pt idx="4">
                  <c:v>602</c:v>
                </c:pt>
                <c:pt idx="5">
                  <c:v>489</c:v>
                </c:pt>
                <c:pt idx="6">
                  <c:v>800</c:v>
                </c:pt>
                <c:pt idx="7">
                  <c:v>308</c:v>
                </c:pt>
                <c:pt idx="8">
                  <c:v>14277</c:v>
                </c:pt>
                <c:pt idx="9">
                  <c:v>457</c:v>
                </c:pt>
                <c:pt idx="10">
                  <c:v>4057</c:v>
                </c:pt>
                <c:pt idx="11">
                  <c:v>4060</c:v>
                </c:pt>
                <c:pt idx="12">
                  <c:v>307</c:v>
                </c:pt>
                <c:pt idx="13">
                  <c:v>2222</c:v>
                </c:pt>
                <c:pt idx="14">
                  <c:v>5404</c:v>
                </c:pt>
                <c:pt idx="15">
                  <c:v>2168</c:v>
                </c:pt>
                <c:pt idx="16">
                  <c:v>883</c:v>
                </c:pt>
                <c:pt idx="17">
                  <c:v>636</c:v>
                </c:pt>
                <c:pt idx="18">
                  <c:v>2634</c:v>
                </c:pt>
                <c:pt idx="19">
                  <c:v>404</c:v>
                </c:pt>
                <c:pt idx="20">
                  <c:v>4272</c:v>
                </c:pt>
                <c:pt idx="21">
                  <c:v>1450</c:v>
                </c:pt>
                <c:pt idx="22">
                  <c:v>90</c:v>
                </c:pt>
                <c:pt idx="23">
                  <c:v>1727</c:v>
                </c:pt>
                <c:pt idx="24">
                  <c:v>1635</c:v>
                </c:pt>
                <c:pt idx="25">
                  <c:v>822</c:v>
                </c:pt>
                <c:pt idx="26">
                  <c:v>420</c:v>
                </c:pt>
                <c:pt idx="27">
                  <c:v>1110</c:v>
                </c:pt>
                <c:pt idx="28">
                  <c:v>730</c:v>
                </c:pt>
                <c:pt idx="29">
                  <c:v>2489</c:v>
                </c:pt>
                <c:pt idx="30">
                  <c:v>927</c:v>
                </c:pt>
                <c:pt idx="31">
                  <c:v>262</c:v>
                </c:pt>
              </c:numCache>
            </c:numRef>
          </c:val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T-2</c:v>
                </c:pt>
              </c:strCache>
            </c:strRef>
          </c:tx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34</c:v>
                </c:pt>
                <c:pt idx="1">
                  <c:v>105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43</c:v>
                </c:pt>
                <c:pt idx="6">
                  <c:v>74</c:v>
                </c:pt>
                <c:pt idx="7">
                  <c:v>6</c:v>
                </c:pt>
                <c:pt idx="8">
                  <c:v>406</c:v>
                </c:pt>
                <c:pt idx="9">
                  <c:v>35</c:v>
                </c:pt>
                <c:pt idx="10">
                  <c:v>123</c:v>
                </c:pt>
                <c:pt idx="11">
                  <c:v>87</c:v>
                </c:pt>
                <c:pt idx="12">
                  <c:v>1</c:v>
                </c:pt>
                <c:pt idx="13">
                  <c:v>30</c:v>
                </c:pt>
                <c:pt idx="14">
                  <c:v>174</c:v>
                </c:pt>
                <c:pt idx="15">
                  <c:v>24</c:v>
                </c:pt>
                <c:pt idx="16">
                  <c:v>43</c:v>
                </c:pt>
                <c:pt idx="17">
                  <c:v>2</c:v>
                </c:pt>
                <c:pt idx="18">
                  <c:v>200</c:v>
                </c:pt>
                <c:pt idx="19">
                  <c:v>1</c:v>
                </c:pt>
                <c:pt idx="20">
                  <c:v>52</c:v>
                </c:pt>
                <c:pt idx="21">
                  <c:v>53</c:v>
                </c:pt>
                <c:pt idx="22">
                  <c:v>10</c:v>
                </c:pt>
                <c:pt idx="23">
                  <c:v>34</c:v>
                </c:pt>
                <c:pt idx="24">
                  <c:v>53</c:v>
                </c:pt>
                <c:pt idx="25">
                  <c:v>42</c:v>
                </c:pt>
                <c:pt idx="26">
                  <c:v>1</c:v>
                </c:pt>
                <c:pt idx="27">
                  <c:v>67</c:v>
                </c:pt>
                <c:pt idx="28">
                  <c:v>7</c:v>
                </c:pt>
                <c:pt idx="29">
                  <c:v>35</c:v>
                </c:pt>
                <c:pt idx="30">
                  <c:v>31</c:v>
                </c:pt>
                <c:pt idx="31">
                  <c:v>0</c:v>
                </c:pt>
              </c:numCache>
            </c:numRef>
          </c:val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T-3</c:v>
                </c:pt>
              </c:strCache>
            </c:strRef>
          </c:tx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2363</c:v>
                </c:pt>
                <c:pt idx="1">
                  <c:v>8720</c:v>
                </c:pt>
                <c:pt idx="2">
                  <c:v>537</c:v>
                </c:pt>
                <c:pt idx="3">
                  <c:v>224</c:v>
                </c:pt>
                <c:pt idx="4">
                  <c:v>1216</c:v>
                </c:pt>
                <c:pt idx="5">
                  <c:v>6389</c:v>
                </c:pt>
                <c:pt idx="6">
                  <c:v>5816</c:v>
                </c:pt>
                <c:pt idx="7">
                  <c:v>1251</c:v>
                </c:pt>
                <c:pt idx="8">
                  <c:v>30604</c:v>
                </c:pt>
                <c:pt idx="9">
                  <c:v>3846</c:v>
                </c:pt>
                <c:pt idx="10">
                  <c:v>9302</c:v>
                </c:pt>
                <c:pt idx="11">
                  <c:v>10223</c:v>
                </c:pt>
                <c:pt idx="12">
                  <c:v>738</c:v>
                </c:pt>
                <c:pt idx="13">
                  <c:v>5805</c:v>
                </c:pt>
                <c:pt idx="14">
                  <c:v>14317</c:v>
                </c:pt>
                <c:pt idx="15">
                  <c:v>5365</c:v>
                </c:pt>
                <c:pt idx="16">
                  <c:v>1084</c:v>
                </c:pt>
                <c:pt idx="17">
                  <c:v>400</c:v>
                </c:pt>
                <c:pt idx="18">
                  <c:v>22357</c:v>
                </c:pt>
                <c:pt idx="19">
                  <c:v>717</c:v>
                </c:pt>
                <c:pt idx="20">
                  <c:v>6478</c:v>
                </c:pt>
                <c:pt idx="21">
                  <c:v>5440</c:v>
                </c:pt>
                <c:pt idx="22">
                  <c:v>341</c:v>
                </c:pt>
                <c:pt idx="23">
                  <c:v>5652</c:v>
                </c:pt>
                <c:pt idx="24">
                  <c:v>5021</c:v>
                </c:pt>
                <c:pt idx="25">
                  <c:v>6482</c:v>
                </c:pt>
                <c:pt idx="26">
                  <c:v>752</c:v>
                </c:pt>
                <c:pt idx="27">
                  <c:v>10206</c:v>
                </c:pt>
                <c:pt idx="28">
                  <c:v>1693</c:v>
                </c:pt>
                <c:pt idx="29">
                  <c:v>8318</c:v>
                </c:pt>
                <c:pt idx="30">
                  <c:v>1490</c:v>
                </c:pt>
                <c:pt idx="31">
                  <c:v>788</c:v>
                </c:pt>
              </c:numCache>
            </c:numRef>
          </c:val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otros</c:v>
                </c:pt>
              </c:strCache>
            </c:strRef>
          </c:tx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71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24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'1.1.7'!$I$4:$I$5</c:f>
              <c:strCache>
                <c:ptCount val="1"/>
                <c:pt idx="0">
                  <c:v>Grúas Industriales</c:v>
                </c:pt>
              </c:strCache>
            </c:strRef>
          </c:tx>
          <c:cat>
            <c:strRef>
              <c:f>'1.1.7'!$J$7:$J$38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7028864"/>
        <c:axId val="67030400"/>
      </c:barChart>
      <c:catAx>
        <c:axId val="670288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030400"/>
        <c:crosses val="autoZero"/>
        <c:auto val="1"/>
        <c:lblAlgn val="ctr"/>
        <c:lblOffset val="100"/>
      </c:catAx>
      <c:valAx>
        <c:axId val="6703040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028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127380901857239"/>
          <c:y val="0.93135789731048613"/>
          <c:w val="0.48801012859889792"/>
          <c:h val="6.8642102689515788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de Arrastre de Carga General</a:t>
            </a:r>
            <a:r>
              <a:rPr lang="es-ES" sz="1400" baseline="0"/>
              <a:t> por Clase de Vehículo 2010</a:t>
            </a:r>
            <a:endParaRPr lang="es-ES" sz="1400"/>
          </a:p>
        </c:rich>
      </c:tx>
      <c:layout>
        <c:manualLayout>
          <c:xMode val="edge"/>
          <c:yMode val="edge"/>
          <c:x val="0.1402859900115729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263168162825877"/>
          <c:y val="8.5114072279427022E-2"/>
          <c:w val="0.87427120932958235"/>
          <c:h val="0.67063900666263176"/>
        </c:manualLayout>
      </c:layout>
      <c:lineChart>
        <c:grouping val="standard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30</c:v>
                </c:pt>
                <c:pt idx="1">
                  <c:v>81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27</c:v>
                </c:pt>
                <c:pt idx="6">
                  <c:v>38</c:v>
                </c:pt>
                <c:pt idx="7">
                  <c:v>7</c:v>
                </c:pt>
                <c:pt idx="8">
                  <c:v>569</c:v>
                </c:pt>
                <c:pt idx="9">
                  <c:v>34</c:v>
                </c:pt>
                <c:pt idx="10">
                  <c:v>137</c:v>
                </c:pt>
                <c:pt idx="11">
                  <c:v>93</c:v>
                </c:pt>
                <c:pt idx="12">
                  <c:v>5</c:v>
                </c:pt>
                <c:pt idx="13">
                  <c:v>37</c:v>
                </c:pt>
                <c:pt idx="14">
                  <c:v>185</c:v>
                </c:pt>
                <c:pt idx="15">
                  <c:v>27</c:v>
                </c:pt>
                <c:pt idx="16">
                  <c:v>72</c:v>
                </c:pt>
                <c:pt idx="17">
                  <c:v>2</c:v>
                </c:pt>
                <c:pt idx="18">
                  <c:v>264</c:v>
                </c:pt>
                <c:pt idx="19">
                  <c:v>1</c:v>
                </c:pt>
                <c:pt idx="20">
                  <c:v>22</c:v>
                </c:pt>
                <c:pt idx="21">
                  <c:v>22</c:v>
                </c:pt>
                <c:pt idx="22">
                  <c:v>1</c:v>
                </c:pt>
                <c:pt idx="23">
                  <c:v>27</c:v>
                </c:pt>
                <c:pt idx="24">
                  <c:v>31</c:v>
                </c:pt>
                <c:pt idx="25">
                  <c:v>19</c:v>
                </c:pt>
                <c:pt idx="26">
                  <c:v>0</c:v>
                </c:pt>
                <c:pt idx="27">
                  <c:v>31</c:v>
                </c:pt>
                <c:pt idx="28">
                  <c:v>5</c:v>
                </c:pt>
                <c:pt idx="29">
                  <c:v>34</c:v>
                </c:pt>
                <c:pt idx="30">
                  <c:v>61</c:v>
                </c:pt>
                <c:pt idx="31">
                  <c:v>2</c:v>
                </c:pt>
              </c:numCache>
            </c:numRef>
          </c:val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3131</c:v>
                </c:pt>
                <c:pt idx="1">
                  <c:v>7915</c:v>
                </c:pt>
                <c:pt idx="2">
                  <c:v>514</c:v>
                </c:pt>
                <c:pt idx="3">
                  <c:v>289</c:v>
                </c:pt>
                <c:pt idx="4">
                  <c:v>768</c:v>
                </c:pt>
                <c:pt idx="5">
                  <c:v>6905</c:v>
                </c:pt>
                <c:pt idx="6">
                  <c:v>6344</c:v>
                </c:pt>
                <c:pt idx="7">
                  <c:v>1688</c:v>
                </c:pt>
                <c:pt idx="8">
                  <c:v>33463</c:v>
                </c:pt>
                <c:pt idx="9">
                  <c:v>4185</c:v>
                </c:pt>
                <c:pt idx="10">
                  <c:v>9061</c:v>
                </c:pt>
                <c:pt idx="11">
                  <c:v>8909</c:v>
                </c:pt>
                <c:pt idx="12">
                  <c:v>333</c:v>
                </c:pt>
                <c:pt idx="13">
                  <c:v>4015</c:v>
                </c:pt>
                <c:pt idx="14">
                  <c:v>13339</c:v>
                </c:pt>
                <c:pt idx="15">
                  <c:v>4583</c:v>
                </c:pt>
                <c:pt idx="16">
                  <c:v>827</c:v>
                </c:pt>
                <c:pt idx="17">
                  <c:v>212</c:v>
                </c:pt>
                <c:pt idx="18">
                  <c:v>31551</c:v>
                </c:pt>
                <c:pt idx="19">
                  <c:v>610</c:v>
                </c:pt>
                <c:pt idx="20">
                  <c:v>4924</c:v>
                </c:pt>
                <c:pt idx="21">
                  <c:v>6145</c:v>
                </c:pt>
                <c:pt idx="22">
                  <c:v>249</c:v>
                </c:pt>
                <c:pt idx="23">
                  <c:v>5450</c:v>
                </c:pt>
                <c:pt idx="24">
                  <c:v>6663</c:v>
                </c:pt>
                <c:pt idx="25">
                  <c:v>6351</c:v>
                </c:pt>
                <c:pt idx="26">
                  <c:v>694</c:v>
                </c:pt>
                <c:pt idx="27">
                  <c:v>11730</c:v>
                </c:pt>
                <c:pt idx="28">
                  <c:v>1313</c:v>
                </c:pt>
                <c:pt idx="29">
                  <c:v>10130</c:v>
                </c:pt>
                <c:pt idx="30">
                  <c:v>2117</c:v>
                </c:pt>
                <c:pt idx="31">
                  <c:v>1072</c:v>
                </c:pt>
              </c:numCache>
            </c:numRef>
          </c:val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446</c:v>
                </c:pt>
                <c:pt idx="1">
                  <c:v>281</c:v>
                </c:pt>
                <c:pt idx="2">
                  <c:v>114</c:v>
                </c:pt>
                <c:pt idx="3">
                  <c:v>110</c:v>
                </c:pt>
                <c:pt idx="4">
                  <c:v>739</c:v>
                </c:pt>
                <c:pt idx="5">
                  <c:v>2078</c:v>
                </c:pt>
                <c:pt idx="6">
                  <c:v>3333</c:v>
                </c:pt>
                <c:pt idx="7">
                  <c:v>370</c:v>
                </c:pt>
                <c:pt idx="8">
                  <c:v>5853</c:v>
                </c:pt>
                <c:pt idx="9">
                  <c:v>1883</c:v>
                </c:pt>
                <c:pt idx="10">
                  <c:v>2107</c:v>
                </c:pt>
                <c:pt idx="11">
                  <c:v>1948</c:v>
                </c:pt>
                <c:pt idx="12">
                  <c:v>569</c:v>
                </c:pt>
                <c:pt idx="13">
                  <c:v>2622</c:v>
                </c:pt>
                <c:pt idx="14">
                  <c:v>5206</c:v>
                </c:pt>
                <c:pt idx="15">
                  <c:v>1920</c:v>
                </c:pt>
                <c:pt idx="16">
                  <c:v>442</c:v>
                </c:pt>
                <c:pt idx="17">
                  <c:v>209</c:v>
                </c:pt>
                <c:pt idx="18">
                  <c:v>7821</c:v>
                </c:pt>
                <c:pt idx="19">
                  <c:v>385</c:v>
                </c:pt>
                <c:pt idx="20">
                  <c:v>3067</c:v>
                </c:pt>
                <c:pt idx="21">
                  <c:v>1040</c:v>
                </c:pt>
                <c:pt idx="22">
                  <c:v>131</c:v>
                </c:pt>
                <c:pt idx="23">
                  <c:v>1994</c:v>
                </c:pt>
                <c:pt idx="24">
                  <c:v>753</c:v>
                </c:pt>
                <c:pt idx="25">
                  <c:v>786</c:v>
                </c:pt>
                <c:pt idx="26">
                  <c:v>374</c:v>
                </c:pt>
                <c:pt idx="27">
                  <c:v>3140</c:v>
                </c:pt>
                <c:pt idx="28">
                  <c:v>608</c:v>
                </c:pt>
                <c:pt idx="29">
                  <c:v>2719</c:v>
                </c:pt>
                <c:pt idx="30">
                  <c:v>402</c:v>
                </c:pt>
                <c:pt idx="31">
                  <c:v>461</c:v>
                </c:pt>
              </c:numCache>
            </c:numRef>
          </c:val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0</c:v>
                </c:pt>
                <c:pt idx="8">
                  <c:v>11</c:v>
                </c:pt>
                <c:pt idx="9">
                  <c:v>24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  <c:pt idx="26">
                  <c:v>3</c:v>
                </c:pt>
                <c:pt idx="27">
                  <c:v>30</c:v>
                </c:pt>
                <c:pt idx="28">
                  <c:v>0</c:v>
                </c:pt>
                <c:pt idx="29">
                  <c:v>20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105</c:v>
                </c:pt>
                <c:pt idx="1">
                  <c:v>88</c:v>
                </c:pt>
                <c:pt idx="2">
                  <c:v>5</c:v>
                </c:pt>
                <c:pt idx="3">
                  <c:v>4</c:v>
                </c:pt>
                <c:pt idx="4">
                  <c:v>55</c:v>
                </c:pt>
                <c:pt idx="5">
                  <c:v>3</c:v>
                </c:pt>
                <c:pt idx="6">
                  <c:v>336</c:v>
                </c:pt>
                <c:pt idx="7">
                  <c:v>11</c:v>
                </c:pt>
                <c:pt idx="8">
                  <c:v>156</c:v>
                </c:pt>
                <c:pt idx="9">
                  <c:v>4</c:v>
                </c:pt>
                <c:pt idx="10">
                  <c:v>151</c:v>
                </c:pt>
                <c:pt idx="11">
                  <c:v>110</c:v>
                </c:pt>
                <c:pt idx="12">
                  <c:v>1</c:v>
                </c:pt>
                <c:pt idx="13">
                  <c:v>9</c:v>
                </c:pt>
                <c:pt idx="14">
                  <c:v>50</c:v>
                </c:pt>
                <c:pt idx="15">
                  <c:v>17</c:v>
                </c:pt>
                <c:pt idx="16">
                  <c:v>28</c:v>
                </c:pt>
                <c:pt idx="17">
                  <c:v>3</c:v>
                </c:pt>
                <c:pt idx="18">
                  <c:v>169</c:v>
                </c:pt>
                <c:pt idx="19">
                  <c:v>17</c:v>
                </c:pt>
                <c:pt idx="20">
                  <c:v>111</c:v>
                </c:pt>
                <c:pt idx="21">
                  <c:v>48</c:v>
                </c:pt>
                <c:pt idx="22">
                  <c:v>30</c:v>
                </c:pt>
                <c:pt idx="23">
                  <c:v>9</c:v>
                </c:pt>
                <c:pt idx="24">
                  <c:v>2</c:v>
                </c:pt>
                <c:pt idx="25">
                  <c:v>14</c:v>
                </c:pt>
                <c:pt idx="26">
                  <c:v>82</c:v>
                </c:pt>
                <c:pt idx="27">
                  <c:v>128</c:v>
                </c:pt>
                <c:pt idx="28">
                  <c:v>64</c:v>
                </c:pt>
                <c:pt idx="29">
                  <c:v>23</c:v>
                </c:pt>
                <c:pt idx="30">
                  <c:v>41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23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12</c:v>
                </c:pt>
                <c:pt idx="5">
                  <c:v>2</c:v>
                </c:pt>
                <c:pt idx="6">
                  <c:v>56</c:v>
                </c:pt>
                <c:pt idx="7">
                  <c:v>0</c:v>
                </c:pt>
                <c:pt idx="8">
                  <c:v>37</c:v>
                </c:pt>
                <c:pt idx="9">
                  <c:v>7</c:v>
                </c:pt>
                <c:pt idx="10">
                  <c:v>23</c:v>
                </c:pt>
                <c:pt idx="11">
                  <c:v>19</c:v>
                </c:pt>
                <c:pt idx="12">
                  <c:v>1</c:v>
                </c:pt>
                <c:pt idx="13">
                  <c:v>6</c:v>
                </c:pt>
                <c:pt idx="14">
                  <c:v>15</c:v>
                </c:pt>
                <c:pt idx="15">
                  <c:v>10</c:v>
                </c:pt>
                <c:pt idx="16">
                  <c:v>6</c:v>
                </c:pt>
                <c:pt idx="17">
                  <c:v>2</c:v>
                </c:pt>
                <c:pt idx="18">
                  <c:v>23</c:v>
                </c:pt>
                <c:pt idx="19">
                  <c:v>5</c:v>
                </c:pt>
                <c:pt idx="20">
                  <c:v>50</c:v>
                </c:pt>
                <c:pt idx="21">
                  <c:v>10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12</c:v>
                </c:pt>
                <c:pt idx="26">
                  <c:v>53</c:v>
                </c:pt>
                <c:pt idx="27">
                  <c:v>21</c:v>
                </c:pt>
                <c:pt idx="28">
                  <c:v>15</c:v>
                </c:pt>
                <c:pt idx="29">
                  <c:v>9</c:v>
                </c:pt>
                <c:pt idx="30">
                  <c:v>21</c:v>
                </c:pt>
                <c:pt idx="31">
                  <c:v>5</c:v>
                </c:pt>
              </c:numCache>
            </c:numRef>
          </c:val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25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marker val="1"/>
        <c:axId val="67192704"/>
        <c:axId val="67194240"/>
      </c:lineChart>
      <c:catAx>
        <c:axId val="6719270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194240"/>
        <c:crosses val="autoZero"/>
        <c:auto val="1"/>
        <c:lblAlgn val="ctr"/>
        <c:lblOffset val="100"/>
      </c:catAx>
      <c:valAx>
        <c:axId val="671942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192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43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de Arrastre de Carga General</a:t>
            </a:r>
            <a:r>
              <a:rPr lang="es-ES" sz="1400" baseline="0"/>
              <a:t> por Clase de Vehículo 2010</a:t>
            </a:r>
            <a:endParaRPr lang="es-ES" sz="1400"/>
          </a:p>
        </c:rich>
      </c:tx>
      <c:layout>
        <c:manualLayout>
          <c:xMode val="edge"/>
          <c:yMode val="edge"/>
          <c:x val="0.1402859900115729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263168162825879"/>
          <c:y val="8.5114072279427064E-2"/>
          <c:w val="0.87427120932958291"/>
          <c:h val="0.67063900666263221"/>
        </c:manualLayout>
      </c:layout>
      <c:barChart>
        <c:barDir val="col"/>
        <c:grouping val="stacked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30</c:v>
                </c:pt>
                <c:pt idx="1">
                  <c:v>81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27</c:v>
                </c:pt>
                <c:pt idx="6">
                  <c:v>38</c:v>
                </c:pt>
                <c:pt idx="7">
                  <c:v>7</c:v>
                </c:pt>
                <c:pt idx="8">
                  <c:v>569</c:v>
                </c:pt>
                <c:pt idx="9">
                  <c:v>34</c:v>
                </c:pt>
                <c:pt idx="10">
                  <c:v>137</c:v>
                </c:pt>
                <c:pt idx="11">
                  <c:v>93</c:v>
                </c:pt>
                <c:pt idx="12">
                  <c:v>5</c:v>
                </c:pt>
                <c:pt idx="13">
                  <c:v>37</c:v>
                </c:pt>
                <c:pt idx="14">
                  <c:v>185</c:v>
                </c:pt>
                <c:pt idx="15">
                  <c:v>27</c:v>
                </c:pt>
                <c:pt idx="16">
                  <c:v>72</c:v>
                </c:pt>
                <c:pt idx="17">
                  <c:v>2</c:v>
                </c:pt>
                <c:pt idx="18">
                  <c:v>264</c:v>
                </c:pt>
                <c:pt idx="19">
                  <c:v>1</c:v>
                </c:pt>
                <c:pt idx="20">
                  <c:v>22</c:v>
                </c:pt>
                <c:pt idx="21">
                  <c:v>22</c:v>
                </c:pt>
                <c:pt idx="22">
                  <c:v>1</c:v>
                </c:pt>
                <c:pt idx="23">
                  <c:v>27</c:v>
                </c:pt>
                <c:pt idx="24">
                  <c:v>31</c:v>
                </c:pt>
                <c:pt idx="25">
                  <c:v>19</c:v>
                </c:pt>
                <c:pt idx="26">
                  <c:v>0</c:v>
                </c:pt>
                <c:pt idx="27">
                  <c:v>31</c:v>
                </c:pt>
                <c:pt idx="28">
                  <c:v>5</c:v>
                </c:pt>
                <c:pt idx="29">
                  <c:v>34</c:v>
                </c:pt>
                <c:pt idx="30">
                  <c:v>61</c:v>
                </c:pt>
                <c:pt idx="31">
                  <c:v>2</c:v>
                </c:pt>
              </c:numCache>
            </c:numRef>
          </c:val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3131</c:v>
                </c:pt>
                <c:pt idx="1">
                  <c:v>7915</c:v>
                </c:pt>
                <c:pt idx="2">
                  <c:v>514</c:v>
                </c:pt>
                <c:pt idx="3">
                  <c:v>289</c:v>
                </c:pt>
                <c:pt idx="4">
                  <c:v>768</c:v>
                </c:pt>
                <c:pt idx="5">
                  <c:v>6905</c:v>
                </c:pt>
                <c:pt idx="6">
                  <c:v>6344</c:v>
                </c:pt>
                <c:pt idx="7">
                  <c:v>1688</c:v>
                </c:pt>
                <c:pt idx="8">
                  <c:v>33463</c:v>
                </c:pt>
                <c:pt idx="9">
                  <c:v>4185</c:v>
                </c:pt>
                <c:pt idx="10">
                  <c:v>9061</c:v>
                </c:pt>
                <c:pt idx="11">
                  <c:v>8909</c:v>
                </c:pt>
                <c:pt idx="12">
                  <c:v>333</c:v>
                </c:pt>
                <c:pt idx="13">
                  <c:v>4015</c:v>
                </c:pt>
                <c:pt idx="14">
                  <c:v>13339</c:v>
                </c:pt>
                <c:pt idx="15">
                  <c:v>4583</c:v>
                </c:pt>
                <c:pt idx="16">
                  <c:v>827</c:v>
                </c:pt>
                <c:pt idx="17">
                  <c:v>212</c:v>
                </c:pt>
                <c:pt idx="18">
                  <c:v>31551</c:v>
                </c:pt>
                <c:pt idx="19">
                  <c:v>610</c:v>
                </c:pt>
                <c:pt idx="20">
                  <c:v>4924</c:v>
                </c:pt>
                <c:pt idx="21">
                  <c:v>6145</c:v>
                </c:pt>
                <c:pt idx="22">
                  <c:v>249</c:v>
                </c:pt>
                <c:pt idx="23">
                  <c:v>5450</c:v>
                </c:pt>
                <c:pt idx="24">
                  <c:v>6663</c:v>
                </c:pt>
                <c:pt idx="25">
                  <c:v>6351</c:v>
                </c:pt>
                <c:pt idx="26">
                  <c:v>694</c:v>
                </c:pt>
                <c:pt idx="27">
                  <c:v>11730</c:v>
                </c:pt>
                <c:pt idx="28">
                  <c:v>1313</c:v>
                </c:pt>
                <c:pt idx="29">
                  <c:v>10130</c:v>
                </c:pt>
                <c:pt idx="30">
                  <c:v>2117</c:v>
                </c:pt>
                <c:pt idx="31">
                  <c:v>1072</c:v>
                </c:pt>
              </c:numCache>
            </c:numRef>
          </c:val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446</c:v>
                </c:pt>
                <c:pt idx="1">
                  <c:v>281</c:v>
                </c:pt>
                <c:pt idx="2">
                  <c:v>114</c:v>
                </c:pt>
                <c:pt idx="3">
                  <c:v>110</c:v>
                </c:pt>
                <c:pt idx="4">
                  <c:v>739</c:v>
                </c:pt>
                <c:pt idx="5">
                  <c:v>2078</c:v>
                </c:pt>
                <c:pt idx="6">
                  <c:v>3333</c:v>
                </c:pt>
                <c:pt idx="7">
                  <c:v>370</c:v>
                </c:pt>
                <c:pt idx="8">
                  <c:v>5853</c:v>
                </c:pt>
                <c:pt idx="9">
                  <c:v>1883</c:v>
                </c:pt>
                <c:pt idx="10">
                  <c:v>2107</c:v>
                </c:pt>
                <c:pt idx="11">
                  <c:v>1948</c:v>
                </c:pt>
                <c:pt idx="12">
                  <c:v>569</c:v>
                </c:pt>
                <c:pt idx="13">
                  <c:v>2622</c:v>
                </c:pt>
                <c:pt idx="14">
                  <c:v>5206</c:v>
                </c:pt>
                <c:pt idx="15">
                  <c:v>1920</c:v>
                </c:pt>
                <c:pt idx="16">
                  <c:v>442</c:v>
                </c:pt>
                <c:pt idx="17">
                  <c:v>209</c:v>
                </c:pt>
                <c:pt idx="18">
                  <c:v>7821</c:v>
                </c:pt>
                <c:pt idx="19">
                  <c:v>385</c:v>
                </c:pt>
                <c:pt idx="20">
                  <c:v>3067</c:v>
                </c:pt>
                <c:pt idx="21">
                  <c:v>1040</c:v>
                </c:pt>
                <c:pt idx="22">
                  <c:v>131</c:v>
                </c:pt>
                <c:pt idx="23">
                  <c:v>1994</c:v>
                </c:pt>
                <c:pt idx="24">
                  <c:v>753</c:v>
                </c:pt>
                <c:pt idx="25">
                  <c:v>786</c:v>
                </c:pt>
                <c:pt idx="26">
                  <c:v>374</c:v>
                </c:pt>
                <c:pt idx="27">
                  <c:v>3140</c:v>
                </c:pt>
                <c:pt idx="28">
                  <c:v>608</c:v>
                </c:pt>
                <c:pt idx="29">
                  <c:v>2719</c:v>
                </c:pt>
                <c:pt idx="30">
                  <c:v>402</c:v>
                </c:pt>
                <c:pt idx="31">
                  <c:v>461</c:v>
                </c:pt>
              </c:numCache>
            </c:numRef>
          </c:val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9</c:v>
                </c:pt>
                <c:pt idx="7">
                  <c:v>0</c:v>
                </c:pt>
                <c:pt idx="8">
                  <c:v>11</c:v>
                </c:pt>
                <c:pt idx="9">
                  <c:v>24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  <c:pt idx="26">
                  <c:v>3</c:v>
                </c:pt>
                <c:pt idx="27">
                  <c:v>30</c:v>
                </c:pt>
                <c:pt idx="28">
                  <c:v>0</c:v>
                </c:pt>
                <c:pt idx="29">
                  <c:v>20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105</c:v>
                </c:pt>
                <c:pt idx="1">
                  <c:v>88</c:v>
                </c:pt>
                <c:pt idx="2">
                  <c:v>5</c:v>
                </c:pt>
                <c:pt idx="3">
                  <c:v>4</c:v>
                </c:pt>
                <c:pt idx="4">
                  <c:v>55</c:v>
                </c:pt>
                <c:pt idx="5">
                  <c:v>3</c:v>
                </c:pt>
                <c:pt idx="6">
                  <c:v>336</c:v>
                </c:pt>
                <c:pt idx="7">
                  <c:v>11</c:v>
                </c:pt>
                <c:pt idx="8">
                  <c:v>156</c:v>
                </c:pt>
                <c:pt idx="9">
                  <c:v>4</c:v>
                </c:pt>
                <c:pt idx="10">
                  <c:v>151</c:v>
                </c:pt>
                <c:pt idx="11">
                  <c:v>110</c:v>
                </c:pt>
                <c:pt idx="12">
                  <c:v>1</c:v>
                </c:pt>
                <c:pt idx="13">
                  <c:v>9</c:v>
                </c:pt>
                <c:pt idx="14">
                  <c:v>50</c:v>
                </c:pt>
                <c:pt idx="15">
                  <c:v>17</c:v>
                </c:pt>
                <c:pt idx="16">
                  <c:v>28</c:v>
                </c:pt>
                <c:pt idx="17">
                  <c:v>3</c:v>
                </c:pt>
                <c:pt idx="18">
                  <c:v>169</c:v>
                </c:pt>
                <c:pt idx="19">
                  <c:v>17</c:v>
                </c:pt>
                <c:pt idx="20">
                  <c:v>111</c:v>
                </c:pt>
                <c:pt idx="21">
                  <c:v>48</c:v>
                </c:pt>
                <c:pt idx="22">
                  <c:v>30</c:v>
                </c:pt>
                <c:pt idx="23">
                  <c:v>9</c:v>
                </c:pt>
                <c:pt idx="24">
                  <c:v>2</c:v>
                </c:pt>
                <c:pt idx="25">
                  <c:v>14</c:v>
                </c:pt>
                <c:pt idx="26">
                  <c:v>82</c:v>
                </c:pt>
                <c:pt idx="27">
                  <c:v>128</c:v>
                </c:pt>
                <c:pt idx="28">
                  <c:v>64</c:v>
                </c:pt>
                <c:pt idx="29">
                  <c:v>23</c:v>
                </c:pt>
                <c:pt idx="30">
                  <c:v>41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23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12</c:v>
                </c:pt>
                <c:pt idx="5">
                  <c:v>2</c:v>
                </c:pt>
                <c:pt idx="6">
                  <c:v>56</c:v>
                </c:pt>
                <c:pt idx="7">
                  <c:v>0</c:v>
                </c:pt>
                <c:pt idx="8">
                  <c:v>37</c:v>
                </c:pt>
                <c:pt idx="9">
                  <c:v>7</c:v>
                </c:pt>
                <c:pt idx="10">
                  <c:v>23</c:v>
                </c:pt>
                <c:pt idx="11">
                  <c:v>19</c:v>
                </c:pt>
                <c:pt idx="12">
                  <c:v>1</c:v>
                </c:pt>
                <c:pt idx="13">
                  <c:v>6</c:v>
                </c:pt>
                <c:pt idx="14">
                  <c:v>15</c:v>
                </c:pt>
                <c:pt idx="15">
                  <c:v>10</c:v>
                </c:pt>
                <c:pt idx="16">
                  <c:v>6</c:v>
                </c:pt>
                <c:pt idx="17">
                  <c:v>2</c:v>
                </c:pt>
                <c:pt idx="18">
                  <c:v>23</c:v>
                </c:pt>
                <c:pt idx="19">
                  <c:v>5</c:v>
                </c:pt>
                <c:pt idx="20">
                  <c:v>50</c:v>
                </c:pt>
                <c:pt idx="21">
                  <c:v>10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12</c:v>
                </c:pt>
                <c:pt idx="26">
                  <c:v>53</c:v>
                </c:pt>
                <c:pt idx="27">
                  <c:v>21</c:v>
                </c:pt>
                <c:pt idx="28">
                  <c:v>15</c:v>
                </c:pt>
                <c:pt idx="29">
                  <c:v>9</c:v>
                </c:pt>
                <c:pt idx="30">
                  <c:v>21</c:v>
                </c:pt>
                <c:pt idx="31">
                  <c:v>5</c:v>
                </c:pt>
              </c:numCache>
            </c:numRef>
          </c:val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25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7272064"/>
        <c:axId val="67277952"/>
      </c:barChart>
      <c:catAx>
        <c:axId val="672720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277952"/>
        <c:crosses val="autoZero"/>
        <c:auto val="1"/>
        <c:lblAlgn val="ctr"/>
        <c:lblOffset val="100"/>
      </c:catAx>
      <c:valAx>
        <c:axId val="672779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272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43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Motrices de Carga Especializada</a:t>
            </a:r>
            <a:r>
              <a:rPr lang="es-ES" sz="1400" baseline="0"/>
              <a:t> por Clase de Vehículo 2010</a:t>
            </a:r>
            <a:endParaRPr lang="es-ES" sz="1400"/>
          </a:p>
        </c:rich>
      </c:tx>
      <c:layout>
        <c:manualLayout>
          <c:xMode val="edge"/>
          <c:yMode val="edge"/>
          <c:x val="0.1349064894475322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3388563032835164E-2"/>
          <c:y val="9.9638966510937815E-2"/>
          <c:w val="0.89400867624603164"/>
          <c:h val="0.65648025094965734"/>
        </c:manualLayout>
      </c:layout>
      <c:lineChart>
        <c:grouping val="standard"/>
        <c:ser>
          <c:idx val="0"/>
          <c:order val="0"/>
          <c:tx>
            <c:strRef>
              <c:f>'1.1.8'!$B$6</c:f>
              <c:strCache>
                <c:ptCount val="1"/>
                <c:pt idx="0">
                  <c:v>C-2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155</c:v>
                </c:pt>
                <c:pt idx="1">
                  <c:v>294</c:v>
                </c:pt>
                <c:pt idx="2">
                  <c:v>53</c:v>
                </c:pt>
                <c:pt idx="3">
                  <c:v>60</c:v>
                </c:pt>
                <c:pt idx="4">
                  <c:v>195</c:v>
                </c:pt>
                <c:pt idx="5">
                  <c:v>246</c:v>
                </c:pt>
                <c:pt idx="6">
                  <c:v>436</c:v>
                </c:pt>
                <c:pt idx="7">
                  <c:v>40</c:v>
                </c:pt>
                <c:pt idx="8">
                  <c:v>5388</c:v>
                </c:pt>
                <c:pt idx="9">
                  <c:v>150</c:v>
                </c:pt>
                <c:pt idx="10">
                  <c:v>908</c:v>
                </c:pt>
                <c:pt idx="11">
                  <c:v>416</c:v>
                </c:pt>
                <c:pt idx="12">
                  <c:v>284</c:v>
                </c:pt>
                <c:pt idx="13">
                  <c:v>285</c:v>
                </c:pt>
                <c:pt idx="14">
                  <c:v>1037</c:v>
                </c:pt>
                <c:pt idx="15">
                  <c:v>287</c:v>
                </c:pt>
                <c:pt idx="16">
                  <c:v>247</c:v>
                </c:pt>
                <c:pt idx="17">
                  <c:v>77</c:v>
                </c:pt>
                <c:pt idx="18">
                  <c:v>1320</c:v>
                </c:pt>
                <c:pt idx="19">
                  <c:v>179</c:v>
                </c:pt>
                <c:pt idx="20">
                  <c:v>463</c:v>
                </c:pt>
                <c:pt idx="21">
                  <c:v>345</c:v>
                </c:pt>
                <c:pt idx="22">
                  <c:v>105</c:v>
                </c:pt>
                <c:pt idx="23">
                  <c:v>254</c:v>
                </c:pt>
                <c:pt idx="24">
                  <c:v>197</c:v>
                </c:pt>
                <c:pt idx="25">
                  <c:v>218</c:v>
                </c:pt>
                <c:pt idx="26">
                  <c:v>229</c:v>
                </c:pt>
                <c:pt idx="27">
                  <c:v>441</c:v>
                </c:pt>
                <c:pt idx="28">
                  <c:v>157</c:v>
                </c:pt>
                <c:pt idx="29">
                  <c:v>494</c:v>
                </c:pt>
                <c:pt idx="30">
                  <c:v>170</c:v>
                </c:pt>
                <c:pt idx="31">
                  <c:v>89</c:v>
                </c:pt>
              </c:numCache>
            </c:numRef>
          </c:val>
        </c:ser>
        <c:ser>
          <c:idx val="1"/>
          <c:order val="1"/>
          <c:tx>
            <c:strRef>
              <c:f>'1.1.8'!$C$6</c:f>
              <c:strCache>
                <c:ptCount val="1"/>
                <c:pt idx="0">
                  <c:v>C-3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83</c:v>
                </c:pt>
                <c:pt idx="1">
                  <c:v>37</c:v>
                </c:pt>
                <c:pt idx="2">
                  <c:v>17</c:v>
                </c:pt>
                <c:pt idx="3">
                  <c:v>10</c:v>
                </c:pt>
                <c:pt idx="4">
                  <c:v>56</c:v>
                </c:pt>
                <c:pt idx="5">
                  <c:v>85</c:v>
                </c:pt>
                <c:pt idx="6">
                  <c:v>132</c:v>
                </c:pt>
                <c:pt idx="7">
                  <c:v>9</c:v>
                </c:pt>
                <c:pt idx="8">
                  <c:v>1187</c:v>
                </c:pt>
                <c:pt idx="9">
                  <c:v>35</c:v>
                </c:pt>
                <c:pt idx="10">
                  <c:v>370</c:v>
                </c:pt>
                <c:pt idx="11">
                  <c:v>169</c:v>
                </c:pt>
                <c:pt idx="12">
                  <c:v>46</c:v>
                </c:pt>
                <c:pt idx="13">
                  <c:v>121</c:v>
                </c:pt>
                <c:pt idx="14">
                  <c:v>243</c:v>
                </c:pt>
                <c:pt idx="15">
                  <c:v>116</c:v>
                </c:pt>
                <c:pt idx="16">
                  <c:v>119</c:v>
                </c:pt>
                <c:pt idx="17">
                  <c:v>15</c:v>
                </c:pt>
                <c:pt idx="18">
                  <c:v>638</c:v>
                </c:pt>
                <c:pt idx="19">
                  <c:v>26</c:v>
                </c:pt>
                <c:pt idx="20">
                  <c:v>248</c:v>
                </c:pt>
                <c:pt idx="21">
                  <c:v>123</c:v>
                </c:pt>
                <c:pt idx="22">
                  <c:v>13</c:v>
                </c:pt>
                <c:pt idx="23">
                  <c:v>71</c:v>
                </c:pt>
                <c:pt idx="24">
                  <c:v>78</c:v>
                </c:pt>
                <c:pt idx="25">
                  <c:v>73</c:v>
                </c:pt>
                <c:pt idx="26">
                  <c:v>156</c:v>
                </c:pt>
                <c:pt idx="27">
                  <c:v>133</c:v>
                </c:pt>
                <c:pt idx="28">
                  <c:v>21</c:v>
                </c:pt>
                <c:pt idx="29">
                  <c:v>261</c:v>
                </c:pt>
                <c:pt idx="30">
                  <c:v>71</c:v>
                </c:pt>
                <c:pt idx="31">
                  <c:v>20</c:v>
                </c:pt>
              </c:numCache>
            </c:numRef>
          </c:val>
        </c:ser>
        <c:ser>
          <c:idx val="2"/>
          <c:order val="2"/>
          <c:tx>
            <c:strRef>
              <c:f>'1.1.8'!$D$6</c:f>
              <c:strCache>
                <c:ptCount val="1"/>
                <c:pt idx="0">
                  <c:v>T-2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'1.1.8'!$D$8:$D$39</c:f>
              <c:numCache>
                <c:formatCode>#,##0</c:formatCode>
                <c:ptCount val="32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2</c:v>
                </c:pt>
                <c:pt idx="8">
                  <c:v>27</c:v>
                </c:pt>
                <c:pt idx="9">
                  <c:v>3</c:v>
                </c:pt>
                <c:pt idx="10">
                  <c:v>10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9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45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14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1</c:v>
                </c:pt>
                <c:pt idx="29">
                  <c:v>12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'1.1.8'!$E$8:$E$39</c:f>
              <c:numCache>
                <c:formatCode>#,##0</c:formatCode>
                <c:ptCount val="32"/>
                <c:pt idx="0">
                  <c:v>695</c:v>
                </c:pt>
                <c:pt idx="1">
                  <c:v>316</c:v>
                </c:pt>
                <c:pt idx="2">
                  <c:v>149</c:v>
                </c:pt>
                <c:pt idx="3">
                  <c:v>93</c:v>
                </c:pt>
                <c:pt idx="4">
                  <c:v>247</c:v>
                </c:pt>
                <c:pt idx="5">
                  <c:v>557</c:v>
                </c:pt>
                <c:pt idx="6">
                  <c:v>1023</c:v>
                </c:pt>
                <c:pt idx="7">
                  <c:v>75</c:v>
                </c:pt>
                <c:pt idx="8">
                  <c:v>3944</c:v>
                </c:pt>
                <c:pt idx="9">
                  <c:v>449</c:v>
                </c:pt>
                <c:pt idx="10">
                  <c:v>1217</c:v>
                </c:pt>
                <c:pt idx="11">
                  <c:v>1692</c:v>
                </c:pt>
                <c:pt idx="12">
                  <c:v>138</c:v>
                </c:pt>
                <c:pt idx="13">
                  <c:v>613</c:v>
                </c:pt>
                <c:pt idx="14">
                  <c:v>1107</c:v>
                </c:pt>
                <c:pt idx="15">
                  <c:v>231</c:v>
                </c:pt>
                <c:pt idx="16">
                  <c:v>63</c:v>
                </c:pt>
                <c:pt idx="17">
                  <c:v>56</c:v>
                </c:pt>
                <c:pt idx="18">
                  <c:v>5646</c:v>
                </c:pt>
                <c:pt idx="19">
                  <c:v>271</c:v>
                </c:pt>
                <c:pt idx="20">
                  <c:v>349</c:v>
                </c:pt>
                <c:pt idx="21">
                  <c:v>997</c:v>
                </c:pt>
                <c:pt idx="22">
                  <c:v>72</c:v>
                </c:pt>
                <c:pt idx="23">
                  <c:v>276</c:v>
                </c:pt>
                <c:pt idx="24">
                  <c:v>296</c:v>
                </c:pt>
                <c:pt idx="25">
                  <c:v>471</c:v>
                </c:pt>
                <c:pt idx="26">
                  <c:v>719</c:v>
                </c:pt>
                <c:pt idx="27">
                  <c:v>2645</c:v>
                </c:pt>
                <c:pt idx="28">
                  <c:v>90</c:v>
                </c:pt>
                <c:pt idx="29">
                  <c:v>1998</c:v>
                </c:pt>
                <c:pt idx="30">
                  <c:v>256</c:v>
                </c:pt>
                <c:pt idx="31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'1.1.8'!$F$8:$F$39</c:f>
              <c:numCache>
                <c:formatCode>#,##0</c:formatCode>
                <c:ptCount val="32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36</c:v>
                </c:pt>
                <c:pt idx="8">
                  <c:v>7</c:v>
                </c:pt>
                <c:pt idx="9">
                  <c:v>2</c:v>
                </c:pt>
                <c:pt idx="10">
                  <c:v>7</c:v>
                </c:pt>
                <c:pt idx="11">
                  <c:v>14</c:v>
                </c:pt>
                <c:pt idx="12">
                  <c:v>2</c:v>
                </c:pt>
                <c:pt idx="13">
                  <c:v>10</c:v>
                </c:pt>
                <c:pt idx="14">
                  <c:v>24</c:v>
                </c:pt>
                <c:pt idx="15">
                  <c:v>88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7</c:v>
                </c:pt>
                <c:pt idx="21">
                  <c:v>2</c:v>
                </c:pt>
                <c:pt idx="22">
                  <c:v>9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28</c:v>
                </c:pt>
                <c:pt idx="27">
                  <c:v>8</c:v>
                </c:pt>
                <c:pt idx="28">
                  <c:v>2</c:v>
                </c:pt>
                <c:pt idx="29">
                  <c:v>24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</c:ser>
        <c:ser>
          <c:idx val="5"/>
          <c:order val="5"/>
          <c:tx>
            <c:strRef>
              <c:f>'1.1.8'!$H$5:$H$6</c:f>
              <c:strCache>
                <c:ptCount val="1"/>
                <c:pt idx="0">
                  <c:v>Grúas industriales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'1.1.8'!$H$8:$H$39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271</c:v>
                </c:pt>
                <c:pt idx="9">
                  <c:v>2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1</c:v>
                </c:pt>
                <c:pt idx="21">
                  <c:v>10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12</c:v>
                </c:pt>
                <c:pt idx="30">
                  <c:v>1</c:v>
                </c:pt>
                <c:pt idx="31">
                  <c:v>7</c:v>
                </c:pt>
              </c:numCache>
            </c:numRef>
          </c:val>
        </c:ser>
        <c:marker val="1"/>
        <c:axId val="66452864"/>
        <c:axId val="67073152"/>
      </c:lineChart>
      <c:catAx>
        <c:axId val="664528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073152"/>
        <c:crosses val="autoZero"/>
        <c:auto val="1"/>
        <c:lblAlgn val="ctr"/>
        <c:lblOffset val="100"/>
      </c:catAx>
      <c:valAx>
        <c:axId val="6707315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452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201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 Carga 2010</a:t>
            </a:r>
            <a:endParaRPr lang="es-ES" sz="1200"/>
          </a:p>
        </c:rich>
      </c:tx>
      <c:layout>
        <c:manualLayout>
          <c:xMode val="edge"/>
          <c:yMode val="edge"/>
          <c:x val="0.15393744531933612"/>
          <c:y val="2.777777777777798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2053193350831162"/>
          <c:y val="0.13425925925925927"/>
          <c:w val="0.5166666666666665"/>
          <c:h val="0.8611111111111116"/>
        </c:manualLayout>
      </c:layout>
      <c:pieChart>
        <c:varyColors val="1"/>
        <c:ser>
          <c:idx val="0"/>
          <c:order val="0"/>
          <c:explosion val="6"/>
          <c:dPt>
            <c:idx val="0"/>
            <c:spPr>
              <a:solidFill>
                <a:schemeClr val="accent6"/>
              </a:solidFill>
            </c:spPr>
          </c:dPt>
          <c:dPt>
            <c:idx val="1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spPr>
              <a:solidFill>
                <a:schemeClr val="accent5"/>
              </a:solidFill>
            </c:spPr>
          </c:dPt>
          <c:dPt>
            <c:idx val="3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20%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18%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0.15354779090113804"/>
                  <c:y val="-7.990631379410906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62%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'1.1.1'!$B$10:$B$13</c:f>
              <c:strCache>
                <c:ptCount val="4"/>
                <c:pt idx="0">
                  <c:v>C2</c:v>
                </c:pt>
                <c:pt idx="1">
                  <c:v>C3 - C4</c:v>
                </c:pt>
                <c:pt idx="2">
                  <c:v>T2</c:v>
                </c:pt>
                <c:pt idx="3">
                  <c:v>T3</c:v>
                </c:pt>
              </c:strCache>
            </c:strRef>
          </c:cat>
          <c:val>
            <c:numRef>
              <c:f>'1.1.1'!$D$10:$D$13</c:f>
              <c:numCache>
                <c:formatCode>0</c:formatCode>
                <c:ptCount val="4"/>
                <c:pt idx="0">
                  <c:v>19.590485990925675</c:v>
                </c:pt>
                <c:pt idx="1">
                  <c:v>18.083750409280135</c:v>
                </c:pt>
                <c:pt idx="2">
                  <c:v>0.57386921745638242</c:v>
                </c:pt>
                <c:pt idx="3">
                  <c:v>61.62180176809018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7161942257218419"/>
          <c:y val="0.35837343248760672"/>
          <c:w val="0.13671391076115491"/>
          <c:h val="0.35732720909886473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Motrices de Carga Especializada</a:t>
            </a:r>
            <a:r>
              <a:rPr lang="es-ES" sz="1400" baseline="0"/>
              <a:t> por Clase de Vehículo 2010</a:t>
            </a:r>
            <a:endParaRPr lang="es-ES" sz="1400"/>
          </a:p>
        </c:rich>
      </c:tx>
      <c:layout>
        <c:manualLayout>
          <c:xMode val="edge"/>
          <c:yMode val="edge"/>
          <c:x val="0.1349064894475323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3388563032835164E-2"/>
          <c:y val="9.9638966510937857E-2"/>
          <c:w val="0.89400867624603164"/>
          <c:h val="0.65648025094965734"/>
        </c:manualLayout>
      </c:layout>
      <c:barChart>
        <c:barDir val="col"/>
        <c:grouping val="stacked"/>
        <c:ser>
          <c:idx val="0"/>
          <c:order val="0"/>
          <c:tx>
            <c:strRef>
              <c:f>'1.1.8'!$B$6</c:f>
              <c:strCache>
                <c:ptCount val="1"/>
                <c:pt idx="0">
                  <c:v>C-2</c:v>
                </c:pt>
              </c:strCache>
            </c:strRef>
          </c:tx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155</c:v>
                </c:pt>
                <c:pt idx="1">
                  <c:v>294</c:v>
                </c:pt>
                <c:pt idx="2">
                  <c:v>53</c:v>
                </c:pt>
                <c:pt idx="3">
                  <c:v>60</c:v>
                </c:pt>
                <c:pt idx="4">
                  <c:v>195</c:v>
                </c:pt>
                <c:pt idx="5">
                  <c:v>246</c:v>
                </c:pt>
                <c:pt idx="6">
                  <c:v>436</c:v>
                </c:pt>
                <c:pt idx="7">
                  <c:v>40</c:v>
                </c:pt>
                <c:pt idx="8">
                  <c:v>5388</c:v>
                </c:pt>
                <c:pt idx="9">
                  <c:v>150</c:v>
                </c:pt>
                <c:pt idx="10">
                  <c:v>908</c:v>
                </c:pt>
                <c:pt idx="11">
                  <c:v>416</c:v>
                </c:pt>
                <c:pt idx="12">
                  <c:v>284</c:v>
                </c:pt>
                <c:pt idx="13">
                  <c:v>285</c:v>
                </c:pt>
                <c:pt idx="14">
                  <c:v>1037</c:v>
                </c:pt>
                <c:pt idx="15">
                  <c:v>287</c:v>
                </c:pt>
                <c:pt idx="16">
                  <c:v>247</c:v>
                </c:pt>
                <c:pt idx="17">
                  <c:v>77</c:v>
                </c:pt>
                <c:pt idx="18">
                  <c:v>1320</c:v>
                </c:pt>
                <c:pt idx="19">
                  <c:v>179</c:v>
                </c:pt>
                <c:pt idx="20">
                  <c:v>463</c:v>
                </c:pt>
                <c:pt idx="21">
                  <c:v>345</c:v>
                </c:pt>
                <c:pt idx="22">
                  <c:v>105</c:v>
                </c:pt>
                <c:pt idx="23">
                  <c:v>254</c:v>
                </c:pt>
                <c:pt idx="24">
                  <c:v>197</c:v>
                </c:pt>
                <c:pt idx="25">
                  <c:v>218</c:v>
                </c:pt>
                <c:pt idx="26">
                  <c:v>229</c:v>
                </c:pt>
                <c:pt idx="27">
                  <c:v>441</c:v>
                </c:pt>
                <c:pt idx="28">
                  <c:v>157</c:v>
                </c:pt>
                <c:pt idx="29">
                  <c:v>494</c:v>
                </c:pt>
                <c:pt idx="30">
                  <c:v>170</c:v>
                </c:pt>
                <c:pt idx="31">
                  <c:v>89</c:v>
                </c:pt>
              </c:numCache>
            </c:numRef>
          </c:val>
        </c:ser>
        <c:ser>
          <c:idx val="1"/>
          <c:order val="1"/>
          <c:tx>
            <c:strRef>
              <c:f>'1.1.8'!$C$6</c:f>
              <c:strCache>
                <c:ptCount val="1"/>
                <c:pt idx="0">
                  <c:v>C-3</c:v>
                </c:pt>
              </c:strCache>
            </c:strRef>
          </c:tx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83</c:v>
                </c:pt>
                <c:pt idx="1">
                  <c:v>37</c:v>
                </c:pt>
                <c:pt idx="2">
                  <c:v>17</c:v>
                </c:pt>
                <c:pt idx="3">
                  <c:v>10</c:v>
                </c:pt>
                <c:pt idx="4">
                  <c:v>56</c:v>
                </c:pt>
                <c:pt idx="5">
                  <c:v>85</c:v>
                </c:pt>
                <c:pt idx="6">
                  <c:v>132</c:v>
                </c:pt>
                <c:pt idx="7">
                  <c:v>9</c:v>
                </c:pt>
                <c:pt idx="8">
                  <c:v>1187</c:v>
                </c:pt>
                <c:pt idx="9">
                  <c:v>35</c:v>
                </c:pt>
                <c:pt idx="10">
                  <c:v>370</c:v>
                </c:pt>
                <c:pt idx="11">
                  <c:v>169</c:v>
                </c:pt>
                <c:pt idx="12">
                  <c:v>46</c:v>
                </c:pt>
                <c:pt idx="13">
                  <c:v>121</c:v>
                </c:pt>
                <c:pt idx="14">
                  <c:v>243</c:v>
                </c:pt>
                <c:pt idx="15">
                  <c:v>116</c:v>
                </c:pt>
                <c:pt idx="16">
                  <c:v>119</c:v>
                </c:pt>
                <c:pt idx="17">
                  <c:v>15</c:v>
                </c:pt>
                <c:pt idx="18">
                  <c:v>638</c:v>
                </c:pt>
                <c:pt idx="19">
                  <c:v>26</c:v>
                </c:pt>
                <c:pt idx="20">
                  <c:v>248</c:v>
                </c:pt>
                <c:pt idx="21">
                  <c:v>123</c:v>
                </c:pt>
                <c:pt idx="22">
                  <c:v>13</c:v>
                </c:pt>
                <c:pt idx="23">
                  <c:v>71</c:v>
                </c:pt>
                <c:pt idx="24">
                  <c:v>78</c:v>
                </c:pt>
                <c:pt idx="25">
                  <c:v>73</c:v>
                </c:pt>
                <c:pt idx="26">
                  <c:v>156</c:v>
                </c:pt>
                <c:pt idx="27">
                  <c:v>133</c:v>
                </c:pt>
                <c:pt idx="28">
                  <c:v>21</c:v>
                </c:pt>
                <c:pt idx="29">
                  <c:v>261</c:v>
                </c:pt>
                <c:pt idx="30">
                  <c:v>71</c:v>
                </c:pt>
                <c:pt idx="31">
                  <c:v>20</c:v>
                </c:pt>
              </c:numCache>
            </c:numRef>
          </c:val>
        </c:ser>
        <c:ser>
          <c:idx val="2"/>
          <c:order val="2"/>
          <c:tx>
            <c:strRef>
              <c:f>'1.1.8'!$D$6</c:f>
              <c:strCache>
                <c:ptCount val="1"/>
                <c:pt idx="0">
                  <c:v>T-2</c:v>
                </c:pt>
              </c:strCache>
            </c:strRef>
          </c:tx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'1.1.8'!$D$8:$D$39</c:f>
              <c:numCache>
                <c:formatCode>#,##0</c:formatCode>
                <c:ptCount val="32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2</c:v>
                </c:pt>
                <c:pt idx="8">
                  <c:v>27</c:v>
                </c:pt>
                <c:pt idx="9">
                  <c:v>3</c:v>
                </c:pt>
                <c:pt idx="10">
                  <c:v>10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9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45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14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5</c:v>
                </c:pt>
                <c:pt idx="28">
                  <c:v>1</c:v>
                </c:pt>
                <c:pt idx="29">
                  <c:v>12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'1.1.8'!$E$8:$E$39</c:f>
              <c:numCache>
                <c:formatCode>#,##0</c:formatCode>
                <c:ptCount val="32"/>
                <c:pt idx="0">
                  <c:v>695</c:v>
                </c:pt>
                <c:pt idx="1">
                  <c:v>316</c:v>
                </c:pt>
                <c:pt idx="2">
                  <c:v>149</c:v>
                </c:pt>
                <c:pt idx="3">
                  <c:v>93</c:v>
                </c:pt>
                <c:pt idx="4">
                  <c:v>247</c:v>
                </c:pt>
                <c:pt idx="5">
                  <c:v>557</c:v>
                </c:pt>
                <c:pt idx="6">
                  <c:v>1023</c:v>
                </c:pt>
                <c:pt idx="7">
                  <c:v>75</c:v>
                </c:pt>
                <c:pt idx="8">
                  <c:v>3944</c:v>
                </c:pt>
                <c:pt idx="9">
                  <c:v>449</c:v>
                </c:pt>
                <c:pt idx="10">
                  <c:v>1217</c:v>
                </c:pt>
                <c:pt idx="11">
                  <c:v>1692</c:v>
                </c:pt>
                <c:pt idx="12">
                  <c:v>138</c:v>
                </c:pt>
                <c:pt idx="13">
                  <c:v>613</c:v>
                </c:pt>
                <c:pt idx="14">
                  <c:v>1107</c:v>
                </c:pt>
                <c:pt idx="15">
                  <c:v>231</c:v>
                </c:pt>
                <c:pt idx="16">
                  <c:v>63</c:v>
                </c:pt>
                <c:pt idx="17">
                  <c:v>56</c:v>
                </c:pt>
                <c:pt idx="18">
                  <c:v>5646</c:v>
                </c:pt>
                <c:pt idx="19">
                  <c:v>271</c:v>
                </c:pt>
                <c:pt idx="20">
                  <c:v>349</c:v>
                </c:pt>
                <c:pt idx="21">
                  <c:v>997</c:v>
                </c:pt>
                <c:pt idx="22">
                  <c:v>72</c:v>
                </c:pt>
                <c:pt idx="23">
                  <c:v>276</c:v>
                </c:pt>
                <c:pt idx="24">
                  <c:v>296</c:v>
                </c:pt>
                <c:pt idx="25">
                  <c:v>471</c:v>
                </c:pt>
                <c:pt idx="26">
                  <c:v>719</c:v>
                </c:pt>
                <c:pt idx="27">
                  <c:v>2645</c:v>
                </c:pt>
                <c:pt idx="28">
                  <c:v>90</c:v>
                </c:pt>
                <c:pt idx="29">
                  <c:v>1998</c:v>
                </c:pt>
                <c:pt idx="30">
                  <c:v>256</c:v>
                </c:pt>
                <c:pt idx="31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'1.1.8'!$F$8:$F$39</c:f>
              <c:numCache>
                <c:formatCode>#,##0</c:formatCode>
                <c:ptCount val="32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36</c:v>
                </c:pt>
                <c:pt idx="8">
                  <c:v>7</c:v>
                </c:pt>
                <c:pt idx="9">
                  <c:v>2</c:v>
                </c:pt>
                <c:pt idx="10">
                  <c:v>7</c:v>
                </c:pt>
                <c:pt idx="11">
                  <c:v>14</c:v>
                </c:pt>
                <c:pt idx="12">
                  <c:v>2</c:v>
                </c:pt>
                <c:pt idx="13">
                  <c:v>10</c:v>
                </c:pt>
                <c:pt idx="14">
                  <c:v>24</c:v>
                </c:pt>
                <c:pt idx="15">
                  <c:v>88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7</c:v>
                </c:pt>
                <c:pt idx="21">
                  <c:v>2</c:v>
                </c:pt>
                <c:pt idx="22">
                  <c:v>9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28</c:v>
                </c:pt>
                <c:pt idx="27">
                  <c:v>8</c:v>
                </c:pt>
                <c:pt idx="28">
                  <c:v>2</c:v>
                </c:pt>
                <c:pt idx="29">
                  <c:v>24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</c:ser>
        <c:ser>
          <c:idx val="5"/>
          <c:order val="5"/>
          <c:tx>
            <c:strRef>
              <c:f>'1.1.8'!$H$5:$H$6</c:f>
              <c:strCache>
                <c:ptCount val="1"/>
                <c:pt idx="0">
                  <c:v>Grúas industriales</c:v>
                </c:pt>
              </c:strCache>
            </c:strRef>
          </c:tx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'1.1.8'!$H$8:$H$39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271</c:v>
                </c:pt>
                <c:pt idx="9">
                  <c:v>2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11</c:v>
                </c:pt>
                <c:pt idx="19">
                  <c:v>0</c:v>
                </c:pt>
                <c:pt idx="20">
                  <c:v>1</c:v>
                </c:pt>
                <c:pt idx="21">
                  <c:v>10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12</c:v>
                </c:pt>
                <c:pt idx="30">
                  <c:v>1</c:v>
                </c:pt>
                <c:pt idx="31">
                  <c:v>7</c:v>
                </c:pt>
              </c:numCache>
            </c:numRef>
          </c:val>
        </c:ser>
        <c:overlap val="100"/>
        <c:axId val="67478656"/>
        <c:axId val="67480192"/>
      </c:barChart>
      <c:catAx>
        <c:axId val="6747865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480192"/>
        <c:crosses val="autoZero"/>
        <c:auto val="1"/>
        <c:lblAlgn val="ctr"/>
        <c:lblOffset val="100"/>
      </c:catAx>
      <c:valAx>
        <c:axId val="6748019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478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446301405656614"/>
          <c:y val="0.91733035792254258"/>
          <c:w val="0.49275863495395761"/>
          <c:h val="8.0974995087980201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 Carga Especializada por</a:t>
            </a:r>
            <a:r>
              <a:rPr lang="es-ES" sz="1200" baseline="0"/>
              <a:t> Clase de Vehículo 2010</a:t>
            </a:r>
            <a:endParaRPr lang="es-ES" sz="1200"/>
          </a:p>
        </c:rich>
      </c:tx>
      <c:layout>
        <c:manualLayout>
          <c:xMode val="edge"/>
          <c:yMode val="edge"/>
          <c:x val="0.1390374603209011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3958783543224525E-2"/>
          <c:y val="6.666666666666668E-2"/>
          <c:w val="0.88238538794637889"/>
          <c:h val="0.68312965879265097"/>
        </c:manualLayout>
      </c:layout>
      <c:lineChart>
        <c:grouping val="standard"/>
        <c:ser>
          <c:idx val="0"/>
          <c:order val="0"/>
          <c:tx>
            <c:strRef>
              <c:f>'1.1.8.1'!$B$6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'1.1.8.1'!$B$8:$B$39</c:f>
              <c:numCache>
                <c:formatCode>#,##0</c:formatCode>
                <c:ptCount val="32"/>
                <c:pt idx="0">
                  <c:v>1</c:v>
                </c:pt>
                <c:pt idx="1">
                  <c:v>11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76</c:v>
                </c:pt>
                <c:pt idx="9">
                  <c:v>0</c:v>
                </c:pt>
                <c:pt idx="10">
                  <c:v>20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0</c:v>
                </c:pt>
                <c:pt idx="18">
                  <c:v>63</c:v>
                </c:pt>
                <c:pt idx="19">
                  <c:v>0</c:v>
                </c:pt>
                <c:pt idx="20">
                  <c:v>14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  <c:pt idx="26">
                  <c:v>21</c:v>
                </c:pt>
                <c:pt idx="27">
                  <c:v>6</c:v>
                </c:pt>
                <c:pt idx="28">
                  <c:v>2</c:v>
                </c:pt>
                <c:pt idx="29">
                  <c:v>22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strRef>
              <c:f>'1.1.8.1'!$C$6</c:f>
              <c:strCache>
                <c:ptCount val="1"/>
                <c:pt idx="0">
                  <c:v>S-2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'1.1.8.1'!$C$8:$C$39</c:f>
              <c:numCache>
                <c:formatCode>#,##0</c:formatCode>
                <c:ptCount val="32"/>
                <c:pt idx="0">
                  <c:v>224</c:v>
                </c:pt>
                <c:pt idx="1">
                  <c:v>373</c:v>
                </c:pt>
                <c:pt idx="2">
                  <c:v>103</c:v>
                </c:pt>
                <c:pt idx="3">
                  <c:v>83</c:v>
                </c:pt>
                <c:pt idx="4">
                  <c:v>221</c:v>
                </c:pt>
                <c:pt idx="5">
                  <c:v>622</c:v>
                </c:pt>
                <c:pt idx="6">
                  <c:v>1087</c:v>
                </c:pt>
                <c:pt idx="7">
                  <c:v>8</c:v>
                </c:pt>
                <c:pt idx="8">
                  <c:v>4246</c:v>
                </c:pt>
                <c:pt idx="9">
                  <c:v>415</c:v>
                </c:pt>
                <c:pt idx="10">
                  <c:v>1062</c:v>
                </c:pt>
                <c:pt idx="11">
                  <c:v>1821</c:v>
                </c:pt>
                <c:pt idx="12">
                  <c:v>85</c:v>
                </c:pt>
                <c:pt idx="13">
                  <c:v>936</c:v>
                </c:pt>
                <c:pt idx="14">
                  <c:v>903</c:v>
                </c:pt>
                <c:pt idx="15">
                  <c:v>262</c:v>
                </c:pt>
                <c:pt idx="16">
                  <c:v>277</c:v>
                </c:pt>
                <c:pt idx="17">
                  <c:v>66</c:v>
                </c:pt>
                <c:pt idx="18">
                  <c:v>7095</c:v>
                </c:pt>
                <c:pt idx="19">
                  <c:v>212</c:v>
                </c:pt>
                <c:pt idx="20">
                  <c:v>423</c:v>
                </c:pt>
                <c:pt idx="21">
                  <c:v>857</c:v>
                </c:pt>
                <c:pt idx="22">
                  <c:v>49</c:v>
                </c:pt>
                <c:pt idx="23">
                  <c:v>216</c:v>
                </c:pt>
                <c:pt idx="24">
                  <c:v>343</c:v>
                </c:pt>
                <c:pt idx="25">
                  <c:v>536</c:v>
                </c:pt>
                <c:pt idx="26">
                  <c:v>388</c:v>
                </c:pt>
                <c:pt idx="27">
                  <c:v>2575</c:v>
                </c:pt>
                <c:pt idx="28">
                  <c:v>72</c:v>
                </c:pt>
                <c:pt idx="29">
                  <c:v>1774</c:v>
                </c:pt>
                <c:pt idx="30">
                  <c:v>412</c:v>
                </c:pt>
                <c:pt idx="31">
                  <c:v>124</c:v>
                </c:pt>
              </c:numCache>
            </c:numRef>
          </c:val>
        </c:ser>
        <c:ser>
          <c:idx val="2"/>
          <c:order val="2"/>
          <c:tx>
            <c:strRef>
              <c:f>'1.1.8.1'!$D$6</c:f>
              <c:strCache>
                <c:ptCount val="1"/>
                <c:pt idx="0">
                  <c:v>S-3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'1.1.8.1'!$D$8:$D$39</c:f>
              <c:numCache>
                <c:formatCode>#,##0</c:formatCode>
                <c:ptCount val="32"/>
                <c:pt idx="0">
                  <c:v>95</c:v>
                </c:pt>
                <c:pt idx="1">
                  <c:v>53</c:v>
                </c:pt>
                <c:pt idx="2">
                  <c:v>90</c:v>
                </c:pt>
                <c:pt idx="3">
                  <c:v>24</c:v>
                </c:pt>
                <c:pt idx="4">
                  <c:v>73</c:v>
                </c:pt>
                <c:pt idx="5">
                  <c:v>110</c:v>
                </c:pt>
                <c:pt idx="6">
                  <c:v>296</c:v>
                </c:pt>
                <c:pt idx="7">
                  <c:v>4</c:v>
                </c:pt>
                <c:pt idx="8">
                  <c:v>1673</c:v>
                </c:pt>
                <c:pt idx="9">
                  <c:v>187</c:v>
                </c:pt>
                <c:pt idx="10">
                  <c:v>392</c:v>
                </c:pt>
                <c:pt idx="11">
                  <c:v>750</c:v>
                </c:pt>
                <c:pt idx="12">
                  <c:v>54</c:v>
                </c:pt>
                <c:pt idx="13">
                  <c:v>236</c:v>
                </c:pt>
                <c:pt idx="14">
                  <c:v>395</c:v>
                </c:pt>
                <c:pt idx="15">
                  <c:v>60</c:v>
                </c:pt>
                <c:pt idx="16">
                  <c:v>26</c:v>
                </c:pt>
                <c:pt idx="17">
                  <c:v>19</c:v>
                </c:pt>
                <c:pt idx="18">
                  <c:v>1996</c:v>
                </c:pt>
                <c:pt idx="19">
                  <c:v>133</c:v>
                </c:pt>
                <c:pt idx="20">
                  <c:v>146</c:v>
                </c:pt>
                <c:pt idx="21">
                  <c:v>166</c:v>
                </c:pt>
                <c:pt idx="22">
                  <c:v>29</c:v>
                </c:pt>
                <c:pt idx="23">
                  <c:v>62</c:v>
                </c:pt>
                <c:pt idx="24">
                  <c:v>108</c:v>
                </c:pt>
                <c:pt idx="25">
                  <c:v>183</c:v>
                </c:pt>
                <c:pt idx="26">
                  <c:v>284</c:v>
                </c:pt>
                <c:pt idx="27">
                  <c:v>1297</c:v>
                </c:pt>
                <c:pt idx="28">
                  <c:v>39</c:v>
                </c:pt>
                <c:pt idx="29">
                  <c:v>1143</c:v>
                </c:pt>
                <c:pt idx="30">
                  <c:v>68</c:v>
                </c:pt>
                <c:pt idx="31">
                  <c:v>11</c:v>
                </c:pt>
              </c:numCache>
            </c:numRef>
          </c:val>
        </c:ser>
        <c:ser>
          <c:idx val="3"/>
          <c:order val="3"/>
          <c:tx>
            <c:strRef>
              <c:f>'1.1.8.1'!$E$6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'1.1.8.1'!$E$8:$E$39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30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4</c:v>
                </c:pt>
                <c:pt idx="27">
                  <c:v>7</c:v>
                </c:pt>
                <c:pt idx="28">
                  <c:v>0</c:v>
                </c:pt>
                <c:pt idx="29">
                  <c:v>5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'1.1.8.1'!$F$6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'1.1.8.1'!$G$6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'1.1.8.1'!$H$6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'1.1.8.1'!$H$8:$H$39</c:f>
              <c:numCache>
                <c:formatCode>#,##0</c:formatCode>
                <c:ptCount val="32"/>
                <c:pt idx="0">
                  <c:v>35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2</c:v>
                </c:pt>
                <c:pt idx="6">
                  <c:v>30</c:v>
                </c:pt>
                <c:pt idx="7">
                  <c:v>0</c:v>
                </c:pt>
                <c:pt idx="8">
                  <c:v>194</c:v>
                </c:pt>
                <c:pt idx="9">
                  <c:v>1</c:v>
                </c:pt>
                <c:pt idx="10">
                  <c:v>9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30</c:v>
                </c:pt>
                <c:pt idx="19">
                  <c:v>7</c:v>
                </c:pt>
                <c:pt idx="20">
                  <c:v>36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47</c:v>
                </c:pt>
                <c:pt idx="27">
                  <c:v>13</c:v>
                </c:pt>
                <c:pt idx="28">
                  <c:v>1</c:v>
                </c:pt>
                <c:pt idx="29">
                  <c:v>29</c:v>
                </c:pt>
                <c:pt idx="30">
                  <c:v>33</c:v>
                </c:pt>
                <c:pt idx="31">
                  <c:v>0</c:v>
                </c:pt>
              </c:numCache>
            </c:numRef>
          </c:val>
        </c:ser>
        <c:ser>
          <c:idx val="7"/>
          <c:order val="7"/>
          <c:tx>
            <c:strRef>
              <c:f>'1.1.8.1'!$I$6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14</c:v>
                </c:pt>
                <c:pt idx="17">
                  <c:v>0</c:v>
                </c:pt>
                <c:pt idx="18">
                  <c:v>11</c:v>
                </c:pt>
                <c:pt idx="19">
                  <c:v>3</c:v>
                </c:pt>
                <c:pt idx="20">
                  <c:v>35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</c:v>
                </c:pt>
                <c:pt idx="26">
                  <c:v>43</c:v>
                </c:pt>
                <c:pt idx="27">
                  <c:v>11</c:v>
                </c:pt>
                <c:pt idx="28">
                  <c:v>1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8"/>
          <c:order val="8"/>
          <c:tx>
            <c:strRef>
              <c:f>'1.1.8.1'!$J$6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'1.1.8.1'!$J$8:$J$39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'1.1.8.1'!$K$6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'1.1.8.1'!$L$6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marker val="1"/>
        <c:axId val="67683456"/>
        <c:axId val="67684992"/>
      </c:lineChart>
      <c:catAx>
        <c:axId val="6768345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684992"/>
        <c:crosses val="autoZero"/>
        <c:auto val="1"/>
        <c:lblAlgn val="ctr"/>
        <c:lblOffset val="100"/>
      </c:catAx>
      <c:valAx>
        <c:axId val="67684992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683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377"/>
          <c:w val="0.9"/>
          <c:h val="8.036850393700785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 Carga Especializada por</a:t>
            </a:r>
            <a:r>
              <a:rPr lang="es-ES" sz="1200" baseline="0"/>
              <a:t> Clase de Vehículo 2010</a:t>
            </a:r>
            <a:endParaRPr lang="es-ES" sz="1200"/>
          </a:p>
        </c:rich>
      </c:tx>
      <c:layout>
        <c:manualLayout>
          <c:xMode val="edge"/>
          <c:yMode val="edge"/>
          <c:x val="0.1390374603209012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3958783543224525E-2"/>
          <c:y val="6.666666666666668E-2"/>
          <c:w val="0.88238538794637866"/>
          <c:h val="0.68312965879265097"/>
        </c:manualLayout>
      </c:layout>
      <c:barChart>
        <c:barDir val="col"/>
        <c:grouping val="stacked"/>
        <c:ser>
          <c:idx val="0"/>
          <c:order val="0"/>
          <c:tx>
            <c:strRef>
              <c:f>'1.1.8.1'!$B$6</c:f>
              <c:strCache>
                <c:ptCount val="1"/>
                <c:pt idx="0">
                  <c:v>S-1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'1.1.8.1'!$B$8:$B$39</c:f>
              <c:numCache>
                <c:formatCode>#,##0</c:formatCode>
                <c:ptCount val="32"/>
                <c:pt idx="0">
                  <c:v>1</c:v>
                </c:pt>
                <c:pt idx="1">
                  <c:v>11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76</c:v>
                </c:pt>
                <c:pt idx="9">
                  <c:v>0</c:v>
                </c:pt>
                <c:pt idx="10">
                  <c:v>20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0</c:v>
                </c:pt>
                <c:pt idx="18">
                  <c:v>63</c:v>
                </c:pt>
                <c:pt idx="19">
                  <c:v>0</c:v>
                </c:pt>
                <c:pt idx="20">
                  <c:v>14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  <c:pt idx="26">
                  <c:v>21</c:v>
                </c:pt>
                <c:pt idx="27">
                  <c:v>6</c:v>
                </c:pt>
                <c:pt idx="28">
                  <c:v>2</c:v>
                </c:pt>
                <c:pt idx="29">
                  <c:v>22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strRef>
              <c:f>'1.1.8.1'!$C$6</c:f>
              <c:strCache>
                <c:ptCount val="1"/>
                <c:pt idx="0">
                  <c:v>S-2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'1.1.8.1'!$C$8:$C$39</c:f>
              <c:numCache>
                <c:formatCode>#,##0</c:formatCode>
                <c:ptCount val="32"/>
                <c:pt idx="0">
                  <c:v>224</c:v>
                </c:pt>
                <c:pt idx="1">
                  <c:v>373</c:v>
                </c:pt>
                <c:pt idx="2">
                  <c:v>103</c:v>
                </c:pt>
                <c:pt idx="3">
                  <c:v>83</c:v>
                </c:pt>
                <c:pt idx="4">
                  <c:v>221</c:v>
                </c:pt>
                <c:pt idx="5">
                  <c:v>622</c:v>
                </c:pt>
                <c:pt idx="6">
                  <c:v>1087</c:v>
                </c:pt>
                <c:pt idx="7">
                  <c:v>8</c:v>
                </c:pt>
                <c:pt idx="8">
                  <c:v>4246</c:v>
                </c:pt>
                <c:pt idx="9">
                  <c:v>415</c:v>
                </c:pt>
                <c:pt idx="10">
                  <c:v>1062</c:v>
                </c:pt>
                <c:pt idx="11">
                  <c:v>1821</c:v>
                </c:pt>
                <c:pt idx="12">
                  <c:v>85</c:v>
                </c:pt>
                <c:pt idx="13">
                  <c:v>936</c:v>
                </c:pt>
                <c:pt idx="14">
                  <c:v>903</c:v>
                </c:pt>
                <c:pt idx="15">
                  <c:v>262</c:v>
                </c:pt>
                <c:pt idx="16">
                  <c:v>277</c:v>
                </c:pt>
                <c:pt idx="17">
                  <c:v>66</c:v>
                </c:pt>
                <c:pt idx="18">
                  <c:v>7095</c:v>
                </c:pt>
                <c:pt idx="19">
                  <c:v>212</c:v>
                </c:pt>
                <c:pt idx="20">
                  <c:v>423</c:v>
                </c:pt>
                <c:pt idx="21">
                  <c:v>857</c:v>
                </c:pt>
                <c:pt idx="22">
                  <c:v>49</c:v>
                </c:pt>
                <c:pt idx="23">
                  <c:v>216</c:v>
                </c:pt>
                <c:pt idx="24">
                  <c:v>343</c:v>
                </c:pt>
                <c:pt idx="25">
                  <c:v>536</c:v>
                </c:pt>
                <c:pt idx="26">
                  <c:v>388</c:v>
                </c:pt>
                <c:pt idx="27">
                  <c:v>2575</c:v>
                </c:pt>
                <c:pt idx="28">
                  <c:v>72</c:v>
                </c:pt>
                <c:pt idx="29">
                  <c:v>1774</c:v>
                </c:pt>
                <c:pt idx="30">
                  <c:v>412</c:v>
                </c:pt>
                <c:pt idx="31">
                  <c:v>124</c:v>
                </c:pt>
              </c:numCache>
            </c:numRef>
          </c:val>
        </c:ser>
        <c:ser>
          <c:idx val="2"/>
          <c:order val="2"/>
          <c:tx>
            <c:strRef>
              <c:f>'1.1.8.1'!$D$6</c:f>
              <c:strCache>
                <c:ptCount val="1"/>
                <c:pt idx="0">
                  <c:v>S-3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'1.1.8.1'!$D$8:$D$39</c:f>
              <c:numCache>
                <c:formatCode>#,##0</c:formatCode>
                <c:ptCount val="32"/>
                <c:pt idx="0">
                  <c:v>95</c:v>
                </c:pt>
                <c:pt idx="1">
                  <c:v>53</c:v>
                </c:pt>
                <c:pt idx="2">
                  <c:v>90</c:v>
                </c:pt>
                <c:pt idx="3">
                  <c:v>24</c:v>
                </c:pt>
                <c:pt idx="4">
                  <c:v>73</c:v>
                </c:pt>
                <c:pt idx="5">
                  <c:v>110</c:v>
                </c:pt>
                <c:pt idx="6">
                  <c:v>296</c:v>
                </c:pt>
                <c:pt idx="7">
                  <c:v>4</c:v>
                </c:pt>
                <c:pt idx="8">
                  <c:v>1673</c:v>
                </c:pt>
                <c:pt idx="9">
                  <c:v>187</c:v>
                </c:pt>
                <c:pt idx="10">
                  <c:v>392</c:v>
                </c:pt>
                <c:pt idx="11">
                  <c:v>750</c:v>
                </c:pt>
                <c:pt idx="12">
                  <c:v>54</c:v>
                </c:pt>
                <c:pt idx="13">
                  <c:v>236</c:v>
                </c:pt>
                <c:pt idx="14">
                  <c:v>395</c:v>
                </c:pt>
                <c:pt idx="15">
                  <c:v>60</c:v>
                </c:pt>
                <c:pt idx="16">
                  <c:v>26</c:v>
                </c:pt>
                <c:pt idx="17">
                  <c:v>19</c:v>
                </c:pt>
                <c:pt idx="18">
                  <c:v>1996</c:v>
                </c:pt>
                <c:pt idx="19">
                  <c:v>133</c:v>
                </c:pt>
                <c:pt idx="20">
                  <c:v>146</c:v>
                </c:pt>
                <c:pt idx="21">
                  <c:v>166</c:v>
                </c:pt>
                <c:pt idx="22">
                  <c:v>29</c:v>
                </c:pt>
                <c:pt idx="23">
                  <c:v>62</c:v>
                </c:pt>
                <c:pt idx="24">
                  <c:v>108</c:v>
                </c:pt>
                <c:pt idx="25">
                  <c:v>183</c:v>
                </c:pt>
                <c:pt idx="26">
                  <c:v>284</c:v>
                </c:pt>
                <c:pt idx="27">
                  <c:v>1297</c:v>
                </c:pt>
                <c:pt idx="28">
                  <c:v>39</c:v>
                </c:pt>
                <c:pt idx="29">
                  <c:v>1143</c:v>
                </c:pt>
                <c:pt idx="30">
                  <c:v>68</c:v>
                </c:pt>
                <c:pt idx="31">
                  <c:v>11</c:v>
                </c:pt>
              </c:numCache>
            </c:numRef>
          </c:val>
        </c:ser>
        <c:ser>
          <c:idx val="3"/>
          <c:order val="3"/>
          <c:tx>
            <c:strRef>
              <c:f>'1.1.8.1'!$E$6</c:f>
              <c:strCache>
                <c:ptCount val="1"/>
                <c:pt idx="0">
                  <c:v>S-4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'1.1.8.1'!$E$8:$E$39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30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4</c:v>
                </c:pt>
                <c:pt idx="27">
                  <c:v>7</c:v>
                </c:pt>
                <c:pt idx="28">
                  <c:v>0</c:v>
                </c:pt>
                <c:pt idx="29">
                  <c:v>5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'1.1.8.1'!$F$6</c:f>
              <c:strCache>
                <c:ptCount val="1"/>
                <c:pt idx="0">
                  <c:v>S-5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'1.1.8.1'!$G$6</c:f>
              <c:strCache>
                <c:ptCount val="1"/>
                <c:pt idx="0">
                  <c:v>S-6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'1.1.8.1'!$H$6</c:f>
              <c:strCache>
                <c:ptCount val="1"/>
                <c:pt idx="0">
                  <c:v>R-2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'1.1.8.1'!$H$8:$H$39</c:f>
              <c:numCache>
                <c:formatCode>#,##0</c:formatCode>
                <c:ptCount val="32"/>
                <c:pt idx="0">
                  <c:v>35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2</c:v>
                </c:pt>
                <c:pt idx="6">
                  <c:v>30</c:v>
                </c:pt>
                <c:pt idx="7">
                  <c:v>0</c:v>
                </c:pt>
                <c:pt idx="8">
                  <c:v>194</c:v>
                </c:pt>
                <c:pt idx="9">
                  <c:v>1</c:v>
                </c:pt>
                <c:pt idx="10">
                  <c:v>9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30</c:v>
                </c:pt>
                <c:pt idx="19">
                  <c:v>7</c:v>
                </c:pt>
                <c:pt idx="20">
                  <c:v>36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47</c:v>
                </c:pt>
                <c:pt idx="27">
                  <c:v>13</c:v>
                </c:pt>
                <c:pt idx="28">
                  <c:v>1</c:v>
                </c:pt>
                <c:pt idx="29">
                  <c:v>29</c:v>
                </c:pt>
                <c:pt idx="30">
                  <c:v>33</c:v>
                </c:pt>
                <c:pt idx="31">
                  <c:v>0</c:v>
                </c:pt>
              </c:numCache>
            </c:numRef>
          </c:val>
        </c:ser>
        <c:ser>
          <c:idx val="7"/>
          <c:order val="7"/>
          <c:tx>
            <c:strRef>
              <c:f>'1.1.8.1'!$I$6</c:f>
              <c:strCache>
                <c:ptCount val="1"/>
                <c:pt idx="0">
                  <c:v>R-3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14</c:v>
                </c:pt>
                <c:pt idx="17">
                  <c:v>0</c:v>
                </c:pt>
                <c:pt idx="18">
                  <c:v>11</c:v>
                </c:pt>
                <c:pt idx="19">
                  <c:v>3</c:v>
                </c:pt>
                <c:pt idx="20">
                  <c:v>35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</c:v>
                </c:pt>
                <c:pt idx="26">
                  <c:v>43</c:v>
                </c:pt>
                <c:pt idx="27">
                  <c:v>11</c:v>
                </c:pt>
                <c:pt idx="28">
                  <c:v>1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8"/>
          <c:order val="8"/>
          <c:tx>
            <c:strRef>
              <c:f>'1.1.8.1'!$J$6</c:f>
              <c:strCache>
                <c:ptCount val="1"/>
                <c:pt idx="0">
                  <c:v>R-4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'1.1.8.1'!$J$8:$J$39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'1.1.8.1'!$K$6</c:f>
              <c:strCache>
                <c:ptCount val="1"/>
                <c:pt idx="0">
                  <c:v>R-5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'1.1.8.1'!$L$6</c:f>
              <c:strCache>
                <c:ptCount val="1"/>
                <c:pt idx="0">
                  <c:v>R-6</c:v>
                </c:pt>
              </c:strCache>
            </c:strRef>
          </c:tx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7619072"/>
        <c:axId val="67698688"/>
      </c:barChart>
      <c:catAx>
        <c:axId val="676190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698688"/>
        <c:crosses val="autoZero"/>
        <c:auto val="1"/>
        <c:lblAlgn val="ctr"/>
        <c:lblOffset val="100"/>
      </c:catAx>
      <c:valAx>
        <c:axId val="67698688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619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"/>
          <c:y val="0.91963149606299377"/>
          <c:w val="0.7069846079965556"/>
          <c:h val="8.036850393700785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</a:t>
            </a:r>
            <a:r>
              <a:rPr lang="es-ES" sz="1400" baseline="0"/>
              <a:t> Vehicular de Carga por Clase de Servicio 2010</a:t>
            </a:r>
            <a:endParaRPr lang="es-ES" sz="1400"/>
          </a:p>
        </c:rich>
      </c:tx>
      <c:layout>
        <c:manualLayout>
          <c:xMode val="edge"/>
          <c:yMode val="edge"/>
          <c:x val="0.1703019646815992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06761290760988"/>
          <c:y val="9.7222222222222224E-2"/>
          <c:w val="0.86206389249887827"/>
          <c:h val="0.64677857976086361"/>
        </c:manualLayout>
      </c:layout>
      <c:lineChart>
        <c:grouping val="standard"/>
        <c:ser>
          <c:idx val="0"/>
          <c:order val="0"/>
          <c:tx>
            <c:strRef>
              <c:f>'1.1.9'!$B$5:$B$6</c:f>
              <c:strCache>
                <c:ptCount val="1"/>
                <c:pt idx="0">
                  <c:v>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6849</c:v>
                </c:pt>
                <c:pt idx="1">
                  <c:v>19415</c:v>
                </c:pt>
                <c:pt idx="2">
                  <c:v>1276</c:v>
                </c:pt>
                <c:pt idx="3">
                  <c:v>850</c:v>
                </c:pt>
                <c:pt idx="4">
                  <c:v>3732</c:v>
                </c:pt>
                <c:pt idx="5">
                  <c:v>16357</c:v>
                </c:pt>
                <c:pt idx="6">
                  <c:v>18067</c:v>
                </c:pt>
                <c:pt idx="7">
                  <c:v>3836</c:v>
                </c:pt>
                <c:pt idx="8">
                  <c:v>106060</c:v>
                </c:pt>
                <c:pt idx="9">
                  <c:v>10661</c:v>
                </c:pt>
                <c:pt idx="10">
                  <c:v>28632</c:v>
                </c:pt>
                <c:pt idx="11">
                  <c:v>27174</c:v>
                </c:pt>
                <c:pt idx="12">
                  <c:v>2092</c:v>
                </c:pt>
                <c:pt idx="13">
                  <c:v>15775</c:v>
                </c:pt>
                <c:pt idx="14">
                  <c:v>40735</c:v>
                </c:pt>
                <c:pt idx="15">
                  <c:v>14788</c:v>
                </c:pt>
                <c:pt idx="16">
                  <c:v>3848</c:v>
                </c:pt>
                <c:pt idx="17">
                  <c:v>1506</c:v>
                </c:pt>
                <c:pt idx="18">
                  <c:v>71600</c:v>
                </c:pt>
                <c:pt idx="19">
                  <c:v>2422</c:v>
                </c:pt>
                <c:pt idx="20">
                  <c:v>21088</c:v>
                </c:pt>
                <c:pt idx="21">
                  <c:v>15976</c:v>
                </c:pt>
                <c:pt idx="22">
                  <c:v>932</c:v>
                </c:pt>
                <c:pt idx="23">
                  <c:v>16400</c:v>
                </c:pt>
                <c:pt idx="24">
                  <c:v>14303</c:v>
                </c:pt>
                <c:pt idx="25">
                  <c:v>14829</c:v>
                </c:pt>
                <c:pt idx="26">
                  <c:v>2684</c:v>
                </c:pt>
                <c:pt idx="27">
                  <c:v>28733</c:v>
                </c:pt>
                <c:pt idx="28">
                  <c:v>4809</c:v>
                </c:pt>
                <c:pt idx="29">
                  <c:v>25057</c:v>
                </c:pt>
                <c:pt idx="30">
                  <c:v>5467</c:v>
                </c:pt>
                <c:pt idx="31">
                  <c:v>2626</c:v>
                </c:pt>
              </c:numCache>
            </c:numRef>
          </c:val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1308</c:v>
                </c:pt>
                <c:pt idx="1">
                  <c:v>1120</c:v>
                </c:pt>
                <c:pt idx="2">
                  <c:v>421</c:v>
                </c:pt>
                <c:pt idx="3">
                  <c:v>282</c:v>
                </c:pt>
                <c:pt idx="4">
                  <c:v>818</c:v>
                </c:pt>
                <c:pt idx="5">
                  <c:v>1631</c:v>
                </c:pt>
                <c:pt idx="6">
                  <c:v>3037</c:v>
                </c:pt>
                <c:pt idx="7">
                  <c:v>174</c:v>
                </c:pt>
                <c:pt idx="8">
                  <c:v>17055</c:v>
                </c:pt>
                <c:pt idx="9">
                  <c:v>1249</c:v>
                </c:pt>
                <c:pt idx="10">
                  <c:v>4006</c:v>
                </c:pt>
                <c:pt idx="11">
                  <c:v>4883</c:v>
                </c:pt>
                <c:pt idx="12">
                  <c:v>616</c:v>
                </c:pt>
                <c:pt idx="13">
                  <c:v>2207</c:v>
                </c:pt>
                <c:pt idx="14">
                  <c:v>3739</c:v>
                </c:pt>
                <c:pt idx="15">
                  <c:v>1054</c:v>
                </c:pt>
                <c:pt idx="16">
                  <c:v>783</c:v>
                </c:pt>
                <c:pt idx="17">
                  <c:v>242</c:v>
                </c:pt>
                <c:pt idx="18">
                  <c:v>16862</c:v>
                </c:pt>
                <c:pt idx="19">
                  <c:v>833</c:v>
                </c:pt>
                <c:pt idx="20">
                  <c:v>1725</c:v>
                </c:pt>
                <c:pt idx="21">
                  <c:v>2507</c:v>
                </c:pt>
                <c:pt idx="22">
                  <c:v>289</c:v>
                </c:pt>
                <c:pt idx="23">
                  <c:v>894</c:v>
                </c:pt>
                <c:pt idx="24">
                  <c:v>1036</c:v>
                </c:pt>
                <c:pt idx="25">
                  <c:v>1493</c:v>
                </c:pt>
                <c:pt idx="26">
                  <c:v>1927</c:v>
                </c:pt>
                <c:pt idx="27">
                  <c:v>7155</c:v>
                </c:pt>
                <c:pt idx="28">
                  <c:v>386</c:v>
                </c:pt>
                <c:pt idx="29">
                  <c:v>5782</c:v>
                </c:pt>
                <c:pt idx="30">
                  <c:v>1018</c:v>
                </c:pt>
                <c:pt idx="31">
                  <c:v>357</c:v>
                </c:pt>
              </c:numCache>
            </c:numRef>
          </c:val>
        </c:ser>
        <c:marker val="1"/>
        <c:axId val="67761280"/>
        <c:axId val="67762816"/>
      </c:lineChart>
      <c:catAx>
        <c:axId val="6776128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762816"/>
        <c:crosses val="autoZero"/>
        <c:auto val="1"/>
        <c:lblAlgn val="ctr"/>
        <c:lblOffset val="100"/>
      </c:catAx>
      <c:valAx>
        <c:axId val="677628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761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310034061276322"/>
          <c:y val="0.90702354913969052"/>
          <c:w val="0.49865368770651242"/>
          <c:h val="8.6535797608632267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</a:t>
            </a:r>
            <a:r>
              <a:rPr lang="es-ES" sz="1400" baseline="0"/>
              <a:t> Vehicular de Carga por Clase de Servicio 2010</a:t>
            </a:r>
            <a:endParaRPr lang="es-ES" sz="1400"/>
          </a:p>
        </c:rich>
      </c:tx>
      <c:layout>
        <c:manualLayout>
          <c:xMode val="edge"/>
          <c:yMode val="edge"/>
          <c:x val="0.1703019646815992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067612907609886"/>
          <c:y val="9.7222222222222224E-2"/>
          <c:w val="0.86206389249887883"/>
          <c:h val="0.64677857976086361"/>
        </c:manualLayout>
      </c:layout>
      <c:barChart>
        <c:barDir val="col"/>
        <c:grouping val="stacked"/>
        <c:ser>
          <c:idx val="0"/>
          <c:order val="0"/>
          <c:tx>
            <c:strRef>
              <c:f>'1.1.9'!$B$5:$B$6</c:f>
              <c:strCache>
                <c:ptCount val="1"/>
                <c:pt idx="0">
                  <c:v>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6849</c:v>
                </c:pt>
                <c:pt idx="1">
                  <c:v>19415</c:v>
                </c:pt>
                <c:pt idx="2">
                  <c:v>1276</c:v>
                </c:pt>
                <c:pt idx="3">
                  <c:v>850</c:v>
                </c:pt>
                <c:pt idx="4">
                  <c:v>3732</c:v>
                </c:pt>
                <c:pt idx="5">
                  <c:v>16357</c:v>
                </c:pt>
                <c:pt idx="6">
                  <c:v>18067</c:v>
                </c:pt>
                <c:pt idx="7">
                  <c:v>3836</c:v>
                </c:pt>
                <c:pt idx="8">
                  <c:v>106060</c:v>
                </c:pt>
                <c:pt idx="9">
                  <c:v>10661</c:v>
                </c:pt>
                <c:pt idx="10">
                  <c:v>28632</c:v>
                </c:pt>
                <c:pt idx="11">
                  <c:v>27174</c:v>
                </c:pt>
                <c:pt idx="12">
                  <c:v>2092</c:v>
                </c:pt>
                <c:pt idx="13">
                  <c:v>15775</c:v>
                </c:pt>
                <c:pt idx="14">
                  <c:v>40735</c:v>
                </c:pt>
                <c:pt idx="15">
                  <c:v>14788</c:v>
                </c:pt>
                <c:pt idx="16">
                  <c:v>3848</c:v>
                </c:pt>
                <c:pt idx="17">
                  <c:v>1506</c:v>
                </c:pt>
                <c:pt idx="18">
                  <c:v>71600</c:v>
                </c:pt>
                <c:pt idx="19">
                  <c:v>2422</c:v>
                </c:pt>
                <c:pt idx="20">
                  <c:v>21088</c:v>
                </c:pt>
                <c:pt idx="21">
                  <c:v>15976</c:v>
                </c:pt>
                <c:pt idx="22">
                  <c:v>932</c:v>
                </c:pt>
                <c:pt idx="23">
                  <c:v>16400</c:v>
                </c:pt>
                <c:pt idx="24">
                  <c:v>14303</c:v>
                </c:pt>
                <c:pt idx="25">
                  <c:v>14829</c:v>
                </c:pt>
                <c:pt idx="26">
                  <c:v>2684</c:v>
                </c:pt>
                <c:pt idx="27">
                  <c:v>28733</c:v>
                </c:pt>
                <c:pt idx="28">
                  <c:v>4809</c:v>
                </c:pt>
                <c:pt idx="29">
                  <c:v>25057</c:v>
                </c:pt>
                <c:pt idx="30">
                  <c:v>5467</c:v>
                </c:pt>
                <c:pt idx="31">
                  <c:v>2626</c:v>
                </c:pt>
              </c:numCache>
            </c:numRef>
          </c:val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1308</c:v>
                </c:pt>
                <c:pt idx="1">
                  <c:v>1120</c:v>
                </c:pt>
                <c:pt idx="2">
                  <c:v>421</c:v>
                </c:pt>
                <c:pt idx="3">
                  <c:v>282</c:v>
                </c:pt>
                <c:pt idx="4">
                  <c:v>818</c:v>
                </c:pt>
                <c:pt idx="5">
                  <c:v>1631</c:v>
                </c:pt>
                <c:pt idx="6">
                  <c:v>3037</c:v>
                </c:pt>
                <c:pt idx="7">
                  <c:v>174</c:v>
                </c:pt>
                <c:pt idx="8">
                  <c:v>17055</c:v>
                </c:pt>
                <c:pt idx="9">
                  <c:v>1249</c:v>
                </c:pt>
                <c:pt idx="10">
                  <c:v>4006</c:v>
                </c:pt>
                <c:pt idx="11">
                  <c:v>4883</c:v>
                </c:pt>
                <c:pt idx="12">
                  <c:v>616</c:v>
                </c:pt>
                <c:pt idx="13">
                  <c:v>2207</c:v>
                </c:pt>
                <c:pt idx="14">
                  <c:v>3739</c:v>
                </c:pt>
                <c:pt idx="15">
                  <c:v>1054</c:v>
                </c:pt>
                <c:pt idx="16">
                  <c:v>783</c:v>
                </c:pt>
                <c:pt idx="17">
                  <c:v>242</c:v>
                </c:pt>
                <c:pt idx="18">
                  <c:v>16862</c:v>
                </c:pt>
                <c:pt idx="19">
                  <c:v>833</c:v>
                </c:pt>
                <c:pt idx="20">
                  <c:v>1725</c:v>
                </c:pt>
                <c:pt idx="21">
                  <c:v>2507</c:v>
                </c:pt>
                <c:pt idx="22">
                  <c:v>289</c:v>
                </c:pt>
                <c:pt idx="23">
                  <c:v>894</c:v>
                </c:pt>
                <c:pt idx="24">
                  <c:v>1036</c:v>
                </c:pt>
                <c:pt idx="25">
                  <c:v>1493</c:v>
                </c:pt>
                <c:pt idx="26">
                  <c:v>1927</c:v>
                </c:pt>
                <c:pt idx="27">
                  <c:v>7155</c:v>
                </c:pt>
                <c:pt idx="28">
                  <c:v>386</c:v>
                </c:pt>
                <c:pt idx="29">
                  <c:v>5782</c:v>
                </c:pt>
                <c:pt idx="30">
                  <c:v>1018</c:v>
                </c:pt>
                <c:pt idx="31">
                  <c:v>357</c:v>
                </c:pt>
              </c:numCache>
            </c:numRef>
          </c:val>
        </c:ser>
        <c:overlap val="100"/>
        <c:axId val="67796352"/>
        <c:axId val="67810432"/>
      </c:barChart>
      <c:catAx>
        <c:axId val="6779635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810432"/>
        <c:crosses val="autoZero"/>
        <c:auto val="1"/>
        <c:lblAlgn val="ctr"/>
        <c:lblOffset val="100"/>
      </c:catAx>
      <c:valAx>
        <c:axId val="6781043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796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957283252214831"/>
          <c:y val="0.9116531787693205"/>
          <c:w val="0.43412532171342688"/>
          <c:h val="8.6535797608632267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 Carga por Clase de Servicio 2010</a:t>
            </a:r>
            <a:endParaRPr lang="es-ES" sz="1200"/>
          </a:p>
        </c:rich>
      </c:tx>
      <c:layout>
        <c:manualLayout>
          <c:xMode val="edge"/>
          <c:yMode val="edge"/>
          <c:x val="0.1111666666666666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7.9933289588801609E-2"/>
          <c:y val="0.14814814814814858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0218842957130359"/>
                  <c:y val="-0.2759259259259269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86%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14%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'1.1.9'!$B$5:$C$5</c:f>
              <c:strCache>
                <c:ptCount val="2"/>
                <c:pt idx="0">
                  <c:v>Carga general</c:v>
                </c:pt>
                <c:pt idx="1">
                  <c:v>Carga especializada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86.326770191417978</c:v>
                </c:pt>
                <c:pt idx="1">
                  <c:v>13.673229808582022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038"/>
          <c:w val="0.28457764654418199"/>
          <c:h val="0.17307159521726451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Permisionarios del Parque</a:t>
            </a:r>
            <a:r>
              <a:rPr lang="es-ES" sz="1600" baseline="0"/>
              <a:t> Vehicular de Carga 2010</a:t>
            </a:r>
            <a:r>
              <a:rPr lang="es-ES" sz="1600"/>
              <a:t> </a:t>
            </a:r>
          </a:p>
        </c:rich>
      </c:tx>
      <c:layout>
        <c:manualLayout>
          <c:xMode val="edge"/>
          <c:yMode val="edge"/>
          <c:x val="0.1377481974486972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78224394163765"/>
          <c:y val="8.0000000000000043E-2"/>
          <c:w val="0.87381398456640502"/>
          <c:h val="0.67868521434821061"/>
        </c:manualLayout>
      </c:layout>
      <c:lineChart>
        <c:grouping val="standard"/>
        <c:ser>
          <c:idx val="0"/>
          <c:order val="0"/>
          <c:tx>
            <c:strRef>
              <c:f>'1.1.10'!$B$5:$B$6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'1.1.10'!$B$8:$B$39</c:f>
              <c:numCache>
                <c:formatCode>#,##0</c:formatCode>
                <c:ptCount val="32"/>
                <c:pt idx="0">
                  <c:v>5047</c:v>
                </c:pt>
                <c:pt idx="1">
                  <c:v>5282</c:v>
                </c:pt>
                <c:pt idx="2">
                  <c:v>758</c:v>
                </c:pt>
                <c:pt idx="3">
                  <c:v>645</c:v>
                </c:pt>
                <c:pt idx="4">
                  <c:v>2329</c:v>
                </c:pt>
                <c:pt idx="5">
                  <c:v>8121</c:v>
                </c:pt>
                <c:pt idx="6">
                  <c:v>12829</c:v>
                </c:pt>
                <c:pt idx="7">
                  <c:v>2134</c:v>
                </c:pt>
                <c:pt idx="8">
                  <c:v>57913</c:v>
                </c:pt>
                <c:pt idx="9">
                  <c:v>6983</c:v>
                </c:pt>
                <c:pt idx="10">
                  <c:v>10748</c:v>
                </c:pt>
                <c:pt idx="11">
                  <c:v>14379</c:v>
                </c:pt>
                <c:pt idx="12">
                  <c:v>1092</c:v>
                </c:pt>
                <c:pt idx="13">
                  <c:v>4802</c:v>
                </c:pt>
                <c:pt idx="14">
                  <c:v>18371</c:v>
                </c:pt>
                <c:pt idx="15">
                  <c:v>4591</c:v>
                </c:pt>
                <c:pt idx="16">
                  <c:v>1904</c:v>
                </c:pt>
                <c:pt idx="17">
                  <c:v>615</c:v>
                </c:pt>
                <c:pt idx="18">
                  <c:v>59677</c:v>
                </c:pt>
                <c:pt idx="19">
                  <c:v>1499</c:v>
                </c:pt>
                <c:pt idx="20">
                  <c:v>6199</c:v>
                </c:pt>
                <c:pt idx="21">
                  <c:v>8345</c:v>
                </c:pt>
                <c:pt idx="22">
                  <c:v>466</c:v>
                </c:pt>
                <c:pt idx="23">
                  <c:v>6836</c:v>
                </c:pt>
                <c:pt idx="24">
                  <c:v>4972</c:v>
                </c:pt>
                <c:pt idx="25">
                  <c:v>4798</c:v>
                </c:pt>
                <c:pt idx="26">
                  <c:v>2296</c:v>
                </c:pt>
                <c:pt idx="27">
                  <c:v>21516</c:v>
                </c:pt>
                <c:pt idx="28">
                  <c:v>955</c:v>
                </c:pt>
                <c:pt idx="29">
                  <c:v>14859</c:v>
                </c:pt>
                <c:pt idx="30">
                  <c:v>3755</c:v>
                </c:pt>
                <c:pt idx="31">
                  <c:v>1625</c:v>
                </c:pt>
              </c:numCache>
            </c:numRef>
          </c:val>
        </c:ser>
        <c:ser>
          <c:idx val="1"/>
          <c:order val="1"/>
          <c:tx>
            <c:strRef>
              <c:f>'1.1.10'!$C$5:$C$6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'1.1.10'!$C$8:$C$39</c:f>
              <c:numCache>
                <c:formatCode>#,##0</c:formatCode>
                <c:ptCount val="32"/>
                <c:pt idx="0">
                  <c:v>3110</c:v>
                </c:pt>
                <c:pt idx="1">
                  <c:v>15253</c:v>
                </c:pt>
                <c:pt idx="2">
                  <c:v>939</c:v>
                </c:pt>
                <c:pt idx="3">
                  <c:v>487</c:v>
                </c:pt>
                <c:pt idx="4">
                  <c:v>2221</c:v>
                </c:pt>
                <c:pt idx="5">
                  <c:v>9867</c:v>
                </c:pt>
                <c:pt idx="6">
                  <c:v>8275</c:v>
                </c:pt>
                <c:pt idx="7">
                  <c:v>1876</c:v>
                </c:pt>
                <c:pt idx="8">
                  <c:v>65202</c:v>
                </c:pt>
                <c:pt idx="9">
                  <c:v>4927</c:v>
                </c:pt>
                <c:pt idx="10">
                  <c:v>21890</c:v>
                </c:pt>
                <c:pt idx="11">
                  <c:v>17678</c:v>
                </c:pt>
                <c:pt idx="12">
                  <c:v>1616</c:v>
                </c:pt>
                <c:pt idx="13">
                  <c:v>13180</c:v>
                </c:pt>
                <c:pt idx="14">
                  <c:v>26103</c:v>
                </c:pt>
                <c:pt idx="15">
                  <c:v>11251</c:v>
                </c:pt>
                <c:pt idx="16">
                  <c:v>2727</c:v>
                </c:pt>
                <c:pt idx="17">
                  <c:v>1133</c:v>
                </c:pt>
                <c:pt idx="18">
                  <c:v>28785</c:v>
                </c:pt>
                <c:pt idx="19">
                  <c:v>1756</c:v>
                </c:pt>
                <c:pt idx="20">
                  <c:v>16614</c:v>
                </c:pt>
                <c:pt idx="21">
                  <c:v>10138</c:v>
                </c:pt>
                <c:pt idx="22">
                  <c:v>755</c:v>
                </c:pt>
                <c:pt idx="23">
                  <c:v>10458</c:v>
                </c:pt>
                <c:pt idx="24">
                  <c:v>10367</c:v>
                </c:pt>
                <c:pt idx="25">
                  <c:v>11524</c:v>
                </c:pt>
                <c:pt idx="26">
                  <c:v>2315</c:v>
                </c:pt>
                <c:pt idx="27">
                  <c:v>14372</c:v>
                </c:pt>
                <c:pt idx="28">
                  <c:v>4240</c:v>
                </c:pt>
                <c:pt idx="29">
                  <c:v>15980</c:v>
                </c:pt>
                <c:pt idx="30">
                  <c:v>2730</c:v>
                </c:pt>
                <c:pt idx="31">
                  <c:v>1358</c:v>
                </c:pt>
              </c:numCache>
            </c:numRef>
          </c:val>
        </c:ser>
        <c:marker val="1"/>
        <c:axId val="67912832"/>
        <c:axId val="67914368"/>
      </c:lineChart>
      <c:catAx>
        <c:axId val="6791283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7914368"/>
        <c:crosses val="autoZero"/>
        <c:auto val="1"/>
        <c:lblAlgn val="ctr"/>
        <c:lblOffset val="100"/>
      </c:catAx>
      <c:valAx>
        <c:axId val="6791436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912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5957"/>
          <c:y val="0.91963149606299377"/>
          <c:w val="0.51446259733340316"/>
          <c:h val="8.036850393700785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Permisionarios del Parque</a:t>
            </a:r>
            <a:r>
              <a:rPr lang="es-ES" sz="1600" baseline="0"/>
              <a:t> Vehicular de Carga 2010</a:t>
            </a:r>
            <a:r>
              <a:rPr lang="es-ES" sz="1600"/>
              <a:t> </a:t>
            </a:r>
          </a:p>
        </c:rich>
      </c:tx>
      <c:layout>
        <c:manualLayout>
          <c:xMode val="edge"/>
          <c:yMode val="edge"/>
          <c:x val="0.1377481974486972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105"/>
        </c:manualLayout>
      </c:layout>
      <c:barChart>
        <c:barDir val="col"/>
        <c:grouping val="stacked"/>
        <c:ser>
          <c:idx val="0"/>
          <c:order val="0"/>
          <c:tx>
            <c:strRef>
              <c:f>'1.1.10'!$B$5:$B$6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'1.1.10'!$B$8:$B$39</c:f>
              <c:numCache>
                <c:formatCode>#,##0</c:formatCode>
                <c:ptCount val="32"/>
                <c:pt idx="0">
                  <c:v>5047</c:v>
                </c:pt>
                <c:pt idx="1">
                  <c:v>5282</c:v>
                </c:pt>
                <c:pt idx="2">
                  <c:v>758</c:v>
                </c:pt>
                <c:pt idx="3">
                  <c:v>645</c:v>
                </c:pt>
                <c:pt idx="4">
                  <c:v>2329</c:v>
                </c:pt>
                <c:pt idx="5">
                  <c:v>8121</c:v>
                </c:pt>
                <c:pt idx="6">
                  <c:v>12829</c:v>
                </c:pt>
                <c:pt idx="7">
                  <c:v>2134</c:v>
                </c:pt>
                <c:pt idx="8">
                  <c:v>57913</c:v>
                </c:pt>
                <c:pt idx="9">
                  <c:v>6983</c:v>
                </c:pt>
                <c:pt idx="10">
                  <c:v>10748</c:v>
                </c:pt>
                <c:pt idx="11">
                  <c:v>14379</c:v>
                </c:pt>
                <c:pt idx="12">
                  <c:v>1092</c:v>
                </c:pt>
                <c:pt idx="13">
                  <c:v>4802</c:v>
                </c:pt>
                <c:pt idx="14">
                  <c:v>18371</c:v>
                </c:pt>
                <c:pt idx="15">
                  <c:v>4591</c:v>
                </c:pt>
                <c:pt idx="16">
                  <c:v>1904</c:v>
                </c:pt>
                <c:pt idx="17">
                  <c:v>615</c:v>
                </c:pt>
                <c:pt idx="18">
                  <c:v>59677</c:v>
                </c:pt>
                <c:pt idx="19">
                  <c:v>1499</c:v>
                </c:pt>
                <c:pt idx="20">
                  <c:v>6199</c:v>
                </c:pt>
                <c:pt idx="21">
                  <c:v>8345</c:v>
                </c:pt>
                <c:pt idx="22">
                  <c:v>466</c:v>
                </c:pt>
                <c:pt idx="23">
                  <c:v>6836</c:v>
                </c:pt>
                <c:pt idx="24">
                  <c:v>4972</c:v>
                </c:pt>
                <c:pt idx="25">
                  <c:v>4798</c:v>
                </c:pt>
                <c:pt idx="26">
                  <c:v>2296</c:v>
                </c:pt>
                <c:pt idx="27">
                  <c:v>21516</c:v>
                </c:pt>
                <c:pt idx="28">
                  <c:v>955</c:v>
                </c:pt>
                <c:pt idx="29">
                  <c:v>14859</c:v>
                </c:pt>
                <c:pt idx="30">
                  <c:v>3755</c:v>
                </c:pt>
                <c:pt idx="31">
                  <c:v>1625</c:v>
                </c:pt>
              </c:numCache>
            </c:numRef>
          </c:val>
        </c:ser>
        <c:ser>
          <c:idx val="1"/>
          <c:order val="1"/>
          <c:tx>
            <c:strRef>
              <c:f>'1.1.10'!$C$5:$C$6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'1.1.10'!$C$8:$C$39</c:f>
              <c:numCache>
                <c:formatCode>#,##0</c:formatCode>
                <c:ptCount val="32"/>
                <c:pt idx="0">
                  <c:v>3110</c:v>
                </c:pt>
                <c:pt idx="1">
                  <c:v>15253</c:v>
                </c:pt>
                <c:pt idx="2">
                  <c:v>939</c:v>
                </c:pt>
                <c:pt idx="3">
                  <c:v>487</c:v>
                </c:pt>
                <c:pt idx="4">
                  <c:v>2221</c:v>
                </c:pt>
                <c:pt idx="5">
                  <c:v>9867</c:v>
                </c:pt>
                <c:pt idx="6">
                  <c:v>8275</c:v>
                </c:pt>
                <c:pt idx="7">
                  <c:v>1876</c:v>
                </c:pt>
                <c:pt idx="8">
                  <c:v>65202</c:v>
                </c:pt>
                <c:pt idx="9">
                  <c:v>4927</c:v>
                </c:pt>
                <c:pt idx="10">
                  <c:v>21890</c:v>
                </c:pt>
                <c:pt idx="11">
                  <c:v>17678</c:v>
                </c:pt>
                <c:pt idx="12">
                  <c:v>1616</c:v>
                </c:pt>
                <c:pt idx="13">
                  <c:v>13180</c:v>
                </c:pt>
                <c:pt idx="14">
                  <c:v>26103</c:v>
                </c:pt>
                <c:pt idx="15">
                  <c:v>11251</c:v>
                </c:pt>
                <c:pt idx="16">
                  <c:v>2727</c:v>
                </c:pt>
                <c:pt idx="17">
                  <c:v>1133</c:v>
                </c:pt>
                <c:pt idx="18">
                  <c:v>28785</c:v>
                </c:pt>
                <c:pt idx="19">
                  <c:v>1756</c:v>
                </c:pt>
                <c:pt idx="20">
                  <c:v>16614</c:v>
                </c:pt>
                <c:pt idx="21">
                  <c:v>10138</c:v>
                </c:pt>
                <c:pt idx="22">
                  <c:v>755</c:v>
                </c:pt>
                <c:pt idx="23">
                  <c:v>10458</c:v>
                </c:pt>
                <c:pt idx="24">
                  <c:v>10367</c:v>
                </c:pt>
                <c:pt idx="25">
                  <c:v>11524</c:v>
                </c:pt>
                <c:pt idx="26">
                  <c:v>2315</c:v>
                </c:pt>
                <c:pt idx="27">
                  <c:v>14372</c:v>
                </c:pt>
                <c:pt idx="28">
                  <c:v>4240</c:v>
                </c:pt>
                <c:pt idx="29">
                  <c:v>15980</c:v>
                </c:pt>
                <c:pt idx="30">
                  <c:v>2730</c:v>
                </c:pt>
                <c:pt idx="31">
                  <c:v>1358</c:v>
                </c:pt>
              </c:numCache>
            </c:numRef>
          </c:val>
        </c:ser>
        <c:overlap val="100"/>
        <c:axId val="68038656"/>
        <c:axId val="68040192"/>
      </c:barChart>
      <c:catAx>
        <c:axId val="6803865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8040192"/>
        <c:crosses val="autoZero"/>
        <c:auto val="1"/>
        <c:lblAlgn val="ctr"/>
        <c:lblOffset val="100"/>
      </c:catAx>
      <c:valAx>
        <c:axId val="6804019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8038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5968"/>
          <c:y val="0.91963149606299399"/>
          <c:w val="0.44810896973984993"/>
          <c:h val="8.036850393700785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Permisionarios del Parque Vehicular de Carga 2010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6502843394575766E-2"/>
          <c:y val="0.17592592592592593"/>
          <c:w val="0.49444444444444552"/>
          <c:h val="0.8240740740740767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explosion val="16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4862992125984237"/>
                  <c:y val="6.6382327209099081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47%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0.1436982720909887"/>
                  <c:y val="-3.41794254884806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53%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'1.1.10'!$B$5:$C$5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'1.1.10'!$B$42:$C$42</c:f>
              <c:numCache>
                <c:formatCode>#,##0</c:formatCode>
                <c:ptCount val="2"/>
                <c:pt idx="0">
                  <c:v>46.633504755550241</c:v>
                </c:pt>
                <c:pt idx="1">
                  <c:v>53.366495244449759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248"/>
          <c:y val="0.45976049868766489"/>
          <c:w val="0.26254986876640418"/>
          <c:h val="0.17307159521726451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Motrices de Carga por Año Modelo y Clase</a:t>
            </a:r>
            <a:r>
              <a:rPr lang="es-ES" sz="1400" baseline="0"/>
              <a:t> Vehículo 2010</a:t>
            </a:r>
            <a:endParaRPr lang="es-ES" sz="1400"/>
          </a:p>
        </c:rich>
      </c:tx>
      <c:layout>
        <c:manualLayout>
          <c:xMode val="edge"/>
          <c:yMode val="edge"/>
          <c:x val="0.1061020078379600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6255161589231475E-2"/>
          <c:y val="8.9886832327777264E-2"/>
          <c:w val="0.8811110373432387"/>
          <c:h val="0.68068786856188623"/>
        </c:manualLayout>
      </c:layout>
      <c:lineChart>
        <c:grouping val="standard"/>
        <c:ser>
          <c:idx val="0"/>
          <c:order val="0"/>
          <c:tx>
            <c:strRef>
              <c:f>' 1.1.11'!$B$5</c:f>
              <c:strCache>
                <c:ptCount val="1"/>
                <c:pt idx="0">
                  <c:v>C 2</c:v>
                </c:pt>
              </c:strCache>
            </c:strRef>
          </c:tx>
          <c:marker>
            <c:symbol val="none"/>
          </c:marker>
          <c:cat>
            <c:numRef>
              <c:f>' 1.1.11'!$A$7:$A$58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1.1.11'!$B$7:$B$58</c:f>
              <c:numCache>
                <c:formatCode>#,##0</c:formatCode>
                <c:ptCount val="52"/>
                <c:pt idx="0">
                  <c:v>206</c:v>
                </c:pt>
                <c:pt idx="1">
                  <c:v>43</c:v>
                </c:pt>
                <c:pt idx="2">
                  <c:v>55</c:v>
                </c:pt>
                <c:pt idx="3">
                  <c:v>74</c:v>
                </c:pt>
                <c:pt idx="4">
                  <c:v>104</c:v>
                </c:pt>
                <c:pt idx="5">
                  <c:v>154</c:v>
                </c:pt>
                <c:pt idx="6">
                  <c:v>148</c:v>
                </c:pt>
                <c:pt idx="7">
                  <c:v>243</c:v>
                </c:pt>
                <c:pt idx="8">
                  <c:v>302</c:v>
                </c:pt>
                <c:pt idx="9">
                  <c:v>357</c:v>
                </c:pt>
                <c:pt idx="10">
                  <c:v>362</c:v>
                </c:pt>
                <c:pt idx="11">
                  <c:v>389</c:v>
                </c:pt>
                <c:pt idx="12">
                  <c:v>445</c:v>
                </c:pt>
                <c:pt idx="13">
                  <c:v>527</c:v>
                </c:pt>
                <c:pt idx="14">
                  <c:v>780</c:v>
                </c:pt>
                <c:pt idx="15">
                  <c:v>950</c:v>
                </c:pt>
                <c:pt idx="16">
                  <c:v>1006</c:v>
                </c:pt>
                <c:pt idx="17">
                  <c:v>522</c:v>
                </c:pt>
                <c:pt idx="18">
                  <c:v>711</c:v>
                </c:pt>
                <c:pt idx="19">
                  <c:v>1084</c:v>
                </c:pt>
                <c:pt idx="20">
                  <c:v>1562</c:v>
                </c:pt>
                <c:pt idx="21">
                  <c:v>1964</c:v>
                </c:pt>
                <c:pt idx="22">
                  <c:v>1611</c:v>
                </c:pt>
                <c:pt idx="23">
                  <c:v>461</c:v>
                </c:pt>
                <c:pt idx="24">
                  <c:v>486</c:v>
                </c:pt>
                <c:pt idx="25">
                  <c:v>970</c:v>
                </c:pt>
                <c:pt idx="26">
                  <c:v>558</c:v>
                </c:pt>
                <c:pt idx="27">
                  <c:v>381</c:v>
                </c:pt>
                <c:pt idx="28">
                  <c:v>636</c:v>
                </c:pt>
                <c:pt idx="29">
                  <c:v>757</c:v>
                </c:pt>
                <c:pt idx="30">
                  <c:v>1032</c:v>
                </c:pt>
                <c:pt idx="31">
                  <c:v>1893</c:v>
                </c:pt>
                <c:pt idx="32">
                  <c:v>2248</c:v>
                </c:pt>
                <c:pt idx="33">
                  <c:v>2394</c:v>
                </c:pt>
                <c:pt idx="34">
                  <c:v>2272</c:v>
                </c:pt>
                <c:pt idx="35">
                  <c:v>1324</c:v>
                </c:pt>
                <c:pt idx="36">
                  <c:v>632</c:v>
                </c:pt>
                <c:pt idx="37">
                  <c:v>1473</c:v>
                </c:pt>
                <c:pt idx="38">
                  <c:v>1970</c:v>
                </c:pt>
                <c:pt idx="39">
                  <c:v>2451</c:v>
                </c:pt>
                <c:pt idx="40">
                  <c:v>2638</c:v>
                </c:pt>
                <c:pt idx="41">
                  <c:v>2986</c:v>
                </c:pt>
                <c:pt idx="42">
                  <c:v>2331</c:v>
                </c:pt>
                <c:pt idx="43">
                  <c:v>2102</c:v>
                </c:pt>
                <c:pt idx="44">
                  <c:v>2074</c:v>
                </c:pt>
                <c:pt idx="45">
                  <c:v>2759</c:v>
                </c:pt>
                <c:pt idx="46">
                  <c:v>3360</c:v>
                </c:pt>
                <c:pt idx="47">
                  <c:v>3518</c:v>
                </c:pt>
                <c:pt idx="48">
                  <c:v>4966</c:v>
                </c:pt>
                <c:pt idx="49">
                  <c:v>2233</c:v>
                </c:pt>
                <c:pt idx="50">
                  <c:v>1528</c:v>
                </c:pt>
                <c:pt idx="51">
                  <c:v>980</c:v>
                </c:pt>
              </c:numCache>
            </c:numRef>
          </c:val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C 3</c:v>
                </c:pt>
              </c:strCache>
            </c:strRef>
          </c:tx>
          <c:marker>
            <c:symbol val="none"/>
          </c:marker>
          <c:cat>
            <c:numRef>
              <c:f>' 1.1.11'!$A$7:$A$58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1.1.11'!$C$7:$C$58</c:f>
              <c:numCache>
                <c:formatCode>#,##0</c:formatCode>
                <c:ptCount val="52"/>
                <c:pt idx="0">
                  <c:v>478</c:v>
                </c:pt>
                <c:pt idx="1">
                  <c:v>137</c:v>
                </c:pt>
                <c:pt idx="2">
                  <c:v>145</c:v>
                </c:pt>
                <c:pt idx="3">
                  <c:v>207</c:v>
                </c:pt>
                <c:pt idx="4">
                  <c:v>268</c:v>
                </c:pt>
                <c:pt idx="5">
                  <c:v>335</c:v>
                </c:pt>
                <c:pt idx="6">
                  <c:v>383</c:v>
                </c:pt>
                <c:pt idx="7">
                  <c:v>487</c:v>
                </c:pt>
                <c:pt idx="8">
                  <c:v>678</c:v>
                </c:pt>
                <c:pt idx="9">
                  <c:v>796</c:v>
                </c:pt>
                <c:pt idx="10">
                  <c:v>953</c:v>
                </c:pt>
                <c:pt idx="11">
                  <c:v>922</c:v>
                </c:pt>
                <c:pt idx="12">
                  <c:v>1076</c:v>
                </c:pt>
                <c:pt idx="13">
                  <c:v>1290</c:v>
                </c:pt>
                <c:pt idx="14">
                  <c:v>1540</c:v>
                </c:pt>
                <c:pt idx="15">
                  <c:v>1947</c:v>
                </c:pt>
                <c:pt idx="16">
                  <c:v>2027</c:v>
                </c:pt>
                <c:pt idx="17">
                  <c:v>1529</c:v>
                </c:pt>
                <c:pt idx="18">
                  <c:v>1711</c:v>
                </c:pt>
                <c:pt idx="19">
                  <c:v>2260</c:v>
                </c:pt>
                <c:pt idx="20">
                  <c:v>3582</c:v>
                </c:pt>
                <c:pt idx="21">
                  <c:v>4130</c:v>
                </c:pt>
                <c:pt idx="22">
                  <c:v>2725</c:v>
                </c:pt>
                <c:pt idx="23">
                  <c:v>806</c:v>
                </c:pt>
                <c:pt idx="24">
                  <c:v>983</c:v>
                </c:pt>
                <c:pt idx="25">
                  <c:v>1434</c:v>
                </c:pt>
                <c:pt idx="26">
                  <c:v>796</c:v>
                </c:pt>
                <c:pt idx="27">
                  <c:v>523</c:v>
                </c:pt>
                <c:pt idx="28">
                  <c:v>613</c:v>
                </c:pt>
                <c:pt idx="29">
                  <c:v>908</c:v>
                </c:pt>
                <c:pt idx="30">
                  <c:v>1193</c:v>
                </c:pt>
                <c:pt idx="31">
                  <c:v>1755</c:v>
                </c:pt>
                <c:pt idx="32">
                  <c:v>1695</c:v>
                </c:pt>
                <c:pt idx="33">
                  <c:v>1655</c:v>
                </c:pt>
                <c:pt idx="34">
                  <c:v>1300</c:v>
                </c:pt>
                <c:pt idx="35">
                  <c:v>757</c:v>
                </c:pt>
                <c:pt idx="36">
                  <c:v>214</c:v>
                </c:pt>
                <c:pt idx="37">
                  <c:v>697</c:v>
                </c:pt>
                <c:pt idx="38">
                  <c:v>1063</c:v>
                </c:pt>
                <c:pt idx="39">
                  <c:v>1026</c:v>
                </c:pt>
                <c:pt idx="40">
                  <c:v>1222</c:v>
                </c:pt>
                <c:pt idx="41">
                  <c:v>1706</c:v>
                </c:pt>
                <c:pt idx="42">
                  <c:v>1164</c:v>
                </c:pt>
                <c:pt idx="43">
                  <c:v>1239</c:v>
                </c:pt>
                <c:pt idx="44">
                  <c:v>956</c:v>
                </c:pt>
                <c:pt idx="45">
                  <c:v>1068</c:v>
                </c:pt>
                <c:pt idx="46">
                  <c:v>1151</c:v>
                </c:pt>
                <c:pt idx="47">
                  <c:v>1862</c:v>
                </c:pt>
                <c:pt idx="48">
                  <c:v>1828</c:v>
                </c:pt>
                <c:pt idx="49">
                  <c:v>1446</c:v>
                </c:pt>
                <c:pt idx="50">
                  <c:v>499</c:v>
                </c:pt>
                <c:pt idx="51">
                  <c:v>693</c:v>
                </c:pt>
              </c:numCache>
            </c:numRef>
          </c:val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T 2</c:v>
                </c:pt>
              </c:strCache>
            </c:strRef>
          </c:tx>
          <c:marker>
            <c:symbol val="none"/>
          </c:marker>
          <c:cat>
            <c:numRef>
              <c:f>' 1.1.11'!$A$7:$A$58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1.1.11'!$D$7:$D$58</c:f>
              <c:numCache>
                <c:formatCode>#,##0</c:formatCode>
                <c:ptCount val="52"/>
                <c:pt idx="0">
                  <c:v>39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12</c:v>
                </c:pt>
                <c:pt idx="9">
                  <c:v>10</c:v>
                </c:pt>
                <c:pt idx="10">
                  <c:v>17</c:v>
                </c:pt>
                <c:pt idx="11">
                  <c:v>14</c:v>
                </c:pt>
                <c:pt idx="12">
                  <c:v>21</c:v>
                </c:pt>
                <c:pt idx="13">
                  <c:v>13</c:v>
                </c:pt>
                <c:pt idx="14">
                  <c:v>15</c:v>
                </c:pt>
                <c:pt idx="15">
                  <c:v>23</c:v>
                </c:pt>
                <c:pt idx="16">
                  <c:v>23</c:v>
                </c:pt>
                <c:pt idx="17">
                  <c:v>16</c:v>
                </c:pt>
                <c:pt idx="18">
                  <c:v>20</c:v>
                </c:pt>
                <c:pt idx="19">
                  <c:v>32</c:v>
                </c:pt>
                <c:pt idx="20">
                  <c:v>37</c:v>
                </c:pt>
                <c:pt idx="21">
                  <c:v>40</c:v>
                </c:pt>
                <c:pt idx="22">
                  <c:v>43</c:v>
                </c:pt>
                <c:pt idx="23">
                  <c:v>21</c:v>
                </c:pt>
                <c:pt idx="24">
                  <c:v>33</c:v>
                </c:pt>
                <c:pt idx="25">
                  <c:v>33</c:v>
                </c:pt>
                <c:pt idx="26">
                  <c:v>18</c:v>
                </c:pt>
                <c:pt idx="27">
                  <c:v>16</c:v>
                </c:pt>
                <c:pt idx="28">
                  <c:v>26</c:v>
                </c:pt>
                <c:pt idx="29">
                  <c:v>17</c:v>
                </c:pt>
                <c:pt idx="30">
                  <c:v>32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31</c:v>
                </c:pt>
                <c:pt idx="35">
                  <c:v>45</c:v>
                </c:pt>
                <c:pt idx="36">
                  <c:v>20</c:v>
                </c:pt>
                <c:pt idx="37">
                  <c:v>49</c:v>
                </c:pt>
                <c:pt idx="38">
                  <c:v>81</c:v>
                </c:pt>
                <c:pt idx="39">
                  <c:v>88</c:v>
                </c:pt>
                <c:pt idx="40">
                  <c:v>83</c:v>
                </c:pt>
                <c:pt idx="41">
                  <c:v>98</c:v>
                </c:pt>
                <c:pt idx="42">
                  <c:v>52</c:v>
                </c:pt>
                <c:pt idx="43">
                  <c:v>67</c:v>
                </c:pt>
                <c:pt idx="44">
                  <c:v>54</c:v>
                </c:pt>
                <c:pt idx="45">
                  <c:v>93</c:v>
                </c:pt>
                <c:pt idx="46">
                  <c:v>96</c:v>
                </c:pt>
                <c:pt idx="47">
                  <c:v>133</c:v>
                </c:pt>
                <c:pt idx="48">
                  <c:v>101</c:v>
                </c:pt>
                <c:pt idx="49">
                  <c:v>70</c:v>
                </c:pt>
                <c:pt idx="50">
                  <c:v>30</c:v>
                </c:pt>
                <c:pt idx="51">
                  <c:v>37</c:v>
                </c:pt>
              </c:numCache>
            </c:numRef>
          </c:val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T 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1.1.11'!$A$7:$A$58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1.1.11'!$E$7:$E$58</c:f>
              <c:numCache>
                <c:formatCode>#,##0</c:formatCode>
                <c:ptCount val="52"/>
                <c:pt idx="0">
                  <c:v>842</c:v>
                </c:pt>
                <c:pt idx="1">
                  <c:v>110</c:v>
                </c:pt>
                <c:pt idx="2">
                  <c:v>158</c:v>
                </c:pt>
                <c:pt idx="3">
                  <c:v>181</c:v>
                </c:pt>
                <c:pt idx="4">
                  <c:v>306</c:v>
                </c:pt>
                <c:pt idx="5">
                  <c:v>298</c:v>
                </c:pt>
                <c:pt idx="6">
                  <c:v>313</c:v>
                </c:pt>
                <c:pt idx="7">
                  <c:v>335</c:v>
                </c:pt>
                <c:pt idx="8">
                  <c:v>480</c:v>
                </c:pt>
                <c:pt idx="9">
                  <c:v>538</c:v>
                </c:pt>
                <c:pt idx="10">
                  <c:v>718</c:v>
                </c:pt>
                <c:pt idx="11">
                  <c:v>809</c:v>
                </c:pt>
                <c:pt idx="12">
                  <c:v>1097</c:v>
                </c:pt>
                <c:pt idx="13">
                  <c:v>1387</c:v>
                </c:pt>
                <c:pt idx="14">
                  <c:v>1978</c:v>
                </c:pt>
                <c:pt idx="15">
                  <c:v>2141</c:v>
                </c:pt>
                <c:pt idx="16">
                  <c:v>2182</c:v>
                </c:pt>
                <c:pt idx="17">
                  <c:v>1673</c:v>
                </c:pt>
                <c:pt idx="18">
                  <c:v>2335</c:v>
                </c:pt>
                <c:pt idx="19">
                  <c:v>3699</c:v>
                </c:pt>
                <c:pt idx="20">
                  <c:v>5063</c:v>
                </c:pt>
                <c:pt idx="21">
                  <c:v>6847</c:v>
                </c:pt>
                <c:pt idx="22">
                  <c:v>3827</c:v>
                </c:pt>
                <c:pt idx="23">
                  <c:v>1654</c:v>
                </c:pt>
                <c:pt idx="24">
                  <c:v>3565</c:v>
                </c:pt>
                <c:pt idx="25">
                  <c:v>5009</c:v>
                </c:pt>
                <c:pt idx="26">
                  <c:v>3533</c:v>
                </c:pt>
                <c:pt idx="27">
                  <c:v>3526</c:v>
                </c:pt>
                <c:pt idx="28">
                  <c:v>4183</c:v>
                </c:pt>
                <c:pt idx="29">
                  <c:v>5243</c:v>
                </c:pt>
                <c:pt idx="30">
                  <c:v>4691</c:v>
                </c:pt>
                <c:pt idx="31">
                  <c:v>5788</c:v>
                </c:pt>
                <c:pt idx="32">
                  <c:v>5775</c:v>
                </c:pt>
                <c:pt idx="33">
                  <c:v>5638</c:v>
                </c:pt>
                <c:pt idx="34">
                  <c:v>5683</c:v>
                </c:pt>
                <c:pt idx="35">
                  <c:v>3853</c:v>
                </c:pt>
                <c:pt idx="36">
                  <c:v>1637</c:v>
                </c:pt>
                <c:pt idx="37">
                  <c:v>5102</c:v>
                </c:pt>
                <c:pt idx="38">
                  <c:v>6515</c:v>
                </c:pt>
                <c:pt idx="39">
                  <c:v>6704</c:v>
                </c:pt>
                <c:pt idx="40">
                  <c:v>8502</c:v>
                </c:pt>
                <c:pt idx="41">
                  <c:v>9651</c:v>
                </c:pt>
                <c:pt idx="42">
                  <c:v>4593</c:v>
                </c:pt>
                <c:pt idx="43">
                  <c:v>6893</c:v>
                </c:pt>
                <c:pt idx="44">
                  <c:v>5474</c:v>
                </c:pt>
                <c:pt idx="45">
                  <c:v>7681</c:v>
                </c:pt>
                <c:pt idx="46">
                  <c:v>9165</c:v>
                </c:pt>
                <c:pt idx="47">
                  <c:v>11929</c:v>
                </c:pt>
                <c:pt idx="48">
                  <c:v>14912</c:v>
                </c:pt>
                <c:pt idx="49">
                  <c:v>10594</c:v>
                </c:pt>
                <c:pt idx="50">
                  <c:v>1816</c:v>
                </c:pt>
                <c:pt idx="51">
                  <c:v>4160</c:v>
                </c:pt>
              </c:numCache>
            </c:numRef>
          </c:val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' 1.1.11'!$A$7:$A$58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1.1.11'!$F$7:$F$58</c:f>
              <c:numCache>
                <c:formatCode>#,##0</c:formatCode>
                <c:ptCount val="5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  <c:pt idx="26">
                  <c:v>11</c:v>
                </c:pt>
                <c:pt idx="27">
                  <c:v>9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11</c:v>
                </c:pt>
                <c:pt idx="32">
                  <c:v>7</c:v>
                </c:pt>
                <c:pt idx="33">
                  <c:v>13</c:v>
                </c:pt>
                <c:pt idx="34">
                  <c:v>8</c:v>
                </c:pt>
                <c:pt idx="35">
                  <c:v>9</c:v>
                </c:pt>
                <c:pt idx="36">
                  <c:v>3</c:v>
                </c:pt>
                <c:pt idx="37">
                  <c:v>6</c:v>
                </c:pt>
                <c:pt idx="38">
                  <c:v>7</c:v>
                </c:pt>
                <c:pt idx="39">
                  <c:v>15</c:v>
                </c:pt>
                <c:pt idx="40">
                  <c:v>14</c:v>
                </c:pt>
                <c:pt idx="41">
                  <c:v>17</c:v>
                </c:pt>
                <c:pt idx="42">
                  <c:v>15</c:v>
                </c:pt>
                <c:pt idx="43">
                  <c:v>19</c:v>
                </c:pt>
                <c:pt idx="44">
                  <c:v>16</c:v>
                </c:pt>
                <c:pt idx="45">
                  <c:v>32</c:v>
                </c:pt>
                <c:pt idx="46">
                  <c:v>52</c:v>
                </c:pt>
                <c:pt idx="47">
                  <c:v>33</c:v>
                </c:pt>
                <c:pt idx="48">
                  <c:v>59</c:v>
                </c:pt>
                <c:pt idx="49">
                  <c:v>20</c:v>
                </c:pt>
                <c:pt idx="50">
                  <c:v>23</c:v>
                </c:pt>
                <c:pt idx="51">
                  <c:v>3</c:v>
                </c:pt>
              </c:numCache>
            </c:numRef>
          </c:val>
        </c:ser>
        <c:ser>
          <c:idx val="5"/>
          <c:order val="5"/>
          <c:tx>
            <c:strRef>
              <c:f>' 1.1.11'!$H$4:$H$5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 1.1.11'!$A$7:$A$58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1.1.11'!$H$7:$H$58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14</c:v>
                </c:pt>
                <c:pt idx="16">
                  <c:v>8</c:v>
                </c:pt>
                <c:pt idx="17">
                  <c:v>6</c:v>
                </c:pt>
                <c:pt idx="18">
                  <c:v>15</c:v>
                </c:pt>
                <c:pt idx="19">
                  <c:v>18</c:v>
                </c:pt>
                <c:pt idx="20">
                  <c:v>16</c:v>
                </c:pt>
                <c:pt idx="21">
                  <c:v>16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  <c:pt idx="25">
                  <c:v>9</c:v>
                </c:pt>
                <c:pt idx="26">
                  <c:v>13</c:v>
                </c:pt>
                <c:pt idx="27">
                  <c:v>7</c:v>
                </c:pt>
                <c:pt idx="28">
                  <c:v>14</c:v>
                </c:pt>
                <c:pt idx="29">
                  <c:v>17</c:v>
                </c:pt>
                <c:pt idx="30">
                  <c:v>16</c:v>
                </c:pt>
                <c:pt idx="31">
                  <c:v>23</c:v>
                </c:pt>
                <c:pt idx="32">
                  <c:v>23</c:v>
                </c:pt>
                <c:pt idx="33">
                  <c:v>10</c:v>
                </c:pt>
                <c:pt idx="34">
                  <c:v>11</c:v>
                </c:pt>
                <c:pt idx="35">
                  <c:v>7</c:v>
                </c:pt>
                <c:pt idx="36">
                  <c:v>6</c:v>
                </c:pt>
                <c:pt idx="37">
                  <c:v>11</c:v>
                </c:pt>
                <c:pt idx="38">
                  <c:v>8</c:v>
                </c:pt>
                <c:pt idx="39">
                  <c:v>2</c:v>
                </c:pt>
                <c:pt idx="40">
                  <c:v>8</c:v>
                </c:pt>
                <c:pt idx="41">
                  <c:v>3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</c:v>
                </c:pt>
                <c:pt idx="47">
                  <c:v>7</c:v>
                </c:pt>
                <c:pt idx="48">
                  <c:v>7</c:v>
                </c:pt>
                <c:pt idx="49">
                  <c:v>3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marker val="1"/>
        <c:axId val="68165632"/>
        <c:axId val="68167168"/>
      </c:lineChart>
      <c:catAx>
        <c:axId val="6816563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68167168"/>
        <c:crosses val="autoZero"/>
        <c:auto val="1"/>
        <c:lblAlgn val="ctr"/>
        <c:lblOffset val="100"/>
      </c:catAx>
      <c:valAx>
        <c:axId val="6816716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8165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124"/>
          <c:y val="0.91628280839894949"/>
          <c:w val="0.72441791059948146"/>
          <c:h val="8.0916589971708086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 Carga 2010</a:t>
            </a:r>
          </a:p>
        </c:rich>
      </c:tx>
      <c:layout>
        <c:manualLayout>
          <c:xMode val="edge"/>
          <c:yMode val="edge"/>
          <c:x val="0.1150485564304461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2858267716535436E-2"/>
          <c:y val="0.14814814814814864"/>
          <c:w val="0.48055555555555557"/>
          <c:h val="0.80092592592592549"/>
        </c:manualLayout>
      </c:layout>
      <c:pieChart>
        <c:varyColors val="1"/>
        <c:ser>
          <c:idx val="0"/>
          <c:order val="0"/>
          <c:explosion val="9"/>
          <c:dPt>
            <c:idx val="0"/>
            <c:explosion val="2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2.0330271216097992E-3"/>
                  <c:y val="-0.23820975503062175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99%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5.8609361329833784E-2"/>
                  <c:y val="5.054060950714491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ctr"/>
            <c:showVal val="1"/>
            <c:showLeaderLines val="1"/>
          </c:dLbls>
          <c:cat>
            <c:strRef>
              <c:f>('1.1.1'!$A$23,'1.1.1'!$A$29)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('1.1.1'!$D$23,'1.1.1'!$D$29)</c:f>
              <c:numCache>
                <c:formatCode>0</c:formatCode>
                <c:ptCount val="2"/>
                <c:pt idx="0">
                  <c:v>98.92476787475303</c:v>
                </c:pt>
                <c:pt idx="1">
                  <c:v>1.075232125246969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6213"/>
          <c:y val="0.4245570866141733"/>
          <c:w val="0.2587279090113736"/>
          <c:h val="0.17866360454943184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de Arrastre más Representativas</a:t>
            </a:r>
            <a:r>
              <a:rPr lang="es-ES" sz="1400" baseline="0"/>
              <a:t> </a:t>
            </a:r>
          </a:p>
          <a:p>
            <a:pPr>
              <a:defRPr lang="es-ES" sz="1400"/>
            </a:pPr>
            <a:r>
              <a:rPr lang="es-ES" sz="1400"/>
              <a:t>por Año Modelo y Clase</a:t>
            </a:r>
            <a:r>
              <a:rPr lang="es-ES" sz="1400" baseline="0"/>
              <a:t> de Vehículo 2010</a:t>
            </a:r>
            <a:r>
              <a:rPr lang="es-ES" sz="1400"/>
              <a:t> </a:t>
            </a:r>
          </a:p>
        </c:rich>
      </c:tx>
      <c:layout>
        <c:manualLayout>
          <c:xMode val="edge"/>
          <c:yMode val="edge"/>
          <c:x val="0.27270186920815931"/>
          <c:y val="8.771929824561403E-3"/>
        </c:manualLayout>
      </c:layout>
      <c:overlay val="1"/>
    </c:title>
    <c:plotArea>
      <c:layout>
        <c:manualLayout>
          <c:layoutTarget val="inner"/>
          <c:xMode val="edge"/>
          <c:yMode val="edge"/>
          <c:x val="9.7871276952810851E-2"/>
          <c:y val="9.2105263157894857E-2"/>
          <c:w val="0.87405855204017224"/>
          <c:h val="0.69694467467882693"/>
        </c:manualLayout>
      </c:layout>
      <c:lineChart>
        <c:grouping val="standard"/>
        <c:ser>
          <c:idx val="1"/>
          <c:order val="0"/>
          <c:tx>
            <c:strRef>
              <c:f>' 1.1.12'!$C$5</c:f>
              <c:strCache>
                <c:ptCount val="1"/>
                <c:pt idx="0">
                  <c:v>S 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1.1.12'!$C$7:$C$58</c:f>
              <c:numCache>
                <c:formatCode>#,##0</c:formatCode>
                <c:ptCount val="52"/>
                <c:pt idx="0">
                  <c:v>724</c:v>
                </c:pt>
                <c:pt idx="1">
                  <c:v>125</c:v>
                </c:pt>
                <c:pt idx="2">
                  <c:v>149</c:v>
                </c:pt>
                <c:pt idx="3">
                  <c:v>173</c:v>
                </c:pt>
                <c:pt idx="4">
                  <c:v>261</c:v>
                </c:pt>
                <c:pt idx="5">
                  <c:v>255</c:v>
                </c:pt>
                <c:pt idx="6">
                  <c:v>268</c:v>
                </c:pt>
                <c:pt idx="7">
                  <c:v>326</c:v>
                </c:pt>
                <c:pt idx="8">
                  <c:v>413</c:v>
                </c:pt>
                <c:pt idx="9">
                  <c:v>686</c:v>
                </c:pt>
                <c:pt idx="10">
                  <c:v>765</c:v>
                </c:pt>
                <c:pt idx="11">
                  <c:v>741</c:v>
                </c:pt>
                <c:pt idx="12">
                  <c:v>1011</c:v>
                </c:pt>
                <c:pt idx="13">
                  <c:v>1329</c:v>
                </c:pt>
                <c:pt idx="14">
                  <c:v>1746</c:v>
                </c:pt>
                <c:pt idx="15">
                  <c:v>1609</c:v>
                </c:pt>
                <c:pt idx="16">
                  <c:v>1662</c:v>
                </c:pt>
                <c:pt idx="17">
                  <c:v>1448</c:v>
                </c:pt>
                <c:pt idx="18">
                  <c:v>2226</c:v>
                </c:pt>
                <c:pt idx="19">
                  <c:v>3019</c:v>
                </c:pt>
                <c:pt idx="20">
                  <c:v>3959</c:v>
                </c:pt>
                <c:pt idx="21">
                  <c:v>3824</c:v>
                </c:pt>
                <c:pt idx="22">
                  <c:v>2389</c:v>
                </c:pt>
                <c:pt idx="23">
                  <c:v>1768</c:v>
                </c:pt>
                <c:pt idx="24">
                  <c:v>3809</c:v>
                </c:pt>
                <c:pt idx="25">
                  <c:v>4097</c:v>
                </c:pt>
                <c:pt idx="26">
                  <c:v>3720</c:v>
                </c:pt>
                <c:pt idx="27">
                  <c:v>4176</c:v>
                </c:pt>
                <c:pt idx="28">
                  <c:v>4613</c:v>
                </c:pt>
                <c:pt idx="29">
                  <c:v>4567</c:v>
                </c:pt>
                <c:pt idx="30">
                  <c:v>4404</c:v>
                </c:pt>
                <c:pt idx="31">
                  <c:v>4455</c:v>
                </c:pt>
                <c:pt idx="32">
                  <c:v>5370</c:v>
                </c:pt>
                <c:pt idx="33">
                  <c:v>5937</c:v>
                </c:pt>
                <c:pt idx="34">
                  <c:v>8261</c:v>
                </c:pt>
                <c:pt idx="35">
                  <c:v>7360</c:v>
                </c:pt>
                <c:pt idx="36">
                  <c:v>5969</c:v>
                </c:pt>
                <c:pt idx="37">
                  <c:v>7659</c:v>
                </c:pt>
                <c:pt idx="38">
                  <c:v>11403</c:v>
                </c:pt>
                <c:pt idx="39">
                  <c:v>11343</c:v>
                </c:pt>
                <c:pt idx="40">
                  <c:v>11716</c:v>
                </c:pt>
                <c:pt idx="41">
                  <c:v>11337</c:v>
                </c:pt>
                <c:pt idx="42">
                  <c:v>6822</c:v>
                </c:pt>
                <c:pt idx="43">
                  <c:v>7259</c:v>
                </c:pt>
                <c:pt idx="44">
                  <c:v>7204</c:v>
                </c:pt>
                <c:pt idx="45">
                  <c:v>7866</c:v>
                </c:pt>
                <c:pt idx="46">
                  <c:v>9978</c:v>
                </c:pt>
                <c:pt idx="47">
                  <c:v>10747</c:v>
                </c:pt>
                <c:pt idx="48">
                  <c:v>10070</c:v>
                </c:pt>
                <c:pt idx="49">
                  <c:v>6302</c:v>
                </c:pt>
                <c:pt idx="50">
                  <c:v>4119</c:v>
                </c:pt>
                <c:pt idx="51">
                  <c:v>1911</c:v>
                </c:pt>
              </c:numCache>
            </c:numRef>
          </c:val>
        </c:ser>
        <c:ser>
          <c:idx val="2"/>
          <c:order val="1"/>
          <c:tx>
            <c:strRef>
              <c:f>' 1.1.12'!$D$5</c:f>
              <c:strCache>
                <c:ptCount val="1"/>
                <c:pt idx="0">
                  <c:v>S 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1.1.12'!$D$7:$D$58</c:f>
              <c:numCache>
                <c:formatCode>#,##0</c:formatCode>
                <c:ptCount val="52"/>
                <c:pt idx="0">
                  <c:v>96</c:v>
                </c:pt>
                <c:pt idx="1">
                  <c:v>29</c:v>
                </c:pt>
                <c:pt idx="2">
                  <c:v>24</c:v>
                </c:pt>
                <c:pt idx="3">
                  <c:v>24</c:v>
                </c:pt>
                <c:pt idx="4">
                  <c:v>40</c:v>
                </c:pt>
                <c:pt idx="5">
                  <c:v>46</c:v>
                </c:pt>
                <c:pt idx="6">
                  <c:v>49</c:v>
                </c:pt>
                <c:pt idx="7">
                  <c:v>46</c:v>
                </c:pt>
                <c:pt idx="8">
                  <c:v>76</c:v>
                </c:pt>
                <c:pt idx="9">
                  <c:v>115</c:v>
                </c:pt>
                <c:pt idx="10">
                  <c:v>164</c:v>
                </c:pt>
                <c:pt idx="11">
                  <c:v>167</c:v>
                </c:pt>
                <c:pt idx="12">
                  <c:v>219</c:v>
                </c:pt>
                <c:pt idx="13">
                  <c:v>321</c:v>
                </c:pt>
                <c:pt idx="14">
                  <c:v>416</c:v>
                </c:pt>
                <c:pt idx="15">
                  <c:v>532</c:v>
                </c:pt>
                <c:pt idx="16">
                  <c:v>446</c:v>
                </c:pt>
                <c:pt idx="17">
                  <c:v>360</c:v>
                </c:pt>
                <c:pt idx="18">
                  <c:v>558</c:v>
                </c:pt>
                <c:pt idx="19">
                  <c:v>1051</c:v>
                </c:pt>
                <c:pt idx="20">
                  <c:v>2088</c:v>
                </c:pt>
                <c:pt idx="21">
                  <c:v>2907</c:v>
                </c:pt>
                <c:pt idx="22">
                  <c:v>1594</c:v>
                </c:pt>
                <c:pt idx="23">
                  <c:v>464</c:v>
                </c:pt>
                <c:pt idx="24">
                  <c:v>701</c:v>
                </c:pt>
                <c:pt idx="25">
                  <c:v>1326</c:v>
                </c:pt>
                <c:pt idx="26">
                  <c:v>1075</c:v>
                </c:pt>
                <c:pt idx="27">
                  <c:v>872</c:v>
                </c:pt>
                <c:pt idx="28">
                  <c:v>1119</c:v>
                </c:pt>
                <c:pt idx="29">
                  <c:v>1600</c:v>
                </c:pt>
                <c:pt idx="30">
                  <c:v>1928</c:v>
                </c:pt>
                <c:pt idx="31">
                  <c:v>2827</c:v>
                </c:pt>
                <c:pt idx="32">
                  <c:v>2716</c:v>
                </c:pt>
                <c:pt idx="33">
                  <c:v>1888</c:v>
                </c:pt>
                <c:pt idx="34">
                  <c:v>2143</c:v>
                </c:pt>
                <c:pt idx="35">
                  <c:v>943</c:v>
                </c:pt>
                <c:pt idx="36">
                  <c:v>762</c:v>
                </c:pt>
                <c:pt idx="37">
                  <c:v>1682</c:v>
                </c:pt>
                <c:pt idx="38">
                  <c:v>2674</c:v>
                </c:pt>
                <c:pt idx="39">
                  <c:v>2693</c:v>
                </c:pt>
                <c:pt idx="40">
                  <c:v>2858</c:v>
                </c:pt>
                <c:pt idx="41">
                  <c:v>2658</c:v>
                </c:pt>
                <c:pt idx="42">
                  <c:v>2071</c:v>
                </c:pt>
                <c:pt idx="43">
                  <c:v>1811</c:v>
                </c:pt>
                <c:pt idx="44">
                  <c:v>1723</c:v>
                </c:pt>
                <c:pt idx="45">
                  <c:v>1833</c:v>
                </c:pt>
                <c:pt idx="46">
                  <c:v>2503</c:v>
                </c:pt>
                <c:pt idx="47">
                  <c:v>2662</c:v>
                </c:pt>
                <c:pt idx="48">
                  <c:v>2718</c:v>
                </c:pt>
                <c:pt idx="49">
                  <c:v>2257</c:v>
                </c:pt>
                <c:pt idx="50">
                  <c:v>1729</c:v>
                </c:pt>
                <c:pt idx="51">
                  <c:v>509</c:v>
                </c:pt>
              </c:numCache>
            </c:numRef>
          </c:val>
        </c:ser>
        <c:marker val="1"/>
        <c:axId val="68319872"/>
        <c:axId val="68342144"/>
      </c:lineChart>
      <c:catAx>
        <c:axId val="6831987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68342144"/>
        <c:crosses val="autoZero"/>
        <c:auto val="1"/>
        <c:lblAlgn val="ctr"/>
        <c:lblOffset val="100"/>
      </c:catAx>
      <c:valAx>
        <c:axId val="683421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8319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09"/>
          <c:h val="7.9311023622047547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Unidades de Arrastre por Año Modelo y Clase</a:t>
            </a:r>
            <a:r>
              <a:rPr lang="es-ES" sz="1400" baseline="0"/>
              <a:t> de Vehículo 2010</a:t>
            </a:r>
            <a:r>
              <a:rPr lang="es-ES" sz="1400"/>
              <a:t> </a:t>
            </a:r>
          </a:p>
        </c:rich>
      </c:tx>
      <c:layout>
        <c:manualLayout>
          <c:xMode val="edge"/>
          <c:yMode val="edge"/>
          <c:x val="0.1363610386026422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7846215878875686E-2"/>
          <c:y val="8.771929824561403E-2"/>
          <c:w val="0.89009864975846709"/>
          <c:h val="0.69694467467882737"/>
        </c:manualLayout>
      </c:layout>
      <c:barChart>
        <c:barDir val="col"/>
        <c:grouping val="stacked"/>
        <c:ser>
          <c:idx val="0"/>
          <c:order val="0"/>
          <c:tx>
            <c:strRef>
              <c:f>' 1.1.12'!$B$5</c:f>
              <c:strCache>
                <c:ptCount val="1"/>
                <c:pt idx="0">
                  <c:v>S 1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1.1.12'!$B$7:$B$58</c:f>
              <c:numCache>
                <c:formatCode>General</c:formatCode>
                <c:ptCount val="52"/>
                <c:pt idx="0">
                  <c:v>33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13</c:v>
                </c:pt>
                <c:pt idx="12">
                  <c:v>20</c:v>
                </c:pt>
                <c:pt idx="13">
                  <c:v>10</c:v>
                </c:pt>
                <c:pt idx="14">
                  <c:v>15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11</c:v>
                </c:pt>
                <c:pt idx="19">
                  <c:v>17</c:v>
                </c:pt>
                <c:pt idx="20">
                  <c:v>26</c:v>
                </c:pt>
                <c:pt idx="21">
                  <c:v>19</c:v>
                </c:pt>
                <c:pt idx="22">
                  <c:v>15</c:v>
                </c:pt>
                <c:pt idx="23">
                  <c:v>14</c:v>
                </c:pt>
                <c:pt idx="24">
                  <c:v>27</c:v>
                </c:pt>
                <c:pt idx="25">
                  <c:v>25</c:v>
                </c:pt>
                <c:pt idx="26">
                  <c:v>30</c:v>
                </c:pt>
                <c:pt idx="27">
                  <c:v>33</c:v>
                </c:pt>
                <c:pt idx="28">
                  <c:v>50</c:v>
                </c:pt>
                <c:pt idx="29">
                  <c:v>40</c:v>
                </c:pt>
                <c:pt idx="30">
                  <c:v>53</c:v>
                </c:pt>
                <c:pt idx="31">
                  <c:v>51</c:v>
                </c:pt>
                <c:pt idx="32">
                  <c:v>124</c:v>
                </c:pt>
                <c:pt idx="33">
                  <c:v>57</c:v>
                </c:pt>
                <c:pt idx="34">
                  <c:v>64</c:v>
                </c:pt>
                <c:pt idx="35">
                  <c:v>78</c:v>
                </c:pt>
                <c:pt idx="36">
                  <c:v>61</c:v>
                </c:pt>
                <c:pt idx="37">
                  <c:v>99</c:v>
                </c:pt>
                <c:pt idx="38">
                  <c:v>152</c:v>
                </c:pt>
                <c:pt idx="39">
                  <c:v>78</c:v>
                </c:pt>
                <c:pt idx="40">
                  <c:v>123</c:v>
                </c:pt>
                <c:pt idx="41">
                  <c:v>67</c:v>
                </c:pt>
                <c:pt idx="42">
                  <c:v>72</c:v>
                </c:pt>
                <c:pt idx="43">
                  <c:v>118</c:v>
                </c:pt>
                <c:pt idx="44">
                  <c:v>33</c:v>
                </c:pt>
                <c:pt idx="45">
                  <c:v>94</c:v>
                </c:pt>
                <c:pt idx="46">
                  <c:v>75</c:v>
                </c:pt>
                <c:pt idx="47">
                  <c:v>55</c:v>
                </c:pt>
                <c:pt idx="48">
                  <c:v>90</c:v>
                </c:pt>
                <c:pt idx="49">
                  <c:v>47</c:v>
                </c:pt>
                <c:pt idx="50">
                  <c:v>43</c:v>
                </c:pt>
                <c:pt idx="51">
                  <c:v>41</c:v>
                </c:pt>
              </c:numCache>
            </c:numRef>
          </c:val>
        </c:ser>
        <c:ser>
          <c:idx val="1"/>
          <c:order val="1"/>
          <c:tx>
            <c:strRef>
              <c:f>' 1.1.12'!$C$5</c:f>
              <c:strCache>
                <c:ptCount val="1"/>
                <c:pt idx="0">
                  <c:v>S 2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1.1.12'!$C$7:$C$58</c:f>
              <c:numCache>
                <c:formatCode>#,##0</c:formatCode>
                <c:ptCount val="52"/>
                <c:pt idx="0">
                  <c:v>724</c:v>
                </c:pt>
                <c:pt idx="1">
                  <c:v>125</c:v>
                </c:pt>
                <c:pt idx="2">
                  <c:v>149</c:v>
                </c:pt>
                <c:pt idx="3">
                  <c:v>173</c:v>
                </c:pt>
                <c:pt idx="4">
                  <c:v>261</c:v>
                </c:pt>
                <c:pt idx="5">
                  <c:v>255</c:v>
                </c:pt>
                <c:pt idx="6">
                  <c:v>268</c:v>
                </c:pt>
                <c:pt idx="7">
                  <c:v>326</c:v>
                </c:pt>
                <c:pt idx="8">
                  <c:v>413</c:v>
                </c:pt>
                <c:pt idx="9">
                  <c:v>686</c:v>
                </c:pt>
                <c:pt idx="10">
                  <c:v>765</c:v>
                </c:pt>
                <c:pt idx="11">
                  <c:v>741</c:v>
                </c:pt>
                <c:pt idx="12">
                  <c:v>1011</c:v>
                </c:pt>
                <c:pt idx="13">
                  <c:v>1329</c:v>
                </c:pt>
                <c:pt idx="14">
                  <c:v>1746</c:v>
                </c:pt>
                <c:pt idx="15">
                  <c:v>1609</c:v>
                </c:pt>
                <c:pt idx="16">
                  <c:v>1662</c:v>
                </c:pt>
                <c:pt idx="17">
                  <c:v>1448</c:v>
                </c:pt>
                <c:pt idx="18">
                  <c:v>2226</c:v>
                </c:pt>
                <c:pt idx="19">
                  <c:v>3019</c:v>
                </c:pt>
                <c:pt idx="20">
                  <c:v>3959</c:v>
                </c:pt>
                <c:pt idx="21">
                  <c:v>3824</c:v>
                </c:pt>
                <c:pt idx="22">
                  <c:v>2389</c:v>
                </c:pt>
                <c:pt idx="23">
                  <c:v>1768</c:v>
                </c:pt>
                <c:pt idx="24">
                  <c:v>3809</c:v>
                </c:pt>
                <c:pt idx="25">
                  <c:v>4097</c:v>
                </c:pt>
                <c:pt idx="26">
                  <c:v>3720</c:v>
                </c:pt>
                <c:pt idx="27">
                  <c:v>4176</c:v>
                </c:pt>
                <c:pt idx="28">
                  <c:v>4613</c:v>
                </c:pt>
                <c:pt idx="29">
                  <c:v>4567</c:v>
                </c:pt>
                <c:pt idx="30">
                  <c:v>4404</c:v>
                </c:pt>
                <c:pt idx="31">
                  <c:v>4455</c:v>
                </c:pt>
                <c:pt idx="32">
                  <c:v>5370</c:v>
                </c:pt>
                <c:pt idx="33">
                  <c:v>5937</c:v>
                </c:pt>
                <c:pt idx="34">
                  <c:v>8261</c:v>
                </c:pt>
                <c:pt idx="35">
                  <c:v>7360</c:v>
                </c:pt>
                <c:pt idx="36">
                  <c:v>5969</c:v>
                </c:pt>
                <c:pt idx="37">
                  <c:v>7659</c:v>
                </c:pt>
                <c:pt idx="38">
                  <c:v>11403</c:v>
                </c:pt>
                <c:pt idx="39">
                  <c:v>11343</c:v>
                </c:pt>
                <c:pt idx="40">
                  <c:v>11716</c:v>
                </c:pt>
                <c:pt idx="41">
                  <c:v>11337</c:v>
                </c:pt>
                <c:pt idx="42">
                  <c:v>6822</c:v>
                </c:pt>
                <c:pt idx="43">
                  <c:v>7259</c:v>
                </c:pt>
                <c:pt idx="44">
                  <c:v>7204</c:v>
                </c:pt>
                <c:pt idx="45">
                  <c:v>7866</c:v>
                </c:pt>
                <c:pt idx="46">
                  <c:v>9978</c:v>
                </c:pt>
                <c:pt idx="47">
                  <c:v>10747</c:v>
                </c:pt>
                <c:pt idx="48">
                  <c:v>10070</c:v>
                </c:pt>
                <c:pt idx="49">
                  <c:v>6302</c:v>
                </c:pt>
                <c:pt idx="50">
                  <c:v>4119</c:v>
                </c:pt>
                <c:pt idx="51">
                  <c:v>1911</c:v>
                </c:pt>
              </c:numCache>
            </c:numRef>
          </c:val>
        </c:ser>
        <c:ser>
          <c:idx val="2"/>
          <c:order val="2"/>
          <c:tx>
            <c:strRef>
              <c:f>' 1.1.12'!$D$5</c:f>
              <c:strCache>
                <c:ptCount val="1"/>
                <c:pt idx="0">
                  <c:v>S 3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1.1.12'!$D$7:$D$58</c:f>
              <c:numCache>
                <c:formatCode>#,##0</c:formatCode>
                <c:ptCount val="52"/>
                <c:pt idx="0">
                  <c:v>96</c:v>
                </c:pt>
                <c:pt idx="1">
                  <c:v>29</c:v>
                </c:pt>
                <c:pt idx="2">
                  <c:v>24</c:v>
                </c:pt>
                <c:pt idx="3">
                  <c:v>24</c:v>
                </c:pt>
                <c:pt idx="4">
                  <c:v>40</c:v>
                </c:pt>
                <c:pt idx="5">
                  <c:v>46</c:v>
                </c:pt>
                <c:pt idx="6">
                  <c:v>49</c:v>
                </c:pt>
                <c:pt idx="7">
                  <c:v>46</c:v>
                </c:pt>
                <c:pt idx="8">
                  <c:v>76</c:v>
                </c:pt>
                <c:pt idx="9">
                  <c:v>115</c:v>
                </c:pt>
                <c:pt idx="10">
                  <c:v>164</c:v>
                </c:pt>
                <c:pt idx="11">
                  <c:v>167</c:v>
                </c:pt>
                <c:pt idx="12">
                  <c:v>219</c:v>
                </c:pt>
                <c:pt idx="13">
                  <c:v>321</c:v>
                </c:pt>
                <c:pt idx="14">
                  <c:v>416</c:v>
                </c:pt>
                <c:pt idx="15">
                  <c:v>532</c:v>
                </c:pt>
                <c:pt idx="16">
                  <c:v>446</c:v>
                </c:pt>
                <c:pt idx="17">
                  <c:v>360</c:v>
                </c:pt>
                <c:pt idx="18">
                  <c:v>558</c:v>
                </c:pt>
                <c:pt idx="19">
                  <c:v>1051</c:v>
                </c:pt>
                <c:pt idx="20">
                  <c:v>2088</c:v>
                </c:pt>
                <c:pt idx="21">
                  <c:v>2907</c:v>
                </c:pt>
                <c:pt idx="22">
                  <c:v>1594</c:v>
                </c:pt>
                <c:pt idx="23">
                  <c:v>464</c:v>
                </c:pt>
                <c:pt idx="24">
                  <c:v>701</c:v>
                </c:pt>
                <c:pt idx="25">
                  <c:v>1326</c:v>
                </c:pt>
                <c:pt idx="26">
                  <c:v>1075</c:v>
                </c:pt>
                <c:pt idx="27">
                  <c:v>872</c:v>
                </c:pt>
                <c:pt idx="28">
                  <c:v>1119</c:v>
                </c:pt>
                <c:pt idx="29">
                  <c:v>1600</c:v>
                </c:pt>
                <c:pt idx="30">
                  <c:v>1928</c:v>
                </c:pt>
                <c:pt idx="31">
                  <c:v>2827</c:v>
                </c:pt>
                <c:pt idx="32">
                  <c:v>2716</c:v>
                </c:pt>
                <c:pt idx="33">
                  <c:v>1888</c:v>
                </c:pt>
                <c:pt idx="34">
                  <c:v>2143</c:v>
                </c:pt>
                <c:pt idx="35">
                  <c:v>943</c:v>
                </c:pt>
                <c:pt idx="36">
                  <c:v>762</c:v>
                </c:pt>
                <c:pt idx="37">
                  <c:v>1682</c:v>
                </c:pt>
                <c:pt idx="38">
                  <c:v>2674</c:v>
                </c:pt>
                <c:pt idx="39">
                  <c:v>2693</c:v>
                </c:pt>
                <c:pt idx="40">
                  <c:v>2858</c:v>
                </c:pt>
                <c:pt idx="41">
                  <c:v>2658</c:v>
                </c:pt>
                <c:pt idx="42">
                  <c:v>2071</c:v>
                </c:pt>
                <c:pt idx="43">
                  <c:v>1811</c:v>
                </c:pt>
                <c:pt idx="44">
                  <c:v>1723</c:v>
                </c:pt>
                <c:pt idx="45">
                  <c:v>1833</c:v>
                </c:pt>
                <c:pt idx="46">
                  <c:v>2503</c:v>
                </c:pt>
                <c:pt idx="47">
                  <c:v>2662</c:v>
                </c:pt>
                <c:pt idx="48">
                  <c:v>2718</c:v>
                </c:pt>
                <c:pt idx="49">
                  <c:v>2257</c:v>
                </c:pt>
                <c:pt idx="50">
                  <c:v>1729</c:v>
                </c:pt>
                <c:pt idx="51">
                  <c:v>509</c:v>
                </c:pt>
              </c:numCache>
            </c:numRef>
          </c:val>
        </c:ser>
        <c:ser>
          <c:idx val="3"/>
          <c:order val="3"/>
          <c:tx>
            <c:strRef>
              <c:f>' 1.1.12'!$E$5</c:f>
              <c:strCache>
                <c:ptCount val="1"/>
                <c:pt idx="0">
                  <c:v>S 4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1.1.12'!$E$7:$E$58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16</c:v>
                </c:pt>
                <c:pt idx="22">
                  <c:v>9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3</c:v>
                </c:pt>
                <c:pt idx="30">
                  <c:v>4</c:v>
                </c:pt>
                <c:pt idx="31">
                  <c:v>8</c:v>
                </c:pt>
                <c:pt idx="32">
                  <c:v>5</c:v>
                </c:pt>
                <c:pt idx="33">
                  <c:v>8</c:v>
                </c:pt>
                <c:pt idx="34">
                  <c:v>4</c:v>
                </c:pt>
                <c:pt idx="35">
                  <c:v>0</c:v>
                </c:pt>
                <c:pt idx="36">
                  <c:v>3</c:v>
                </c:pt>
                <c:pt idx="37">
                  <c:v>7</c:v>
                </c:pt>
                <c:pt idx="38">
                  <c:v>13</c:v>
                </c:pt>
                <c:pt idx="39">
                  <c:v>10</c:v>
                </c:pt>
                <c:pt idx="40">
                  <c:v>8</c:v>
                </c:pt>
                <c:pt idx="41">
                  <c:v>3</c:v>
                </c:pt>
                <c:pt idx="42">
                  <c:v>7</c:v>
                </c:pt>
                <c:pt idx="43">
                  <c:v>3</c:v>
                </c:pt>
                <c:pt idx="44">
                  <c:v>6</c:v>
                </c:pt>
                <c:pt idx="45">
                  <c:v>20</c:v>
                </c:pt>
                <c:pt idx="46">
                  <c:v>3</c:v>
                </c:pt>
                <c:pt idx="47">
                  <c:v>5</c:v>
                </c:pt>
                <c:pt idx="48">
                  <c:v>6</c:v>
                </c:pt>
                <c:pt idx="49">
                  <c:v>12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</c:ser>
        <c:ser>
          <c:idx val="4"/>
          <c:order val="4"/>
          <c:tx>
            <c:strRef>
              <c:f>' 1.1.12'!$F$5</c:f>
              <c:strCache>
                <c:ptCount val="1"/>
                <c:pt idx="0">
                  <c:v>S 5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1.1.12'!$F$7:$F$58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5"/>
          <c:order val="5"/>
          <c:tx>
            <c:strRef>
              <c:f>' 1.1.12'!$G$5</c:f>
              <c:strCache>
                <c:ptCount val="1"/>
                <c:pt idx="0">
                  <c:v>S 6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1.1.12'!$G$7:$G$58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5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3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7</c:v>
                </c:pt>
                <c:pt idx="39">
                  <c:v>0</c:v>
                </c:pt>
                <c:pt idx="40">
                  <c:v>2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6"/>
          <c:order val="6"/>
          <c:tx>
            <c:strRef>
              <c:f>' 1.1.12'!$H$5</c:f>
              <c:strCache>
                <c:ptCount val="1"/>
                <c:pt idx="0">
                  <c:v>R 2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1.1.12'!$H$7:$H$58</c:f>
              <c:numCache>
                <c:formatCode>General</c:formatCode>
                <c:ptCount val="52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16</c:v>
                </c:pt>
                <c:pt idx="14">
                  <c:v>20</c:v>
                </c:pt>
                <c:pt idx="15">
                  <c:v>19</c:v>
                </c:pt>
                <c:pt idx="16">
                  <c:v>19</c:v>
                </c:pt>
                <c:pt idx="17">
                  <c:v>16</c:v>
                </c:pt>
                <c:pt idx="18">
                  <c:v>24</c:v>
                </c:pt>
                <c:pt idx="19">
                  <c:v>30</c:v>
                </c:pt>
                <c:pt idx="20">
                  <c:v>35</c:v>
                </c:pt>
                <c:pt idx="21">
                  <c:v>41</c:v>
                </c:pt>
                <c:pt idx="22">
                  <c:v>25</c:v>
                </c:pt>
                <c:pt idx="23">
                  <c:v>10</c:v>
                </c:pt>
                <c:pt idx="24">
                  <c:v>48</c:v>
                </c:pt>
                <c:pt idx="25">
                  <c:v>36</c:v>
                </c:pt>
                <c:pt idx="26">
                  <c:v>33</c:v>
                </c:pt>
                <c:pt idx="27">
                  <c:v>34</c:v>
                </c:pt>
                <c:pt idx="28">
                  <c:v>37</c:v>
                </c:pt>
                <c:pt idx="29">
                  <c:v>41</c:v>
                </c:pt>
                <c:pt idx="30">
                  <c:v>34</c:v>
                </c:pt>
                <c:pt idx="31">
                  <c:v>43</c:v>
                </c:pt>
                <c:pt idx="32">
                  <c:v>59</c:v>
                </c:pt>
                <c:pt idx="33">
                  <c:v>62</c:v>
                </c:pt>
                <c:pt idx="34">
                  <c:v>81</c:v>
                </c:pt>
                <c:pt idx="35">
                  <c:v>66</c:v>
                </c:pt>
                <c:pt idx="36">
                  <c:v>81</c:v>
                </c:pt>
                <c:pt idx="37">
                  <c:v>108</c:v>
                </c:pt>
                <c:pt idx="38">
                  <c:v>131</c:v>
                </c:pt>
                <c:pt idx="39">
                  <c:v>106</c:v>
                </c:pt>
                <c:pt idx="40">
                  <c:v>133</c:v>
                </c:pt>
                <c:pt idx="41">
                  <c:v>169</c:v>
                </c:pt>
                <c:pt idx="42">
                  <c:v>94</c:v>
                </c:pt>
                <c:pt idx="43">
                  <c:v>106</c:v>
                </c:pt>
                <c:pt idx="44">
                  <c:v>58</c:v>
                </c:pt>
                <c:pt idx="45">
                  <c:v>110</c:v>
                </c:pt>
                <c:pt idx="46">
                  <c:v>137</c:v>
                </c:pt>
                <c:pt idx="47">
                  <c:v>81</c:v>
                </c:pt>
                <c:pt idx="48">
                  <c:v>139</c:v>
                </c:pt>
                <c:pt idx="49">
                  <c:v>41</c:v>
                </c:pt>
                <c:pt idx="50">
                  <c:v>14</c:v>
                </c:pt>
                <c:pt idx="51">
                  <c:v>5</c:v>
                </c:pt>
              </c:numCache>
            </c:numRef>
          </c:val>
        </c:ser>
        <c:ser>
          <c:idx val="7"/>
          <c:order val="7"/>
          <c:tx>
            <c:strRef>
              <c:f>' 1.1.12'!$I$5</c:f>
              <c:strCache>
                <c:ptCount val="1"/>
                <c:pt idx="0">
                  <c:v>R 3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1.1.12'!$I$7:$I$58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9</c:v>
                </c:pt>
                <c:pt idx="19">
                  <c:v>13</c:v>
                </c:pt>
                <c:pt idx="20">
                  <c:v>16</c:v>
                </c:pt>
                <c:pt idx="21">
                  <c:v>17</c:v>
                </c:pt>
                <c:pt idx="22">
                  <c:v>10</c:v>
                </c:pt>
                <c:pt idx="23">
                  <c:v>5</c:v>
                </c:pt>
                <c:pt idx="24">
                  <c:v>3</c:v>
                </c:pt>
                <c:pt idx="25">
                  <c:v>11</c:v>
                </c:pt>
                <c:pt idx="26">
                  <c:v>13</c:v>
                </c:pt>
                <c:pt idx="27">
                  <c:v>7</c:v>
                </c:pt>
                <c:pt idx="28">
                  <c:v>12</c:v>
                </c:pt>
                <c:pt idx="29">
                  <c:v>22</c:v>
                </c:pt>
                <c:pt idx="30">
                  <c:v>14</c:v>
                </c:pt>
                <c:pt idx="31">
                  <c:v>20</c:v>
                </c:pt>
                <c:pt idx="32">
                  <c:v>23</c:v>
                </c:pt>
                <c:pt idx="33">
                  <c:v>15</c:v>
                </c:pt>
                <c:pt idx="34">
                  <c:v>15</c:v>
                </c:pt>
                <c:pt idx="35">
                  <c:v>5</c:v>
                </c:pt>
                <c:pt idx="36">
                  <c:v>5</c:v>
                </c:pt>
                <c:pt idx="37">
                  <c:v>14</c:v>
                </c:pt>
                <c:pt idx="38">
                  <c:v>28</c:v>
                </c:pt>
                <c:pt idx="39">
                  <c:v>22</c:v>
                </c:pt>
                <c:pt idx="40">
                  <c:v>35</c:v>
                </c:pt>
                <c:pt idx="41">
                  <c:v>32</c:v>
                </c:pt>
                <c:pt idx="42">
                  <c:v>37</c:v>
                </c:pt>
                <c:pt idx="43">
                  <c:v>25</c:v>
                </c:pt>
                <c:pt idx="44">
                  <c:v>14</c:v>
                </c:pt>
                <c:pt idx="45">
                  <c:v>24</c:v>
                </c:pt>
                <c:pt idx="46">
                  <c:v>30</c:v>
                </c:pt>
                <c:pt idx="47">
                  <c:v>29</c:v>
                </c:pt>
                <c:pt idx="48">
                  <c:v>24</c:v>
                </c:pt>
                <c:pt idx="49">
                  <c:v>32</c:v>
                </c:pt>
                <c:pt idx="50">
                  <c:v>18</c:v>
                </c:pt>
                <c:pt idx="51">
                  <c:v>0</c:v>
                </c:pt>
              </c:numCache>
            </c:numRef>
          </c:val>
        </c:ser>
        <c:ser>
          <c:idx val="8"/>
          <c:order val="8"/>
          <c:tx>
            <c:strRef>
              <c:f>' 1.1.12'!$J$5</c:f>
              <c:strCache>
                <c:ptCount val="1"/>
                <c:pt idx="0">
                  <c:v>R 4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1.1.12'!$J$7:$J$58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5</c:v>
                </c:pt>
                <c:pt idx="40">
                  <c:v>16</c:v>
                </c:pt>
                <c:pt idx="41">
                  <c:v>7</c:v>
                </c:pt>
                <c:pt idx="42">
                  <c:v>3</c:v>
                </c:pt>
                <c:pt idx="43">
                  <c:v>9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9"/>
          <c:order val="9"/>
          <c:tx>
            <c:strRef>
              <c:f>' 1.1.12'!$K$5</c:f>
              <c:strCache>
                <c:ptCount val="1"/>
                <c:pt idx="0">
                  <c:v>R 5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1.1.12'!$K$7:$K$58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 1.1.12'!$L$5</c:f>
              <c:strCache>
                <c:ptCount val="1"/>
                <c:pt idx="0">
                  <c:v>R 6</c:v>
                </c:pt>
              </c:strCache>
            </c:strRef>
          </c:tx>
          <c:cat>
            <c:numRef>
              <c:f>' 1.1.12'!$A$7:$A$58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' 1.1.12'!$L$7:$L$58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overlap val="100"/>
        <c:axId val="67359104"/>
        <c:axId val="67360640"/>
      </c:barChart>
      <c:catAx>
        <c:axId val="6735910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67360640"/>
        <c:crosses val="autoZero"/>
        <c:auto val="1"/>
        <c:lblAlgn val="ctr"/>
        <c:lblOffset val="100"/>
      </c:catAx>
      <c:valAx>
        <c:axId val="673606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7359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547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Permisionarios del Autotransporte de</a:t>
            </a:r>
            <a:r>
              <a:rPr lang="es-ES" sz="1400" baseline="0"/>
              <a:t> Carga 2010</a:t>
            </a:r>
            <a:endParaRPr lang="es-ES" sz="1400"/>
          </a:p>
        </c:rich>
      </c:tx>
      <c:layout>
        <c:manualLayout>
          <c:xMode val="edge"/>
          <c:yMode val="edge"/>
          <c:x val="0.1618713450292397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4017753628749624"/>
          <c:y val="0.13716361100618868"/>
          <c:w val="0.83643065084700652"/>
          <c:h val="0.63360083679577073"/>
        </c:manualLayout>
      </c:layout>
      <c:barChart>
        <c:barDir val="col"/>
        <c:grouping val="clustered"/>
        <c:ser>
          <c:idx val="0"/>
          <c:order val="0"/>
          <c:tx>
            <c:strRef>
              <c:f>'1.2.1'!$B$4:$B$5</c:f>
              <c:strCache>
                <c:ptCount val="1"/>
                <c:pt idx="0">
                  <c:v>No. de personas morales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-2.5992949711695452E-3"/>
                  <c:y val="1.388888888888894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1.851851851851849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b="1"/>
                </a:pPr>
                <a:endParaRPr lang="es-ES"/>
              </a:p>
            </c:txPr>
            <c:dLblPos val="outEnd"/>
            <c:showVal val="1"/>
          </c:dLbls>
          <c:cat>
            <c:strRef>
              <c:f>'1.2.1'!$A$7:$A$9</c:f>
              <c:strCache>
                <c:ptCount val="3"/>
                <c:pt idx="0">
                  <c:v>Carga general</c:v>
                </c:pt>
                <c:pt idx="2">
                  <c:v>Carga especializada</c:v>
                </c:pt>
              </c:strCache>
            </c:strRef>
          </c:cat>
          <c:val>
            <c:numRef>
              <c:f>'1.2.1'!$B$7:$B$9</c:f>
              <c:numCache>
                <c:formatCode>#,##0</c:formatCode>
                <c:ptCount val="3"/>
                <c:pt idx="0">
                  <c:v>13210</c:v>
                </c:pt>
                <c:pt idx="2">
                  <c:v>3682</c:v>
                </c:pt>
              </c:numCache>
            </c:numRef>
          </c:val>
        </c:ser>
        <c:ser>
          <c:idx val="1"/>
          <c:order val="1"/>
          <c:tx>
            <c:strRef>
              <c:f>'1.2.1'!$C$4:$C$5</c:f>
              <c:strCache>
                <c:ptCount val="1"/>
                <c:pt idx="0">
                  <c:v>No. de personas físicas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"/>
                  <c:y val="1.85185185185185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b="1"/>
                </a:pPr>
                <a:endParaRPr lang="es-ES"/>
              </a:p>
            </c:txPr>
            <c:dLblPos val="outEnd"/>
            <c:showVal val="1"/>
          </c:dLbls>
          <c:cat>
            <c:strRef>
              <c:f>'1.2.1'!$A$7:$A$9</c:f>
              <c:strCache>
                <c:ptCount val="3"/>
                <c:pt idx="0">
                  <c:v>Carga general</c:v>
                </c:pt>
                <c:pt idx="2">
                  <c:v>Carga especializada</c:v>
                </c:pt>
              </c:strCache>
            </c:strRef>
          </c:cat>
          <c:val>
            <c:numRef>
              <c:f>'1.2.1'!$C$7:$C$9</c:f>
              <c:numCache>
                <c:formatCode>#,##0</c:formatCode>
                <c:ptCount val="3"/>
                <c:pt idx="0">
                  <c:v>107175</c:v>
                </c:pt>
                <c:pt idx="2">
                  <c:v>6789</c:v>
                </c:pt>
              </c:numCache>
            </c:numRef>
          </c:val>
        </c:ser>
        <c:axId val="68276608"/>
        <c:axId val="68278144"/>
      </c:barChart>
      <c:catAx>
        <c:axId val="6827660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1100" b="1"/>
            </a:pPr>
            <a:endParaRPr lang="es-ES"/>
          </a:p>
        </c:txPr>
        <c:crossAx val="68278144"/>
        <c:crosses val="autoZero"/>
        <c:auto val="1"/>
        <c:lblAlgn val="ctr"/>
        <c:lblOffset val="100"/>
      </c:catAx>
      <c:valAx>
        <c:axId val="68278144"/>
        <c:scaling>
          <c:orientation val="minMax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827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67409044629698"/>
          <c:y val="0.9329878608923885"/>
          <c:w val="0.6844880354867926"/>
          <c:h val="5.8678805774278017E-2"/>
        </c:manualLayout>
      </c:layout>
      <c:txPr>
        <a:bodyPr/>
        <a:lstStyle/>
        <a:p>
          <a:pPr>
            <a:defRPr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Permisionarios de</a:t>
            </a:r>
            <a:r>
              <a:rPr lang="es-ES" sz="1600" baseline="0"/>
              <a:t> Carga por Clase de Servicio 2010</a:t>
            </a:r>
            <a:endParaRPr lang="es-ES" sz="1600"/>
          </a:p>
        </c:rich>
      </c:tx>
      <c:layout>
        <c:manualLayout>
          <c:xMode val="edge"/>
          <c:yMode val="edge"/>
          <c:x val="0.160010874357731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016685531318227"/>
          <c:y val="8.6580086580086743E-2"/>
          <c:w val="0.87640396863743997"/>
          <c:h val="0.67368510754337962"/>
        </c:manualLayout>
      </c:layout>
      <c:lineChart>
        <c:grouping val="standard"/>
        <c:ser>
          <c:idx val="0"/>
          <c:order val="0"/>
          <c:tx>
            <c:strRef>
              <c:f>'1.2.2'!$B$5:$B$6</c:f>
              <c:strCache>
                <c:ptCount val="1"/>
                <c:pt idx="0">
                  <c:v>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135</c:v>
                </c:pt>
                <c:pt idx="1">
                  <c:v>392</c:v>
                </c:pt>
                <c:pt idx="2">
                  <c:v>55</c:v>
                </c:pt>
                <c:pt idx="3">
                  <c:v>64</c:v>
                </c:pt>
                <c:pt idx="4">
                  <c:v>122</c:v>
                </c:pt>
                <c:pt idx="5">
                  <c:v>392</c:v>
                </c:pt>
                <c:pt idx="6">
                  <c:v>559</c:v>
                </c:pt>
                <c:pt idx="7">
                  <c:v>154</c:v>
                </c:pt>
                <c:pt idx="8">
                  <c:v>2778</c:v>
                </c:pt>
                <c:pt idx="9">
                  <c:v>203</c:v>
                </c:pt>
                <c:pt idx="10">
                  <c:v>542</c:v>
                </c:pt>
                <c:pt idx="11">
                  <c:v>395</c:v>
                </c:pt>
                <c:pt idx="12">
                  <c:v>58</c:v>
                </c:pt>
                <c:pt idx="13">
                  <c:v>209</c:v>
                </c:pt>
                <c:pt idx="14">
                  <c:v>900</c:v>
                </c:pt>
                <c:pt idx="15">
                  <c:v>312</c:v>
                </c:pt>
                <c:pt idx="16">
                  <c:v>87</c:v>
                </c:pt>
                <c:pt idx="17">
                  <c:v>44</c:v>
                </c:pt>
                <c:pt idx="18">
                  <c:v>1934</c:v>
                </c:pt>
                <c:pt idx="19">
                  <c:v>83</c:v>
                </c:pt>
                <c:pt idx="20">
                  <c:v>517</c:v>
                </c:pt>
                <c:pt idx="21">
                  <c:v>406</c:v>
                </c:pt>
                <c:pt idx="22">
                  <c:v>56</c:v>
                </c:pt>
                <c:pt idx="23">
                  <c:v>373</c:v>
                </c:pt>
                <c:pt idx="24">
                  <c:v>278</c:v>
                </c:pt>
                <c:pt idx="25">
                  <c:v>361</c:v>
                </c:pt>
                <c:pt idx="26">
                  <c:v>90</c:v>
                </c:pt>
                <c:pt idx="27">
                  <c:v>848</c:v>
                </c:pt>
                <c:pt idx="28">
                  <c:v>130</c:v>
                </c:pt>
                <c:pt idx="29">
                  <c:v>542</c:v>
                </c:pt>
                <c:pt idx="30">
                  <c:v>138</c:v>
                </c:pt>
                <c:pt idx="31">
                  <c:v>53</c:v>
                </c:pt>
              </c:numCache>
            </c:numRef>
          </c:val>
        </c:ser>
        <c:ser>
          <c:idx val="1"/>
          <c:order val="1"/>
          <c:tx>
            <c:strRef>
              <c:f>'1.2.2'!$C$5:$C$6</c:f>
              <c:strCache>
                <c:ptCount val="1"/>
                <c:pt idx="0">
                  <c:v>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24</c:v>
                </c:pt>
                <c:pt idx="1">
                  <c:v>85</c:v>
                </c:pt>
                <c:pt idx="2">
                  <c:v>18</c:v>
                </c:pt>
                <c:pt idx="3">
                  <c:v>30</c:v>
                </c:pt>
                <c:pt idx="4">
                  <c:v>41</c:v>
                </c:pt>
                <c:pt idx="5">
                  <c:v>105</c:v>
                </c:pt>
                <c:pt idx="6">
                  <c:v>144</c:v>
                </c:pt>
                <c:pt idx="7">
                  <c:v>19</c:v>
                </c:pt>
                <c:pt idx="8">
                  <c:v>715</c:v>
                </c:pt>
                <c:pt idx="9">
                  <c:v>50</c:v>
                </c:pt>
                <c:pt idx="10">
                  <c:v>144</c:v>
                </c:pt>
                <c:pt idx="11">
                  <c:v>139</c:v>
                </c:pt>
                <c:pt idx="12">
                  <c:v>45</c:v>
                </c:pt>
                <c:pt idx="13">
                  <c:v>74</c:v>
                </c:pt>
                <c:pt idx="14">
                  <c:v>201</c:v>
                </c:pt>
                <c:pt idx="15">
                  <c:v>55</c:v>
                </c:pt>
                <c:pt idx="16">
                  <c:v>32</c:v>
                </c:pt>
                <c:pt idx="17">
                  <c:v>15</c:v>
                </c:pt>
                <c:pt idx="18">
                  <c:v>539</c:v>
                </c:pt>
                <c:pt idx="19">
                  <c:v>44</c:v>
                </c:pt>
                <c:pt idx="20">
                  <c:v>96</c:v>
                </c:pt>
                <c:pt idx="21">
                  <c:v>95</c:v>
                </c:pt>
                <c:pt idx="22">
                  <c:v>27</c:v>
                </c:pt>
                <c:pt idx="23">
                  <c:v>61</c:v>
                </c:pt>
                <c:pt idx="24">
                  <c:v>76</c:v>
                </c:pt>
                <c:pt idx="25">
                  <c:v>111</c:v>
                </c:pt>
                <c:pt idx="26">
                  <c:v>82</c:v>
                </c:pt>
                <c:pt idx="27">
                  <c:v>276</c:v>
                </c:pt>
                <c:pt idx="28">
                  <c:v>38</c:v>
                </c:pt>
                <c:pt idx="29">
                  <c:v>235</c:v>
                </c:pt>
                <c:pt idx="30">
                  <c:v>49</c:v>
                </c:pt>
                <c:pt idx="31">
                  <c:v>17</c:v>
                </c:pt>
              </c:numCache>
            </c:numRef>
          </c:val>
        </c:ser>
        <c:marker val="1"/>
        <c:axId val="68710400"/>
        <c:axId val="68711936"/>
      </c:lineChart>
      <c:catAx>
        <c:axId val="6871040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8711936"/>
        <c:crosses val="autoZero"/>
        <c:auto val="1"/>
        <c:lblAlgn val="ctr"/>
        <c:lblOffset val="100"/>
      </c:catAx>
      <c:valAx>
        <c:axId val="687119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728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8710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5769276115574"/>
          <c:y val="0.9173899853427393"/>
          <c:w val="0.47458135651407402"/>
          <c:h val="7.8281010328254408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</a:t>
            </a:r>
            <a:r>
              <a:rPr lang="es-ES" sz="1200"/>
              <a:t>Permisionarios</a:t>
            </a:r>
            <a:r>
              <a:rPr lang="es-ES" sz="1200" baseline="0"/>
              <a:t> de Carga por Clase de Servicio 2010</a:t>
            </a:r>
            <a:endParaRPr lang="es-ES" sz="1200"/>
          </a:p>
        </c:rich>
      </c:tx>
      <c:layout>
        <c:manualLayout>
          <c:xMode val="edge"/>
          <c:yMode val="edge"/>
          <c:x val="0.1396806649168848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3266622922134932E-2"/>
          <c:y val="0.14814814814814858"/>
          <c:w val="0.49722222222222318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2707709973753281"/>
                  <c:y val="-0.23665099154272437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78%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22%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'1.2.2'!$B$5:$C$5</c:f>
              <c:strCache>
                <c:ptCount val="2"/>
                <c:pt idx="0">
                  <c:v>Carga general</c:v>
                </c:pt>
                <c:pt idx="1">
                  <c:v>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78.202699502723178</c:v>
                </c:pt>
                <c:pt idx="1">
                  <c:v>21.797300497276819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45050123942840475"/>
          <c:w val="0.28457764654418199"/>
          <c:h val="0.17307159521726451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Personas</a:t>
            </a:r>
            <a:r>
              <a:rPr lang="es-ES" sz="1400" baseline="0"/>
              <a:t> Morales de Carga por Clase de Servicio 2010</a:t>
            </a:r>
            <a:endParaRPr lang="es-ES" sz="1400"/>
          </a:p>
        </c:rich>
      </c:tx>
      <c:layout>
        <c:manualLayout>
          <c:xMode val="edge"/>
          <c:yMode val="edge"/>
          <c:x val="0.1625133120340788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7"/>
          <c:h val="0.67111895294024715"/>
        </c:manualLayout>
      </c:layout>
      <c:lineChart>
        <c:grouping val="standard"/>
        <c:ser>
          <c:idx val="0"/>
          <c:order val="0"/>
          <c:tx>
            <c:strRef>
              <c:f>'1.2.3'!$B$5:$B$6</c:f>
              <c:strCache>
                <c:ptCount val="1"/>
                <c:pt idx="0">
                  <c:v>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837</c:v>
                </c:pt>
                <c:pt idx="1">
                  <c:v>4415</c:v>
                </c:pt>
                <c:pt idx="2">
                  <c:v>227</c:v>
                </c:pt>
                <c:pt idx="3">
                  <c:v>163</c:v>
                </c:pt>
                <c:pt idx="4">
                  <c:v>767</c:v>
                </c:pt>
                <c:pt idx="5">
                  <c:v>2727</c:v>
                </c:pt>
                <c:pt idx="6">
                  <c:v>1950</c:v>
                </c:pt>
                <c:pt idx="7">
                  <c:v>599</c:v>
                </c:pt>
                <c:pt idx="8">
                  <c:v>22274</c:v>
                </c:pt>
                <c:pt idx="9">
                  <c:v>1268</c:v>
                </c:pt>
                <c:pt idx="10">
                  <c:v>7108</c:v>
                </c:pt>
                <c:pt idx="11">
                  <c:v>5802</c:v>
                </c:pt>
                <c:pt idx="12">
                  <c:v>502</c:v>
                </c:pt>
                <c:pt idx="13">
                  <c:v>4877</c:v>
                </c:pt>
                <c:pt idx="14">
                  <c:v>8085</c:v>
                </c:pt>
                <c:pt idx="15">
                  <c:v>4025</c:v>
                </c:pt>
                <c:pt idx="16">
                  <c:v>970</c:v>
                </c:pt>
                <c:pt idx="17">
                  <c:v>556</c:v>
                </c:pt>
                <c:pt idx="18">
                  <c:v>7883</c:v>
                </c:pt>
                <c:pt idx="19">
                  <c:v>684</c:v>
                </c:pt>
                <c:pt idx="20">
                  <c:v>6285</c:v>
                </c:pt>
                <c:pt idx="21">
                  <c:v>2855</c:v>
                </c:pt>
                <c:pt idx="22">
                  <c:v>203</c:v>
                </c:pt>
                <c:pt idx="23">
                  <c:v>3589</c:v>
                </c:pt>
                <c:pt idx="24">
                  <c:v>3368</c:v>
                </c:pt>
                <c:pt idx="25">
                  <c:v>3170</c:v>
                </c:pt>
                <c:pt idx="26">
                  <c:v>538</c:v>
                </c:pt>
                <c:pt idx="27">
                  <c:v>3963</c:v>
                </c:pt>
                <c:pt idx="28">
                  <c:v>1408</c:v>
                </c:pt>
                <c:pt idx="29">
                  <c:v>5132</c:v>
                </c:pt>
                <c:pt idx="30">
                  <c:v>617</c:v>
                </c:pt>
                <c:pt idx="31">
                  <c:v>328</c:v>
                </c:pt>
              </c:numCache>
            </c:numRef>
          </c:val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55</c:v>
                </c:pt>
                <c:pt idx="1">
                  <c:v>140</c:v>
                </c:pt>
                <c:pt idx="2">
                  <c:v>35</c:v>
                </c:pt>
                <c:pt idx="3">
                  <c:v>6</c:v>
                </c:pt>
                <c:pt idx="4">
                  <c:v>91</c:v>
                </c:pt>
                <c:pt idx="5">
                  <c:v>100</c:v>
                </c:pt>
                <c:pt idx="6">
                  <c:v>126</c:v>
                </c:pt>
                <c:pt idx="7">
                  <c:v>31</c:v>
                </c:pt>
                <c:pt idx="8">
                  <c:v>1721</c:v>
                </c:pt>
                <c:pt idx="9">
                  <c:v>71</c:v>
                </c:pt>
                <c:pt idx="10">
                  <c:v>518</c:v>
                </c:pt>
                <c:pt idx="11">
                  <c:v>397</c:v>
                </c:pt>
                <c:pt idx="12">
                  <c:v>108</c:v>
                </c:pt>
                <c:pt idx="13">
                  <c:v>246</c:v>
                </c:pt>
                <c:pt idx="14">
                  <c:v>525</c:v>
                </c:pt>
                <c:pt idx="15">
                  <c:v>208</c:v>
                </c:pt>
                <c:pt idx="16">
                  <c:v>113</c:v>
                </c:pt>
                <c:pt idx="17">
                  <c:v>26</c:v>
                </c:pt>
                <c:pt idx="18">
                  <c:v>518</c:v>
                </c:pt>
                <c:pt idx="19">
                  <c:v>90</c:v>
                </c:pt>
                <c:pt idx="20">
                  <c:v>197</c:v>
                </c:pt>
                <c:pt idx="21">
                  <c:v>153</c:v>
                </c:pt>
                <c:pt idx="22">
                  <c:v>23</c:v>
                </c:pt>
                <c:pt idx="23">
                  <c:v>117</c:v>
                </c:pt>
                <c:pt idx="24">
                  <c:v>98</c:v>
                </c:pt>
                <c:pt idx="25">
                  <c:v>196</c:v>
                </c:pt>
                <c:pt idx="26">
                  <c:v>123</c:v>
                </c:pt>
                <c:pt idx="27">
                  <c:v>249</c:v>
                </c:pt>
                <c:pt idx="28">
                  <c:v>67</c:v>
                </c:pt>
                <c:pt idx="29">
                  <c:v>342</c:v>
                </c:pt>
                <c:pt idx="30">
                  <c:v>41</c:v>
                </c:pt>
                <c:pt idx="31">
                  <c:v>58</c:v>
                </c:pt>
              </c:numCache>
            </c:numRef>
          </c:val>
        </c:ser>
        <c:marker val="1"/>
        <c:axId val="68863872"/>
        <c:axId val="68865408"/>
      </c:lineChart>
      <c:catAx>
        <c:axId val="688638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8865408"/>
        <c:crosses val="autoZero"/>
        <c:auto val="1"/>
        <c:lblAlgn val="ctr"/>
        <c:lblOffset val="100"/>
      </c:catAx>
      <c:valAx>
        <c:axId val="688654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8863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251758865605058"/>
          <c:y val="0.91628280839894949"/>
          <c:w val="0.49228111661761131"/>
          <c:h val="8.3352206392261263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Personas</a:t>
            </a:r>
            <a:r>
              <a:rPr lang="es-ES" sz="1400" baseline="0"/>
              <a:t> Morales de Carga por Clase de Servicio 2010</a:t>
            </a:r>
            <a:endParaRPr lang="es-ES" sz="1400"/>
          </a:p>
        </c:rich>
      </c:tx>
      <c:layout>
        <c:manualLayout>
          <c:xMode val="edge"/>
          <c:yMode val="edge"/>
          <c:x val="0.1625133120340788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655"/>
          <c:h val="0.67111895294024715"/>
        </c:manualLayout>
      </c:layout>
      <c:barChart>
        <c:barDir val="col"/>
        <c:grouping val="stacked"/>
        <c:ser>
          <c:idx val="0"/>
          <c:order val="0"/>
          <c:tx>
            <c:strRef>
              <c:f>'1.2.3'!$B$5:$B$6</c:f>
              <c:strCache>
                <c:ptCount val="1"/>
                <c:pt idx="0">
                  <c:v>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837</c:v>
                </c:pt>
                <c:pt idx="1">
                  <c:v>4415</c:v>
                </c:pt>
                <c:pt idx="2">
                  <c:v>227</c:v>
                </c:pt>
                <c:pt idx="3">
                  <c:v>163</c:v>
                </c:pt>
                <c:pt idx="4">
                  <c:v>767</c:v>
                </c:pt>
                <c:pt idx="5">
                  <c:v>2727</c:v>
                </c:pt>
                <c:pt idx="6">
                  <c:v>1950</c:v>
                </c:pt>
                <c:pt idx="7">
                  <c:v>599</c:v>
                </c:pt>
                <c:pt idx="8">
                  <c:v>22274</c:v>
                </c:pt>
                <c:pt idx="9">
                  <c:v>1268</c:v>
                </c:pt>
                <c:pt idx="10">
                  <c:v>7108</c:v>
                </c:pt>
                <c:pt idx="11">
                  <c:v>5802</c:v>
                </c:pt>
                <c:pt idx="12">
                  <c:v>502</c:v>
                </c:pt>
                <c:pt idx="13">
                  <c:v>4877</c:v>
                </c:pt>
                <c:pt idx="14">
                  <c:v>8085</c:v>
                </c:pt>
                <c:pt idx="15">
                  <c:v>4025</c:v>
                </c:pt>
                <c:pt idx="16">
                  <c:v>970</c:v>
                </c:pt>
                <c:pt idx="17">
                  <c:v>556</c:v>
                </c:pt>
                <c:pt idx="18">
                  <c:v>7883</c:v>
                </c:pt>
                <c:pt idx="19">
                  <c:v>684</c:v>
                </c:pt>
                <c:pt idx="20">
                  <c:v>6285</c:v>
                </c:pt>
                <c:pt idx="21">
                  <c:v>2855</c:v>
                </c:pt>
                <c:pt idx="22">
                  <c:v>203</c:v>
                </c:pt>
                <c:pt idx="23">
                  <c:v>3589</c:v>
                </c:pt>
                <c:pt idx="24">
                  <c:v>3368</c:v>
                </c:pt>
                <c:pt idx="25">
                  <c:v>3170</c:v>
                </c:pt>
                <c:pt idx="26">
                  <c:v>538</c:v>
                </c:pt>
                <c:pt idx="27">
                  <c:v>3963</c:v>
                </c:pt>
                <c:pt idx="28">
                  <c:v>1408</c:v>
                </c:pt>
                <c:pt idx="29">
                  <c:v>5132</c:v>
                </c:pt>
                <c:pt idx="30">
                  <c:v>617</c:v>
                </c:pt>
                <c:pt idx="31">
                  <c:v>328</c:v>
                </c:pt>
              </c:numCache>
            </c:numRef>
          </c:val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55</c:v>
                </c:pt>
                <c:pt idx="1">
                  <c:v>140</c:v>
                </c:pt>
                <c:pt idx="2">
                  <c:v>35</c:v>
                </c:pt>
                <c:pt idx="3">
                  <c:v>6</c:v>
                </c:pt>
                <c:pt idx="4">
                  <c:v>91</c:v>
                </c:pt>
                <c:pt idx="5">
                  <c:v>100</c:v>
                </c:pt>
                <c:pt idx="6">
                  <c:v>126</c:v>
                </c:pt>
                <c:pt idx="7">
                  <c:v>31</c:v>
                </c:pt>
                <c:pt idx="8">
                  <c:v>1721</c:v>
                </c:pt>
                <c:pt idx="9">
                  <c:v>71</c:v>
                </c:pt>
                <c:pt idx="10">
                  <c:v>518</c:v>
                </c:pt>
                <c:pt idx="11">
                  <c:v>397</c:v>
                </c:pt>
                <c:pt idx="12">
                  <c:v>108</c:v>
                </c:pt>
                <c:pt idx="13">
                  <c:v>246</c:v>
                </c:pt>
                <c:pt idx="14">
                  <c:v>525</c:v>
                </c:pt>
                <c:pt idx="15">
                  <c:v>208</c:v>
                </c:pt>
                <c:pt idx="16">
                  <c:v>113</c:v>
                </c:pt>
                <c:pt idx="17">
                  <c:v>26</c:v>
                </c:pt>
                <c:pt idx="18">
                  <c:v>518</c:v>
                </c:pt>
                <c:pt idx="19">
                  <c:v>90</c:v>
                </c:pt>
                <c:pt idx="20">
                  <c:v>197</c:v>
                </c:pt>
                <c:pt idx="21">
                  <c:v>153</c:v>
                </c:pt>
                <c:pt idx="22">
                  <c:v>23</c:v>
                </c:pt>
                <c:pt idx="23">
                  <c:v>117</c:v>
                </c:pt>
                <c:pt idx="24">
                  <c:v>98</c:v>
                </c:pt>
                <c:pt idx="25">
                  <c:v>196</c:v>
                </c:pt>
                <c:pt idx="26">
                  <c:v>123</c:v>
                </c:pt>
                <c:pt idx="27">
                  <c:v>249</c:v>
                </c:pt>
                <c:pt idx="28">
                  <c:v>67</c:v>
                </c:pt>
                <c:pt idx="29">
                  <c:v>342</c:v>
                </c:pt>
                <c:pt idx="30">
                  <c:v>41</c:v>
                </c:pt>
                <c:pt idx="31">
                  <c:v>58</c:v>
                </c:pt>
              </c:numCache>
            </c:numRef>
          </c:val>
        </c:ser>
        <c:overlap val="100"/>
        <c:axId val="68911488"/>
        <c:axId val="68913024"/>
      </c:barChart>
      <c:catAx>
        <c:axId val="6891148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8913024"/>
        <c:crosses val="autoZero"/>
        <c:auto val="1"/>
        <c:lblAlgn val="ctr"/>
        <c:lblOffset val="100"/>
      </c:catAx>
      <c:valAx>
        <c:axId val="689130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8911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251758865605058"/>
          <c:y val="0.91628280839894949"/>
          <c:w val="0.42857739427939012"/>
          <c:h val="8.3352206392261263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 Carga por Clase</a:t>
            </a:r>
            <a:r>
              <a:rPr lang="es-ES" sz="1200" baseline="0"/>
              <a:t> de Servicio 2010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234304461942256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1913823272091027E-2"/>
          <c:y val="0.2314814814814824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3"/>
              </a:solidFill>
            </c:spPr>
          </c:dPt>
          <c:dPt>
            <c:idx val="1"/>
            <c:explosion val="2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3.0743766404199575E-2"/>
                  <c:y val="-0.27476851851851825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94%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6%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'1.2.3'!$B$5:$C$5</c:f>
              <c:strCache>
                <c:ptCount val="2"/>
                <c:pt idx="0">
                  <c:v>Carga general</c:v>
                </c:pt>
                <c:pt idx="1">
                  <c:v>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94.042855638622726</c:v>
                </c:pt>
                <c:pt idx="1">
                  <c:v>5.957144361377277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2010</a:t>
            </a: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ser>
          <c:idx val="1"/>
          <c:order val="0"/>
          <c:tx>
            <c:strRef>
              <c:f>'1.3.1 '!$C$5:$C$6</c:f>
              <c:strCache>
                <c:ptCount val="1"/>
                <c:pt idx="0">
                  <c:v>Número de empresas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-7.8431372549019624E-3"/>
                  <c:y val="4.489337822671183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b="1"/>
                </a:pPr>
                <a:endParaRPr lang="es-ES"/>
              </a:p>
            </c:txPr>
            <c:dLblPos val="outEnd"/>
            <c:showVal val="1"/>
          </c:dLbls>
          <c:cat>
            <c:strRef>
              <c:f>('1.3.1 '!$A$8,'1.3.1 '!$A$10,'1.3.1 '!$A$12,'1.3.1 '!$A$14,'1.3.1 '!$A$14,'1.3.1 '!$A$14)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'!$C$8,'1.3.1 '!$C$10,'1.3.1 '!$C$12,'1.3.1 '!$C$14)</c:f>
              <c:numCache>
                <c:formatCode>#,##0</c:formatCode>
                <c:ptCount val="4"/>
                <c:pt idx="0">
                  <c:v>94020</c:v>
                </c:pt>
                <c:pt idx="1">
                  <c:v>17810</c:v>
                </c:pt>
                <c:pt idx="2">
                  <c:v>2104</c:v>
                </c:pt>
                <c:pt idx="3">
                  <c:v>607</c:v>
                </c:pt>
              </c:numCache>
            </c:numRef>
          </c:val>
        </c:ser>
        <c:ser>
          <c:idx val="2"/>
          <c:order val="1"/>
          <c:tx>
            <c:strRef>
              <c:f>'1.3.1 '!$E$5:$E$6</c:f>
              <c:strCache>
                <c:ptCount val="1"/>
                <c:pt idx="0">
                  <c:v>Número de vehículos</c:v>
                </c:pt>
              </c:strCache>
            </c:strRef>
          </c:tx>
          <c:dLbls>
            <c:dLbl>
              <c:idx val="0"/>
              <c:layout>
                <c:manualLayout>
                  <c:x val="2.6143790849673327E-3"/>
                  <c:y val="1.3468013468013467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b="1"/>
                </a:pPr>
                <a:endParaRPr lang="es-ES"/>
              </a:p>
            </c:txPr>
            <c:dLblPos val="outEnd"/>
            <c:showVal val="1"/>
          </c:dLbls>
          <c:cat>
            <c:strRef>
              <c:f>('1.3.1 '!$A$8,'1.3.1 '!$A$10,'1.3.1 '!$A$12,'1.3.1 '!$A$14,'1.3.1 '!$A$14,'1.3.1 '!$A$14)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'!$E$8,'1.3.1 '!$E$10,'1.3.1 '!$E$12,'1.3.1 '!$E$14)</c:f>
              <c:numCache>
                <c:formatCode>#,##0</c:formatCode>
                <c:ptCount val="4"/>
                <c:pt idx="0">
                  <c:v>176476</c:v>
                </c:pt>
                <c:pt idx="1">
                  <c:v>200861</c:v>
                </c:pt>
                <c:pt idx="2">
                  <c:v>107826</c:v>
                </c:pt>
                <c:pt idx="3">
                  <c:v>150305</c:v>
                </c:pt>
              </c:numCache>
            </c:numRef>
          </c:val>
        </c:ser>
        <c:axId val="69089536"/>
        <c:axId val="69111808"/>
      </c:barChart>
      <c:catAx>
        <c:axId val="6908953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9111808"/>
        <c:crosses val="autoZero"/>
        <c:auto val="1"/>
        <c:lblAlgn val="ctr"/>
        <c:lblOffset val="100"/>
      </c:catAx>
      <c:valAx>
        <c:axId val="69111808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9089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2"/>
          <c:y val="0.91881969299292132"/>
          <c:w val="0.62700467319634012"/>
          <c:h val="8.118030700707865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 Carga 2010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475065616797899"/>
          <c:y val="0.20370370370370369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0.10246237970253719"/>
                  <c:y val="-0.238634076990376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82%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7.6936132983377079E-2"/>
                  <c:y val="0.1162478127734033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16%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-3.9714785651793531E-2"/>
                  <c:y val="1.6907261592301005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5.066907261592301E-2"/>
                  <c:y val="4.846857684456126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('1.3.1 '!$A$8,'1.3.1 '!$A$10,'1.3.1 '!$A$12,'1.3.1 '!$A$14)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'!$D$8,'1.3.1 '!$D$10,'1.3.1 '!$D$12,'1.3.1 '!$D$14)</c:f>
              <c:numCache>
                <c:formatCode>0.0</c:formatCode>
                <c:ptCount val="4"/>
                <c:pt idx="0">
                  <c:v>82.084144542129025</c:v>
                </c:pt>
                <c:pt idx="1">
                  <c:v>15.549017382422015</c:v>
                </c:pt>
                <c:pt idx="2">
                  <c:v>1.8368968317021852</c:v>
                </c:pt>
                <c:pt idx="3">
                  <c:v>0.52994124374678064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 Vehicular de Carga por Tipo de Vehiculo 2010</a:t>
            </a:r>
          </a:p>
        </c:rich>
      </c:tx>
      <c:layout>
        <c:manualLayout>
          <c:xMode val="edge"/>
          <c:yMode val="edge"/>
          <c:x val="0.26030302874216044"/>
          <c:y val="3.7037037037037056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195916995842638"/>
          <c:y val="3.7511665208515642E-2"/>
          <c:w val="0.86687681208382583"/>
          <c:h val="0.4624883347914843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diamond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1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10"/>
              <c:delete val="1"/>
            </c:dLbl>
            <c:dLbl>
              <c:idx val="12"/>
              <c:delete val="1"/>
            </c:dLbl>
            <c:dLbl>
              <c:idx val="14"/>
              <c:delete val="1"/>
            </c:dLbl>
            <c:dLbl>
              <c:idx val="18"/>
              <c:delete val="1"/>
            </c:dLbl>
            <c:dLbl>
              <c:idx val="20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8"/>
              <c:delete val="1"/>
            </c:dLbl>
            <c:txPr>
              <a:bodyPr/>
              <a:lstStyle/>
              <a:p>
                <a:pPr>
                  <a:defRPr lang="es-ES" sz="800" b="1"/>
                </a:pPr>
                <a:endParaRPr lang="es-ES"/>
              </a:p>
            </c:txPr>
            <c:dLblPos val="t"/>
            <c:showVal val="1"/>
          </c:dLbls>
          <c:cat>
            <c:strRef>
              <c:f>'1.1.2'!$A$8:$A$40</c:f>
              <c:strCache>
                <c:ptCount val="33"/>
                <c:pt idx="0">
                  <c:v>Caballete                                     </c:v>
                </c:pt>
                <c:pt idx="1">
                  <c:v>Caja                                       </c:v>
                </c:pt>
                <c:pt idx="2">
                  <c:v>Caja abierta                                </c:v>
                </c:pt>
                <c:pt idx="3">
                  <c:v>Caja cerrada</c:v>
                </c:pt>
                <c:pt idx="4">
                  <c:v>Caja refrigerador                       </c:v>
                </c:pt>
                <c:pt idx="5">
                  <c:v>Cama B o cuello G                                 </c:v>
                </c:pt>
                <c:pt idx="6">
                  <c:v>Chasís portacontenedor</c:v>
                </c:pt>
                <c:pt idx="7">
                  <c:v>Equipo especializado                                   </c:v>
                </c:pt>
                <c:pt idx="8">
                  <c:v>Estaca o plataforma                                   </c:v>
                </c:pt>
                <c:pt idx="9">
                  <c:v>Estacas                                      </c:v>
                </c:pt>
                <c:pt idx="10">
                  <c:v>Góndola madrina                                 </c:v>
                </c:pt>
                <c:pt idx="11">
                  <c:v>Grúa industrial</c:v>
                </c:pt>
                <c:pt idx="12">
                  <c:v>Grúa tipo "A"                             </c:v>
                </c:pt>
                <c:pt idx="13">
                  <c:v>Grúa tipo "B"                               </c:v>
                </c:pt>
                <c:pt idx="14">
                  <c:v>Grúa tipo "C"                                        </c:v>
                </c:pt>
                <c:pt idx="15">
                  <c:v>Grúa tipo "D"                                     </c:v>
                </c:pt>
                <c:pt idx="16">
                  <c:v>Jaula                                            </c:v>
                </c:pt>
                <c:pt idx="17">
                  <c:v>Media redila                                      </c:v>
                </c:pt>
                <c:pt idx="18">
                  <c:v>Pallet o Celdillas                                </c:v>
                </c:pt>
                <c:pt idx="19">
                  <c:v>Plataforma o jaula</c:v>
                </c:pt>
                <c:pt idx="20">
                  <c:v>Plataforma con grúa                                 </c:v>
                </c:pt>
                <c:pt idx="21">
                  <c:v>Plataforma                                       </c:v>
                </c:pt>
                <c:pt idx="22">
                  <c:v>Redilas o plataforma</c:v>
                </c:pt>
                <c:pt idx="23">
                  <c:v>Redilas                                          </c:v>
                </c:pt>
                <c:pt idx="24">
                  <c:v>Refrigerador                                 </c:v>
                </c:pt>
                <c:pt idx="25">
                  <c:v>Revolvedora                                     </c:v>
                </c:pt>
                <c:pt idx="26">
                  <c:v>Semicaja                                      </c:v>
                </c:pt>
                <c:pt idx="27">
                  <c:v>Tanque                                           </c:v>
                </c:pt>
                <c:pt idx="28">
                  <c:v>Tanque o redilas                             </c:v>
                </c:pt>
                <c:pt idx="29">
                  <c:v>Tolva                                             </c:v>
                </c:pt>
                <c:pt idx="30">
                  <c:v>Tractor                                    </c:v>
                </c:pt>
                <c:pt idx="31">
                  <c:v>Volteo                                          </c:v>
                </c:pt>
                <c:pt idx="32">
                  <c:v>Volteo desmontable                           </c:v>
                </c:pt>
              </c:strCache>
            </c:strRef>
          </c:cat>
          <c:val>
            <c:numRef>
              <c:f>'1.1.2'!$B$8:$B$40</c:f>
              <c:numCache>
                <c:formatCode>#,##0</c:formatCode>
                <c:ptCount val="33"/>
                <c:pt idx="0">
                  <c:v>353</c:v>
                </c:pt>
                <c:pt idx="1">
                  <c:v>12234</c:v>
                </c:pt>
                <c:pt idx="2">
                  <c:v>474</c:v>
                </c:pt>
                <c:pt idx="3">
                  <c:v>115232</c:v>
                </c:pt>
                <c:pt idx="4">
                  <c:v>42342</c:v>
                </c:pt>
                <c:pt idx="5">
                  <c:v>6581</c:v>
                </c:pt>
                <c:pt idx="6">
                  <c:v>11925</c:v>
                </c:pt>
                <c:pt idx="7">
                  <c:v>993</c:v>
                </c:pt>
                <c:pt idx="8">
                  <c:v>2237</c:v>
                </c:pt>
                <c:pt idx="9">
                  <c:v>31382</c:v>
                </c:pt>
                <c:pt idx="10">
                  <c:v>4044</c:v>
                </c:pt>
                <c:pt idx="11">
                  <c:v>351</c:v>
                </c:pt>
                <c:pt idx="12">
                  <c:v>5317</c:v>
                </c:pt>
                <c:pt idx="13">
                  <c:v>1218</c:v>
                </c:pt>
                <c:pt idx="14">
                  <c:v>921</c:v>
                </c:pt>
                <c:pt idx="15">
                  <c:v>785</c:v>
                </c:pt>
                <c:pt idx="16">
                  <c:v>30409</c:v>
                </c:pt>
                <c:pt idx="17">
                  <c:v>39</c:v>
                </c:pt>
                <c:pt idx="18">
                  <c:v>2192</c:v>
                </c:pt>
                <c:pt idx="19">
                  <c:v>3702</c:v>
                </c:pt>
                <c:pt idx="20">
                  <c:v>678</c:v>
                </c:pt>
                <c:pt idx="21">
                  <c:v>55766</c:v>
                </c:pt>
                <c:pt idx="22">
                  <c:v>4607</c:v>
                </c:pt>
                <c:pt idx="23">
                  <c:v>20359</c:v>
                </c:pt>
                <c:pt idx="24">
                  <c:v>42</c:v>
                </c:pt>
                <c:pt idx="25">
                  <c:v>743</c:v>
                </c:pt>
                <c:pt idx="26">
                  <c:v>81</c:v>
                </c:pt>
                <c:pt idx="27">
                  <c:v>34468</c:v>
                </c:pt>
                <c:pt idx="28">
                  <c:v>60</c:v>
                </c:pt>
                <c:pt idx="29">
                  <c:v>7231</c:v>
                </c:pt>
                <c:pt idx="30">
                  <c:v>212749</c:v>
                </c:pt>
                <c:pt idx="31">
                  <c:v>25832</c:v>
                </c:pt>
                <c:pt idx="32">
                  <c:v>121</c:v>
                </c:pt>
              </c:numCache>
            </c:numRef>
          </c:val>
        </c:ser>
        <c:marker val="1"/>
        <c:axId val="66073728"/>
        <c:axId val="66075264"/>
      </c:lineChart>
      <c:catAx>
        <c:axId val="66073728"/>
        <c:scaling>
          <c:orientation val="minMax"/>
        </c:scaling>
        <c:axPos val="b"/>
        <c:tickLblPos val="nextTo"/>
        <c:txPr>
          <a:bodyPr rot="5400000" vert="horz" anchor="b" anchorCtr="1"/>
          <a:lstStyle/>
          <a:p>
            <a:pPr>
              <a:defRPr lang="es-ES" sz="800" b="1"/>
            </a:pPr>
            <a:endParaRPr lang="es-ES"/>
          </a:p>
        </c:txPr>
        <c:crossAx val="66075264"/>
        <c:crosses val="autoZero"/>
        <c:auto val="1"/>
        <c:lblAlgn val="ctr"/>
        <c:lblOffset val="100"/>
      </c:catAx>
      <c:valAx>
        <c:axId val="6607526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8729013611326904E-3"/>
              <c:y val="0.12045713035870508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700" b="1"/>
            </a:pPr>
            <a:endParaRPr lang="es-ES"/>
          </a:p>
        </c:txPr>
        <c:crossAx val="66073728"/>
        <c:crosses val="autoZero"/>
        <c:crossBetween val="between"/>
        <c:majorUnit val="25000"/>
      </c:valAx>
    </c:plotArea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 Carga 2010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/>
                      <a:t>28%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32%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7.9538823272090983E-2"/>
                  <c:y val="-7.5326625838437258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17%</a:t>
                    </a:r>
                  </a:p>
                </c:rich>
              </c:tx>
              <c:dLblPos val="bestFit"/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200" b="1"/>
                      <a:t>24%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('1.3.1 '!$A$8,'1.3.1 '!$A$10,'1.3.1 '!$A$12,'1.3.1 '!$A$14)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'!$F$8,'1.3.1 '!$F$10,'1.3.1 '!$F$12,'1.3.1 '!$F$14)</c:f>
              <c:numCache>
                <c:formatCode>0.0</c:formatCode>
                <c:ptCount val="4"/>
                <c:pt idx="0">
                  <c:v>27.771028596247177</c:v>
                </c:pt>
                <c:pt idx="1">
                  <c:v>31.608357934624561</c:v>
                </c:pt>
                <c:pt idx="2">
                  <c:v>16.967966915721956</c:v>
                </c:pt>
                <c:pt idx="3">
                  <c:v>23.65264655340631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8968"/>
          <c:w val="0.25681124234470692"/>
          <c:h val="0.35732720909886451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2010</a:t>
            </a:r>
          </a:p>
        </c:rich>
      </c:tx>
      <c:layout>
        <c:manualLayout>
          <c:xMode val="edge"/>
          <c:yMode val="edge"/>
          <c:x val="0.1400485564304466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9863954505687012E-2"/>
          <c:y val="0.10879629629629674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1"/>
            <c:spPr>
              <a:solidFill>
                <a:schemeClr val="accent6"/>
              </a:solidFill>
            </c:spPr>
          </c:dPt>
          <c:dPt>
            <c:idx val="3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7%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13%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0.15171478565179436"/>
                  <c:y val="-0.2221394721493147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79%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'1.4.1  '!$A$10:$A$13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'!$D$10:$D$13</c:f>
              <c:numCache>
                <c:formatCode>0</c:formatCode>
                <c:ptCount val="4"/>
                <c:pt idx="0">
                  <c:v>6.9031914893617019</c:v>
                </c:pt>
                <c:pt idx="1">
                  <c:v>13.393404255319149</c:v>
                </c:pt>
                <c:pt idx="2">
                  <c:v>0.75872340425531914</c:v>
                </c:pt>
                <c:pt idx="3">
                  <c:v>78.944680851063836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de Toneladas-km 2010</a:t>
            </a:r>
          </a:p>
        </c:rich>
      </c:tx>
      <c:layout>
        <c:manualLayout>
          <c:xMode val="edge"/>
          <c:yMode val="edge"/>
          <c:x val="0.2650485564304461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5.1808398950131465E-2"/>
          <c:y val="0.14351851851851852"/>
          <c:w val="0.51388888888888884"/>
          <c:h val="0.85648148148148162"/>
        </c:manualLayout>
      </c:layout>
      <c:pieChart>
        <c:varyColors val="1"/>
        <c:ser>
          <c:idx val="0"/>
          <c:order val="0"/>
          <c:explosion val="19"/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accent4"/>
              </a:solidFill>
            </c:spPr>
          </c:dPt>
          <c:dPt>
            <c:idx val="3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6%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7.8247156605424306E-2"/>
                  <c:y val="-0.28840259550889585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90%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'1.4.1  '!$A$10:$A$13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'!$E$10:$E$13</c:f>
              <c:numCache>
                <c:formatCode>#,##0</c:formatCode>
                <c:ptCount val="4"/>
                <c:pt idx="0">
                  <c:v>2.8259050775132217</c:v>
                </c:pt>
                <c:pt idx="1">
                  <c:v>6.3918001679642282</c:v>
                </c:pt>
                <c:pt idx="2">
                  <c:v>0.61461470367932447</c:v>
                </c:pt>
                <c:pt idx="3">
                  <c:v>90.167680050843231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Producción</a:t>
            </a:r>
          </a:p>
          <a:p>
            <a:pPr>
              <a:defRPr lang="es-ES" sz="1200"/>
            </a:pPr>
            <a:r>
              <a:rPr lang="es-ES" sz="1200"/>
              <a:t>Demanda Atendida Toneladas 2010</a:t>
            </a:r>
          </a:p>
        </c:rich>
      </c:tx>
      <c:layout>
        <c:manualLayout>
          <c:xMode val="edge"/>
          <c:yMode val="edge"/>
          <c:x val="0.2560078013963669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ser>
          <c:idx val="0"/>
          <c:order val="0"/>
          <c:tx>
            <c:strRef>
              <c:f>'1.4.2.'!$B$6:$C$6</c:f>
              <c:strCache>
                <c:ptCount val="1"/>
                <c:pt idx="0">
                  <c:v>Carga general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2"/>
              <c:layout>
                <c:manualLayout>
                  <c:x val="-1.5810276679841896E-2"/>
                  <c:y val="9.259259259259314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2.777777777777795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b="1"/>
                </a:pPr>
                <a:endParaRPr lang="es-ES"/>
              </a:p>
            </c:txPr>
            <c:dLblPos val="outEnd"/>
            <c:showVal val="1"/>
          </c:dLbls>
          <c:cat>
            <c:strRef>
              <c:f>'1.4.2.'!$A$9:$A$12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'1.4.2.'!$B$9:$B$12</c:f>
              <c:numCache>
                <c:formatCode>#,##0</c:formatCode>
                <c:ptCount val="4"/>
                <c:pt idx="0">
                  <c:v>25285</c:v>
                </c:pt>
                <c:pt idx="1">
                  <c:v>58069</c:v>
                </c:pt>
                <c:pt idx="2">
                  <c:v>3259</c:v>
                </c:pt>
                <c:pt idx="3">
                  <c:v>324159</c:v>
                </c:pt>
              </c:numCache>
            </c:numRef>
          </c:val>
        </c:ser>
        <c:ser>
          <c:idx val="1"/>
          <c:order val="1"/>
          <c:tx>
            <c:strRef>
              <c:f>'1.4.2.'!$D$6:$E$6</c:f>
              <c:strCache>
                <c:ptCount val="1"/>
                <c:pt idx="0">
                  <c:v>Carga especializada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1.3175230566534914E-2"/>
                  <c:y val="1.3888888888888944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1.388888888888894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5810276679841896E-2"/>
                  <c:y val="1.3888888888888944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b="1"/>
                </a:pPr>
                <a:endParaRPr lang="es-ES"/>
              </a:p>
            </c:txPr>
            <c:dLblPos val="outEnd"/>
            <c:showVal val="1"/>
          </c:dLbls>
          <c:cat>
            <c:strRef>
              <c:f>'1.4.2.'!$A$9:$A$12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'1.4.2.'!$D$9:$D$12</c:f>
              <c:numCache>
                <c:formatCode>#,##0</c:formatCode>
                <c:ptCount val="4"/>
                <c:pt idx="0">
                  <c:v>7160</c:v>
                </c:pt>
                <c:pt idx="1">
                  <c:v>4880</c:v>
                </c:pt>
                <c:pt idx="2">
                  <c:v>307</c:v>
                </c:pt>
                <c:pt idx="3">
                  <c:v>46881</c:v>
                </c:pt>
              </c:numCache>
            </c:numRef>
          </c:val>
        </c:ser>
        <c:axId val="69234048"/>
        <c:axId val="69260416"/>
      </c:barChart>
      <c:catAx>
        <c:axId val="6923404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900" b="1"/>
            </a:pPr>
            <a:endParaRPr lang="es-ES"/>
          </a:p>
        </c:txPr>
        <c:crossAx val="69260416"/>
        <c:crosses val="autoZero"/>
        <c:auto val="1"/>
        <c:lblAlgn val="ctr"/>
        <c:lblOffset val="100"/>
      </c:catAx>
      <c:valAx>
        <c:axId val="69260416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923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056777981803681"/>
          <c:y val="0.91589895013123368"/>
          <c:w val="0.50481881464421685"/>
          <c:h val="8.3717191601050026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Producción</a:t>
            </a:r>
          </a:p>
          <a:p>
            <a:pPr>
              <a:defRPr lang="es-ES" sz="1200"/>
            </a:pPr>
            <a:r>
              <a:rPr lang="es-ES" sz="1200"/>
              <a:t>Tráfico Toneladas-km (miles) 2010</a:t>
            </a:r>
          </a:p>
        </c:rich>
      </c:tx>
      <c:layout>
        <c:manualLayout>
          <c:xMode val="edge"/>
          <c:yMode val="edge"/>
          <c:x val="0.2639129397362878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ser>
          <c:idx val="0"/>
          <c:order val="0"/>
          <c:tx>
            <c:strRef>
              <c:f>'1.4.2.'!$B$6:$C$6</c:f>
              <c:strCache>
                <c:ptCount val="1"/>
                <c:pt idx="0">
                  <c:v>Carga general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2"/>
              <c:layout>
                <c:manualLayout>
                  <c:x val="-2.1080368906455892E-2"/>
                  <c:y val="9.259259259259397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2.7777777777777981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sz="700" b="1"/>
                </a:pPr>
                <a:endParaRPr lang="es-ES"/>
              </a:p>
            </c:txPr>
            <c:dLblPos val="outEnd"/>
            <c:showVal val="1"/>
          </c:dLbls>
          <c:cat>
            <c:strRef>
              <c:f>'1.4.2.'!$A$9:$A$12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'1.4.2.'!$C$9:$C$12</c:f>
              <c:numCache>
                <c:formatCode>#,##0</c:formatCode>
                <c:ptCount val="4"/>
                <c:pt idx="0">
                  <c:v>4844996</c:v>
                </c:pt>
                <c:pt idx="1">
                  <c:v>12988496</c:v>
                </c:pt>
                <c:pt idx="2">
                  <c:v>1237151</c:v>
                </c:pt>
                <c:pt idx="3">
                  <c:v>173529804</c:v>
                </c:pt>
              </c:numCache>
            </c:numRef>
          </c:val>
        </c:ser>
        <c:ser>
          <c:idx val="1"/>
          <c:order val="1"/>
          <c:tx>
            <c:strRef>
              <c:f>'1.4.2.'!$D$6:$E$6</c:f>
              <c:strCache>
                <c:ptCount val="1"/>
                <c:pt idx="0">
                  <c:v>Carga especializada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2.1080368906455892E-2"/>
                  <c:y val="1.851851851851856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3175230566534914E-2"/>
                  <c:y val="1.851851851851856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3175230566534914E-2"/>
                  <c:y val="1.388888888888894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5810276679841896E-2"/>
                  <c:y val="1.3888888888888951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sz="700" b="1"/>
                </a:pPr>
                <a:endParaRPr lang="es-ES"/>
              </a:p>
            </c:txPr>
            <c:dLblPos val="outEnd"/>
            <c:showVal val="1"/>
          </c:dLbls>
          <c:cat>
            <c:strRef>
              <c:f>'1.4.2.'!$A$9:$A$12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'1.4.2.'!$E$9:$E$12</c:f>
              <c:numCache>
                <c:formatCode>#,##0</c:formatCode>
                <c:ptCount val="4"/>
                <c:pt idx="0">
                  <c:v>1380049</c:v>
                </c:pt>
                <c:pt idx="1">
                  <c:v>1091681</c:v>
                </c:pt>
                <c:pt idx="2">
                  <c:v>116753</c:v>
                </c:pt>
                <c:pt idx="3">
                  <c:v>25096070</c:v>
                </c:pt>
              </c:numCache>
            </c:numRef>
          </c:val>
        </c:ser>
        <c:axId val="68434176"/>
        <c:axId val="68448256"/>
      </c:barChart>
      <c:catAx>
        <c:axId val="684341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8448256"/>
        <c:crosses val="autoZero"/>
        <c:auto val="1"/>
        <c:lblAlgn val="ctr"/>
        <c:lblOffset val="100"/>
      </c:catAx>
      <c:valAx>
        <c:axId val="68448256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700" b="1"/>
            </a:pPr>
            <a:endParaRPr lang="es-ES"/>
          </a:p>
        </c:txPr>
        <c:crossAx val="68434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266264147811563"/>
          <c:y val="0.91589895013123368"/>
          <c:w val="0.50481881464421685"/>
          <c:h val="8.3717191601050026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Carga General </a:t>
            </a:r>
          </a:p>
          <a:p>
            <a:pPr>
              <a:defRPr lang="es-ES" sz="1200"/>
            </a:pPr>
            <a:r>
              <a:rPr lang="en-US" sz="1200"/>
              <a:t>Demanda Atendida Toneladas 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493"/>
          <c:y val="4.6296296296296476E-3"/>
        </c:manualLayout>
      </c:layout>
    </c:title>
    <c:plotArea>
      <c:layout>
        <c:manualLayout>
          <c:layoutTarget val="inner"/>
          <c:xMode val="edge"/>
          <c:yMode val="edge"/>
          <c:x val="0.12102165354330728"/>
          <c:y val="0.18958333333333396"/>
          <c:w val="0.45291666666666774"/>
          <c:h val="0.75486111111111165"/>
        </c:manualLayout>
      </c:layout>
      <c:pieChart>
        <c:varyColors val="1"/>
        <c:ser>
          <c:idx val="0"/>
          <c:order val="0"/>
          <c:tx>
            <c:strRef>
              <c:f>'1.4.2.'!$B$7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explosion val="7"/>
          </c:dPt>
          <c:dPt>
            <c:idx val="1"/>
            <c:explosion val="8"/>
            <c:spPr>
              <a:solidFill>
                <a:schemeClr val="accent6"/>
              </a:solidFill>
            </c:spPr>
          </c:dPt>
          <c:dPt>
            <c:idx val="2"/>
            <c:explosion val="16"/>
            <c:spPr>
              <a:solidFill>
                <a:schemeClr val="accent4"/>
              </a:solidFill>
            </c:spPr>
          </c:dPt>
          <c:dPt>
            <c:idx val="3"/>
            <c:explosion val="11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-9.5892388451444006E-3"/>
                  <c:y val="8.00306211723537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0.11481485126859142"/>
                  <c:y val="-0.231019976669582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'1.4.2.'!$A$9:$A$12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'1.4.2.'!$F$9:$F$12</c:f>
              <c:numCache>
                <c:formatCode>#,##0</c:formatCode>
                <c:ptCount val="4"/>
                <c:pt idx="0">
                  <c:v>6.1554828469321183</c:v>
                </c:pt>
                <c:pt idx="1">
                  <c:v>14.136552637472857</c:v>
                </c:pt>
                <c:pt idx="2">
                  <c:v>0.79338416445132576</c:v>
                </c:pt>
                <c:pt idx="3">
                  <c:v>78.914580351143698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6472790901137535"/>
          <c:y val="0.36465988626421814"/>
          <c:w val="0.33527209098862776"/>
          <c:h val="0.34614319043452879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Carga General 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</a:t>
            </a:r>
          </a:p>
        </c:rich>
      </c:tx>
      <c:layout>
        <c:manualLayout>
          <c:xMode val="edge"/>
          <c:yMode val="edge"/>
          <c:x val="0.24886111111111159"/>
          <c:y val="4.6296296296296476E-3"/>
        </c:manualLayout>
      </c:layout>
    </c:title>
    <c:plotArea>
      <c:layout>
        <c:manualLayout>
          <c:layoutTarget val="inner"/>
          <c:xMode val="edge"/>
          <c:yMode val="edge"/>
          <c:x val="0.12657720909886264"/>
          <c:y val="0.26828703703703705"/>
          <c:w val="0.39736111111111194"/>
          <c:h val="0.66226851851852131"/>
        </c:manualLayout>
      </c:layout>
      <c:pieChart>
        <c:varyColors val="1"/>
        <c:ser>
          <c:idx val="0"/>
          <c:order val="0"/>
          <c:tx>
            <c:strRef>
              <c:f>'1.4.2.'!$C$7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explosion val="16"/>
          </c:dPt>
          <c:dPt>
            <c:idx val="1"/>
            <c:explosion val="20"/>
            <c:spPr>
              <a:solidFill>
                <a:schemeClr val="accent6"/>
              </a:solidFill>
            </c:spPr>
          </c:dPt>
          <c:dPt>
            <c:idx val="2"/>
            <c:explosion val="16"/>
            <c:spPr>
              <a:solidFill>
                <a:schemeClr val="accent4"/>
              </a:solidFill>
            </c:spPr>
          </c:dPt>
          <c:dPt>
            <c:idx val="3"/>
            <c:explosion val="18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6.4531714785651798E-2"/>
                  <c:y val="5.39224263633713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 7%  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2.3668416447943999E-2"/>
                  <c:y val="2.38017643627879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1%   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7.8609361329833774E-2"/>
                  <c:y val="-0.19837962962962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90%   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'1.4.2.'!$A$9:$A$12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'1.4.2.'!$C$9:$C$12</c:f>
              <c:numCache>
                <c:formatCode>#,##0</c:formatCode>
                <c:ptCount val="4"/>
                <c:pt idx="0">
                  <c:v>4844996</c:v>
                </c:pt>
                <c:pt idx="1">
                  <c:v>12988496</c:v>
                </c:pt>
                <c:pt idx="2">
                  <c:v>1237151</c:v>
                </c:pt>
                <c:pt idx="3">
                  <c:v>173529804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3972790901137511"/>
          <c:y val="0.37854877515310703"/>
          <c:w val="0.33527209098862792"/>
          <c:h val="0.34614319043452879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Carga Especializada </a:t>
            </a:r>
          </a:p>
          <a:p>
            <a:pPr>
              <a:defRPr lang="es-ES" sz="1200"/>
            </a:pPr>
            <a:r>
              <a:rPr lang="en-US" sz="1200"/>
              <a:t>Demanda Atendida Toneladas 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498"/>
          <c:y val="4.6296296296296502E-3"/>
        </c:manualLayout>
      </c:layout>
    </c:title>
    <c:plotArea>
      <c:layout>
        <c:manualLayout>
          <c:layoutTarget val="inner"/>
          <c:xMode val="edge"/>
          <c:yMode val="edge"/>
          <c:x val="0.12102165354330729"/>
          <c:y val="0.18958333333333402"/>
          <c:w val="0.4529166666666679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'1.4.2.'!$D$7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explosion val="7"/>
          </c:dPt>
          <c:dPt>
            <c:idx val="1"/>
            <c:explosion val="8"/>
            <c:spPr>
              <a:solidFill>
                <a:schemeClr val="accent6"/>
              </a:solidFill>
            </c:spPr>
          </c:dPt>
          <c:dPt>
            <c:idx val="2"/>
            <c:explosion val="16"/>
            <c:spPr>
              <a:solidFill>
                <a:schemeClr val="accent4"/>
              </a:solidFill>
            </c:spPr>
          </c:dPt>
          <c:dPt>
            <c:idx val="3"/>
            <c:explosion val="11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 12%   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 8%   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 1%   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0.12623315835520571"/>
                  <c:y val="-0.211022528433945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79%   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'1.4.2.'!$A$9:$A$12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'1.4.2.'!$H$9:$H$12</c:f>
              <c:numCache>
                <c:formatCode>_-* #,##0\ _€_-;\-* #,##0\ _€_-;_-* "-"??\ _€_-;_-@_-</c:formatCode>
                <c:ptCount val="4"/>
                <c:pt idx="0">
                  <c:v>12.088876882555548</c:v>
                </c:pt>
                <c:pt idx="1">
                  <c:v>8.2393462551495915</c:v>
                </c:pt>
                <c:pt idx="2">
                  <c:v>0.51833592219895996</c:v>
                </c:pt>
                <c:pt idx="3">
                  <c:v>79.153440940095905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6472790901137568"/>
          <c:y val="0.36465988626421836"/>
          <c:w val="0.33527209098862792"/>
          <c:h val="0.34614319043452879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</a:t>
            </a:r>
          </a:p>
        </c:rich>
      </c:tx>
      <c:layout>
        <c:manualLayout>
          <c:xMode val="edge"/>
          <c:yMode val="edge"/>
          <c:x val="0.24052777777777778"/>
          <c:y val="4.6296296296296519E-3"/>
        </c:manualLayout>
      </c:layout>
    </c:title>
    <c:plotArea>
      <c:layout>
        <c:manualLayout>
          <c:layoutTarget val="inner"/>
          <c:xMode val="edge"/>
          <c:yMode val="edge"/>
          <c:x val="0.11268832020997355"/>
          <c:y val="0.24513888888888891"/>
          <c:w val="0.41125000000000006"/>
          <c:h val="0.68541666666666656"/>
        </c:manualLayout>
      </c:layout>
      <c:pieChart>
        <c:varyColors val="1"/>
        <c:ser>
          <c:idx val="0"/>
          <c:order val="0"/>
          <c:tx>
            <c:strRef>
              <c:f>'1.4.2.'!$E$7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explosion val="16"/>
          </c:dPt>
          <c:dPt>
            <c:idx val="1"/>
            <c:explosion val="20"/>
            <c:spPr>
              <a:solidFill>
                <a:schemeClr val="accent6"/>
              </a:solidFill>
            </c:spPr>
          </c:dPt>
          <c:dPt>
            <c:idx val="2"/>
            <c:explosion val="16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explosion val="18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dLblPos val="bestFit"/>
              <c:showVal val="1"/>
            </c:dLbl>
            <c:dLbl>
              <c:idx val="2"/>
              <c:delete val="1"/>
            </c:dLbl>
            <c:dLbl>
              <c:idx val="3"/>
              <c:layout>
                <c:manualLayout>
                  <c:x val="9.5111001749781279E-2"/>
                  <c:y val="-0.216898148148148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'1.4.2.'!$A$9:$A$12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'1.4.2.'!$I$9:$I$12</c:f>
              <c:numCache>
                <c:formatCode>0</c:formatCode>
                <c:ptCount val="4"/>
                <c:pt idx="0">
                  <c:v>4.9849062038314287</c:v>
                </c:pt>
                <c:pt idx="1">
                  <c:v>3.9432856293543912</c:v>
                </c:pt>
                <c:pt idx="2">
                  <c:v>0.42172615176412637</c:v>
                </c:pt>
                <c:pt idx="3">
                  <c:v>90.65008201505006</c:v>
                </c:pt>
              </c:numCache>
            </c:numRef>
          </c:val>
        </c:ser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3972790901137533"/>
          <c:y val="0.37854877515310725"/>
          <c:w val="0.33527209098862804"/>
          <c:h val="0.34614319043452879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 Carga </a:t>
            </a:r>
          </a:p>
          <a:p>
            <a:pPr>
              <a:defRPr lang="es-ES" sz="1200"/>
            </a:pPr>
            <a:r>
              <a:rPr lang="es-ES" sz="1200"/>
              <a:t>por Clase de Servicio 2010</a:t>
            </a:r>
          </a:p>
        </c:rich>
      </c:tx>
      <c:layout>
        <c:manualLayout>
          <c:xMode val="edge"/>
          <c:yMode val="edge"/>
          <c:x val="0.1587082239720037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7.2014435695538337E-2"/>
          <c:y val="0.15277777777777779"/>
          <c:w val="0.5083333333333333"/>
          <c:h val="0.84722222222222221"/>
        </c:manualLayout>
      </c:layout>
      <c:pieChart>
        <c:varyColors val="1"/>
        <c:ser>
          <c:idx val="0"/>
          <c:order val="0"/>
          <c:explosion val="12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7.845034995625548E-2"/>
                  <c:y val="-0.2819819918343561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86%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14%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('1.1.3'!$A$6,'1.1.3'!$A$8)</c:f>
              <c:strCache>
                <c:ptCount val="2"/>
                <c:pt idx="0">
                  <c:v>Carga general</c:v>
                </c:pt>
                <c:pt idx="1">
                  <c:v>Carga especializada</c:v>
                </c:pt>
              </c:strCache>
            </c:strRef>
          </c:cat>
          <c:val>
            <c:numRef>
              <c:f>('1.1.3'!$E$6,'1.1.3'!$E$8)</c:f>
              <c:numCache>
                <c:formatCode>0</c:formatCode>
                <c:ptCount val="2"/>
                <c:pt idx="0">
                  <c:v>86.326770191417978</c:v>
                </c:pt>
                <c:pt idx="1">
                  <c:v>13.673229808582022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4875568678915418"/>
          <c:y val="0.41346420239136866"/>
          <c:w val="0.28457764654418199"/>
          <c:h val="0.17307159521726451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 Carga Especializada  2010</a:t>
            </a:r>
            <a:endParaRPr lang="es-ES" sz="1200"/>
          </a:p>
        </c:rich>
      </c:tx>
      <c:layout>
        <c:manualLayout>
          <c:xMode val="edge"/>
          <c:yMode val="edge"/>
          <c:x val="0.1966526684164478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3896544181977294E-2"/>
          <c:y val="0.2175925925925929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explosion val="11"/>
            <c:spPr>
              <a:solidFill>
                <a:schemeClr val="accent3"/>
              </a:solidFill>
            </c:spPr>
          </c:dPt>
          <c:dPt>
            <c:idx val="1"/>
            <c:explosion val="9"/>
            <c:spPr>
              <a:solidFill>
                <a:schemeClr val="accent5"/>
              </a:solidFill>
            </c:spPr>
          </c:dPt>
          <c:dPt>
            <c:idx val="2"/>
            <c:explosion val="8"/>
            <c:spPr>
              <a:solidFill>
                <a:schemeClr val="accent4"/>
              </a:solidFill>
            </c:spPr>
          </c:dPt>
          <c:dPt>
            <c:idx val="3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explosion val="8"/>
            <c:spPr>
              <a:solidFill>
                <a:schemeClr val="accent6"/>
              </a:solidFill>
            </c:spPr>
          </c:dPt>
          <c:dPt>
            <c:idx val="5"/>
            <c:explosion val="7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0.12046139545056868"/>
                  <c:y val="-0.2412037037037037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81%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7.8385826771653535E-3"/>
                  <c:y val="1.175269757946924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1.7813648293963261E-2"/>
                  <c:y val="-3.52621026538350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5.5106846019247591E-2"/>
                  <c:y val="8.700933216681297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>
                <c:manualLayout>
                  <c:x val="3.2126749781277351E-2"/>
                  <c:y val="9.630613881598131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>
                <c:manualLayout>
                  <c:x val="7.4907152230971122E-2"/>
                  <c:y val="4.043999708369787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'1.1.3'!$A$10:$A$15</c:f>
              <c:strCache>
                <c:ptCount val="6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Grúas para arrastre</c:v>
                </c:pt>
                <c:pt idx="4">
                  <c:v>Grúas, arrastre y salvamento</c:v>
                </c:pt>
                <c:pt idx="5">
                  <c:v>Vehículos voluminosos</c:v>
                </c:pt>
              </c:strCache>
            </c:strRef>
          </c:cat>
          <c:val>
            <c:numRef>
              <c:f>'1.1.3'!$E$10:$E$15</c:f>
              <c:numCache>
                <c:formatCode>0</c:formatCode>
                <c:ptCount val="6"/>
                <c:pt idx="0">
                  <c:v>81.332504689891707</c:v>
                </c:pt>
                <c:pt idx="1">
                  <c:v>4.1167466537766577</c:v>
                </c:pt>
                <c:pt idx="2">
                  <c:v>2.3558793403077489</c:v>
                </c:pt>
                <c:pt idx="3">
                  <c:v>5.4207091806787968</c:v>
                </c:pt>
                <c:pt idx="4">
                  <c:v>4.6438559541483961</c:v>
                </c:pt>
                <c:pt idx="5">
                  <c:v>2.1303041811966992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5557086614173365"/>
          <c:y val="0.15510425780110876"/>
          <c:w val="0.31109580052493441"/>
          <c:h val="0.83793963254593451"/>
        </c:manualLayout>
      </c:layout>
      <c:txPr>
        <a:bodyPr/>
        <a:lstStyle/>
        <a:p>
          <a:pPr>
            <a:defRPr lang="es-ES" sz="10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Distribución de Unidades Motrices 2010</a:t>
            </a:r>
          </a:p>
        </c:rich>
      </c:tx>
      <c:layout>
        <c:manualLayout>
          <c:xMode val="edge"/>
          <c:yMode val="edge"/>
          <c:x val="0.15393744531933545"/>
          <c:y val="4.6296296296296346E-3"/>
        </c:manualLayout>
      </c:layout>
      <c:overlay val="1"/>
    </c:title>
    <c:plotArea>
      <c:layout>
        <c:manualLayout>
          <c:layoutTarget val="inner"/>
          <c:xMode val="edge"/>
          <c:yMode val="edge"/>
          <c:x val="0.17381649168853894"/>
          <c:y val="0.11574074074074084"/>
          <c:w val="0.52500000000000002"/>
          <c:h val="0.87500000000000078"/>
        </c:manualLayout>
      </c:layout>
      <c:pieChart>
        <c:varyColors val="1"/>
        <c:ser>
          <c:idx val="0"/>
          <c:order val="0"/>
          <c:explosion val="6"/>
          <c:dPt>
            <c:idx val="0"/>
            <c:spPr>
              <a:solidFill>
                <a:schemeClr val="accent6"/>
              </a:solidFill>
            </c:spPr>
          </c:dPt>
          <c:dPt>
            <c:idx val="1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spPr>
              <a:solidFill>
                <a:schemeClr val="accent1"/>
              </a:solidFill>
            </c:spPr>
          </c:dPt>
          <c:dPt>
            <c:idx val="3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5.5007327209098913E-2"/>
                  <c:y val="-1.86293379994167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0.18488768591426089"/>
                  <c:y val="-6.28474044911053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62%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('1.1.4'!$B$5:$C$5,'1.1.4'!$E$5:$F$5)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('1.1.4'!$B$11:$C$11,'1.1.4'!$E$11:$F$11)</c:f>
              <c:numCache>
                <c:formatCode>#,##0</c:formatCode>
                <c:ptCount val="4"/>
                <c:pt idx="0">
                  <c:v>19.590485990925675</c:v>
                </c:pt>
                <c:pt idx="1">
                  <c:v>18.08082697974648</c:v>
                </c:pt>
                <c:pt idx="2">
                  <c:v>0.57386921745638242</c:v>
                </c:pt>
                <c:pt idx="3">
                  <c:v>61.62180176809018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82541097987751466"/>
          <c:y val="0.33059565470982827"/>
          <c:w val="9.1255686789151344E-2"/>
          <c:h val="0.3573272090988634"/>
        </c:manualLayout>
      </c:layout>
      <c:txPr>
        <a:bodyPr/>
        <a:lstStyle/>
        <a:p>
          <a:pPr>
            <a:defRPr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Distribución de Unidades de Arrastre</a:t>
            </a:r>
            <a:r>
              <a:rPr lang="es-ES" sz="1400" baseline="0"/>
              <a:t> 2010</a:t>
            </a:r>
            <a:endParaRPr lang="es-ES" sz="1400"/>
          </a:p>
        </c:rich>
      </c:tx>
      <c:layout>
        <c:manualLayout>
          <c:xMode val="edge"/>
          <c:yMode val="edge"/>
          <c:x val="0.1303333333333334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5662904636920391"/>
          <c:y val="0.16666666666666666"/>
          <c:w val="0.5"/>
          <c:h val="0.8333333333333337"/>
        </c:manualLayout>
      </c:layout>
      <c:pieChart>
        <c:varyColors val="1"/>
        <c:ser>
          <c:idx val="0"/>
          <c:order val="0"/>
          <c:explosion val="8"/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5.0288932633420824E-2"/>
                  <c:y val="1.9206036745406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0.12496281714785651"/>
                  <c:y val="-0.2032870370370373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76%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8.8742782152231026E-2"/>
                  <c:y val="0.13381160688247326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22%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-4.4984033245844324E-2"/>
                  <c:y val="1.97692475940507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('1.1.4'!$B$17:$D$17,'1.1.4'!$H$17)</c:f>
              <c:strCache>
                <c:ptCount val="4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R-2</c:v>
                </c:pt>
              </c:strCache>
            </c:strRef>
          </c:cat>
          <c:val>
            <c:numRef>
              <c:f>('1.1.4'!$B$23:$D$23,'1.1.4'!$H$23)</c:f>
              <c:numCache>
                <c:formatCode>#,##0</c:formatCode>
                <c:ptCount val="4"/>
                <c:pt idx="0">
                  <c:v>0.7312670404329592</c:v>
                </c:pt>
                <c:pt idx="1">
                  <c:v>76.21488263215187</c:v>
                </c:pt>
                <c:pt idx="2">
                  <c:v>21.877612582024412</c:v>
                </c:pt>
                <c:pt idx="3">
                  <c:v>0.82510672130979723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9936942257217936"/>
          <c:y val="0.32596602508019867"/>
          <c:w val="9.2297244094488196E-2"/>
          <c:h val="0.3573272090988634"/>
        </c:manualLayout>
      </c:layout>
      <c:txPr>
        <a:bodyPr/>
        <a:lstStyle/>
        <a:p>
          <a:pPr>
            <a:defRPr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 Vehicular de Carga por Tipo de Combustible</a:t>
            </a:r>
            <a:r>
              <a:rPr lang="es-ES" sz="1400" baseline="0"/>
              <a:t> 2010</a:t>
            </a:r>
            <a:endParaRPr lang="es-ES" sz="1400"/>
          </a:p>
        </c:rich>
      </c:tx>
      <c:layout>
        <c:manualLayout>
          <c:xMode val="edge"/>
          <c:yMode val="edge"/>
          <c:x val="0.1816223377862665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40758231856992"/>
          <c:y val="9.1742103665613209E-2"/>
          <c:w val="0.87297165059059301"/>
          <c:h val="0.65688824611209584"/>
        </c:manualLayout>
      </c:layout>
      <c:lineChart>
        <c:grouping val="standard"/>
        <c:ser>
          <c:idx val="0"/>
          <c:order val="0"/>
          <c:tx>
            <c:strRef>
              <c:f>'1.1.5.'!$B$6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'1.1.5.'!$H$8:$H$39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'1.1.5.'!$B$8:$B$39</c:f>
              <c:numCache>
                <c:formatCode>#,##0</c:formatCode>
                <c:ptCount val="32"/>
                <c:pt idx="0">
                  <c:v>3895</c:v>
                </c:pt>
                <c:pt idx="1">
                  <c:v>10470</c:v>
                </c:pt>
                <c:pt idx="2">
                  <c:v>813</c:v>
                </c:pt>
                <c:pt idx="3">
                  <c:v>542</c:v>
                </c:pt>
                <c:pt idx="4">
                  <c:v>2480</c:v>
                </c:pt>
                <c:pt idx="5">
                  <c:v>7985</c:v>
                </c:pt>
                <c:pt idx="6">
                  <c:v>8367</c:v>
                </c:pt>
                <c:pt idx="7">
                  <c:v>1765</c:v>
                </c:pt>
                <c:pt idx="8">
                  <c:v>62712</c:v>
                </c:pt>
                <c:pt idx="9">
                  <c:v>5002</c:v>
                </c:pt>
                <c:pt idx="10">
                  <c:v>17378</c:v>
                </c:pt>
                <c:pt idx="11">
                  <c:v>17456</c:v>
                </c:pt>
                <c:pt idx="12">
                  <c:v>1436</c:v>
                </c:pt>
                <c:pt idx="13">
                  <c:v>9525</c:v>
                </c:pt>
                <c:pt idx="14">
                  <c:v>23066</c:v>
                </c:pt>
                <c:pt idx="15">
                  <c:v>8509</c:v>
                </c:pt>
                <c:pt idx="16">
                  <c:v>2599</c:v>
                </c:pt>
                <c:pt idx="17">
                  <c:v>1161</c:v>
                </c:pt>
                <c:pt idx="18">
                  <c:v>33884</c:v>
                </c:pt>
                <c:pt idx="19">
                  <c:v>1756</c:v>
                </c:pt>
                <c:pt idx="20">
                  <c:v>13181</c:v>
                </c:pt>
                <c:pt idx="21">
                  <c:v>8733</c:v>
                </c:pt>
                <c:pt idx="22">
                  <c:v>623</c:v>
                </c:pt>
                <c:pt idx="23">
                  <c:v>8525</c:v>
                </c:pt>
                <c:pt idx="24">
                  <c:v>7293</c:v>
                </c:pt>
                <c:pt idx="25">
                  <c:v>8220</c:v>
                </c:pt>
                <c:pt idx="26">
                  <c:v>2446</c:v>
                </c:pt>
                <c:pt idx="27">
                  <c:v>14971</c:v>
                </c:pt>
                <c:pt idx="28">
                  <c:v>2855</c:v>
                </c:pt>
                <c:pt idx="29">
                  <c:v>14211</c:v>
                </c:pt>
                <c:pt idx="30">
                  <c:v>3127</c:v>
                </c:pt>
                <c:pt idx="31">
                  <c:v>1223</c:v>
                </c:pt>
              </c:numCache>
            </c:numRef>
          </c:val>
        </c:ser>
        <c:ser>
          <c:idx val="1"/>
          <c:order val="1"/>
          <c:tx>
            <c:strRef>
              <c:f>'1.1.5.'!$C$6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'1.1.5.'!$H$8:$H$39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'1.1.5.'!$C$8:$C$39</c:f>
              <c:numCache>
                <c:formatCode>#,##0</c:formatCode>
                <c:ptCount val="32"/>
                <c:pt idx="0">
                  <c:v>157</c:v>
                </c:pt>
                <c:pt idx="1">
                  <c:v>1177</c:v>
                </c:pt>
                <c:pt idx="2">
                  <c:v>47</c:v>
                </c:pt>
                <c:pt idx="3">
                  <c:v>67</c:v>
                </c:pt>
                <c:pt idx="4">
                  <c:v>165</c:v>
                </c:pt>
                <c:pt idx="5">
                  <c:v>221</c:v>
                </c:pt>
                <c:pt idx="6">
                  <c:v>831</c:v>
                </c:pt>
                <c:pt idx="7">
                  <c:v>144</c:v>
                </c:pt>
                <c:pt idx="8">
                  <c:v>13277</c:v>
                </c:pt>
                <c:pt idx="9">
                  <c:v>130</c:v>
                </c:pt>
                <c:pt idx="10">
                  <c:v>2215</c:v>
                </c:pt>
                <c:pt idx="11">
                  <c:v>807</c:v>
                </c:pt>
                <c:pt idx="12">
                  <c:v>214</c:v>
                </c:pt>
                <c:pt idx="13">
                  <c:v>548</c:v>
                </c:pt>
                <c:pt idx="14">
                  <c:v>1244</c:v>
                </c:pt>
                <c:pt idx="15">
                  <c:v>406</c:v>
                </c:pt>
                <c:pt idx="16">
                  <c:v>275</c:v>
                </c:pt>
                <c:pt idx="17">
                  <c:v>67</c:v>
                </c:pt>
                <c:pt idx="18">
                  <c:v>1827</c:v>
                </c:pt>
                <c:pt idx="19">
                  <c:v>113</c:v>
                </c:pt>
                <c:pt idx="20">
                  <c:v>676</c:v>
                </c:pt>
                <c:pt idx="21">
                  <c:v>1159</c:v>
                </c:pt>
                <c:pt idx="22">
                  <c:v>93</c:v>
                </c:pt>
                <c:pt idx="23">
                  <c:v>865</c:v>
                </c:pt>
                <c:pt idx="24">
                  <c:v>138</c:v>
                </c:pt>
                <c:pt idx="25">
                  <c:v>173</c:v>
                </c:pt>
                <c:pt idx="26">
                  <c:v>143</c:v>
                </c:pt>
                <c:pt idx="27">
                  <c:v>1808</c:v>
                </c:pt>
                <c:pt idx="28">
                  <c:v>208</c:v>
                </c:pt>
                <c:pt idx="29">
                  <c:v>648</c:v>
                </c:pt>
                <c:pt idx="30">
                  <c:v>169</c:v>
                </c:pt>
                <c:pt idx="31">
                  <c:v>50</c:v>
                </c:pt>
              </c:numCache>
            </c:numRef>
          </c:val>
        </c:ser>
        <c:ser>
          <c:idx val="2"/>
          <c:order val="2"/>
          <c:tx>
            <c:strRef>
              <c:f>'1.1.5.'!$D$6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'1.1.5.'!$H$8:$H$39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'1.1.5.'!$D$8:$D$39</c:f>
              <c:numCache>
                <c:formatCode>#,##0</c:formatCode>
                <c:ptCount val="32"/>
                <c:pt idx="0">
                  <c:v>5</c:v>
                </c:pt>
                <c:pt idx="1">
                  <c:v>41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15</c:v>
                </c:pt>
                <c:pt idx="6">
                  <c:v>95</c:v>
                </c:pt>
                <c:pt idx="7">
                  <c:v>2</c:v>
                </c:pt>
                <c:pt idx="8">
                  <c:v>483</c:v>
                </c:pt>
                <c:pt idx="9">
                  <c:v>3</c:v>
                </c:pt>
                <c:pt idx="10">
                  <c:v>53</c:v>
                </c:pt>
                <c:pt idx="11">
                  <c:v>77</c:v>
                </c:pt>
                <c:pt idx="12">
                  <c:v>6</c:v>
                </c:pt>
                <c:pt idx="13">
                  <c:v>23</c:v>
                </c:pt>
                <c:pt idx="14">
                  <c:v>30</c:v>
                </c:pt>
                <c:pt idx="15">
                  <c:v>26</c:v>
                </c:pt>
                <c:pt idx="16">
                  <c:v>19</c:v>
                </c:pt>
                <c:pt idx="17">
                  <c:v>3</c:v>
                </c:pt>
                <c:pt idx="18">
                  <c:v>147</c:v>
                </c:pt>
                <c:pt idx="19">
                  <c:v>1</c:v>
                </c:pt>
                <c:pt idx="20">
                  <c:v>65</c:v>
                </c:pt>
                <c:pt idx="21">
                  <c:v>48</c:v>
                </c:pt>
                <c:pt idx="22">
                  <c:v>0</c:v>
                </c:pt>
                <c:pt idx="23">
                  <c:v>29</c:v>
                </c:pt>
                <c:pt idx="24">
                  <c:v>1</c:v>
                </c:pt>
                <c:pt idx="25">
                  <c:v>11</c:v>
                </c:pt>
                <c:pt idx="26">
                  <c:v>8</c:v>
                </c:pt>
                <c:pt idx="27">
                  <c:v>26</c:v>
                </c:pt>
                <c:pt idx="28">
                  <c:v>4</c:v>
                </c:pt>
                <c:pt idx="29">
                  <c:v>29</c:v>
                </c:pt>
                <c:pt idx="30">
                  <c:v>26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'1.1.5.'!$E$6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'1.1.5.'!$H$8:$H$39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'1.1.5.'!$E$8:$E$39</c:f>
              <c:numCache>
                <c:formatCode>#,##0</c:formatCode>
                <c:ptCount val="3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10</c:v>
                </c:pt>
                <c:pt idx="6">
                  <c:v>259</c:v>
                </c:pt>
                <c:pt idx="7">
                  <c:v>11</c:v>
                </c:pt>
                <c:pt idx="8">
                  <c:v>36</c:v>
                </c:pt>
                <c:pt idx="9">
                  <c:v>18</c:v>
                </c:pt>
                <c:pt idx="10">
                  <c:v>14</c:v>
                </c:pt>
                <c:pt idx="11">
                  <c:v>45</c:v>
                </c:pt>
                <c:pt idx="12">
                  <c:v>0</c:v>
                </c:pt>
                <c:pt idx="13">
                  <c:v>3</c:v>
                </c:pt>
                <c:pt idx="14">
                  <c:v>16</c:v>
                </c:pt>
                <c:pt idx="15">
                  <c:v>14</c:v>
                </c:pt>
                <c:pt idx="16">
                  <c:v>19</c:v>
                </c:pt>
                <c:pt idx="17">
                  <c:v>2</c:v>
                </c:pt>
                <c:pt idx="18">
                  <c:v>3515</c:v>
                </c:pt>
                <c:pt idx="19">
                  <c:v>0</c:v>
                </c:pt>
                <c:pt idx="20">
                  <c:v>58</c:v>
                </c:pt>
                <c:pt idx="21">
                  <c:v>230</c:v>
                </c:pt>
                <c:pt idx="22">
                  <c:v>0</c:v>
                </c:pt>
                <c:pt idx="23">
                  <c:v>108</c:v>
                </c:pt>
                <c:pt idx="24">
                  <c:v>0</c:v>
                </c:pt>
                <c:pt idx="25">
                  <c:v>2</c:v>
                </c:pt>
                <c:pt idx="26">
                  <c:v>17</c:v>
                </c:pt>
                <c:pt idx="27">
                  <c:v>72</c:v>
                </c:pt>
                <c:pt idx="28">
                  <c:v>3</c:v>
                </c:pt>
                <c:pt idx="29">
                  <c:v>22</c:v>
                </c:pt>
                <c:pt idx="30">
                  <c:v>4</c:v>
                </c:pt>
                <c:pt idx="31">
                  <c:v>15</c:v>
                </c:pt>
              </c:numCache>
            </c:numRef>
          </c:val>
        </c:ser>
        <c:marker val="1"/>
        <c:axId val="66533632"/>
        <c:axId val="66564096"/>
      </c:lineChart>
      <c:catAx>
        <c:axId val="6653363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564096"/>
        <c:crosses val="autoZero"/>
        <c:auto val="1"/>
        <c:lblAlgn val="ctr"/>
        <c:lblOffset val="100"/>
      </c:catAx>
      <c:valAx>
        <c:axId val="6656409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533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04542464309454"/>
          <c:y val="0.91628280839894949"/>
          <c:w val="0.5357996975589856"/>
          <c:h val="8.3717035370578743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7</xdr:row>
      <xdr:rowOff>66675</xdr:rowOff>
    </xdr:from>
    <xdr:to>
      <xdr:col>11</xdr:col>
      <xdr:colOff>47625</xdr:colOff>
      <xdr:row>22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24</xdr:row>
      <xdr:rowOff>9525</xdr:rowOff>
    </xdr:from>
    <xdr:to>
      <xdr:col>11</xdr:col>
      <xdr:colOff>19050</xdr:colOff>
      <xdr:row>39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40</xdr:row>
      <xdr:rowOff>9525</xdr:rowOff>
    </xdr:from>
    <xdr:to>
      <xdr:col>11</xdr:col>
      <xdr:colOff>0</xdr:colOff>
      <xdr:row>54</xdr:row>
      <xdr:rowOff>85725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380999</xdr:colOff>
      <xdr:row>23</xdr:row>
      <xdr:rowOff>158750</xdr:rowOff>
    </xdr:from>
    <xdr:to>
      <xdr:col>17</xdr:col>
      <xdr:colOff>613834</xdr:colOff>
      <xdr:row>39</xdr:row>
      <xdr:rowOff>42334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16</xdr:col>
      <xdr:colOff>752475</xdr:colOff>
      <xdr:row>21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6</xdr:row>
      <xdr:rowOff>19050</xdr:rowOff>
    </xdr:from>
    <xdr:to>
      <xdr:col>10</xdr:col>
      <xdr:colOff>533399</xdr:colOff>
      <xdr:row>18</xdr:row>
      <xdr:rowOff>180975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7</xdr:row>
      <xdr:rowOff>57149</xdr:rowOff>
    </xdr:from>
    <xdr:to>
      <xdr:col>13</xdr:col>
      <xdr:colOff>295275</xdr:colOff>
      <xdr:row>22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5</xdr:row>
      <xdr:rowOff>66675</xdr:rowOff>
    </xdr:from>
    <xdr:to>
      <xdr:col>13</xdr:col>
      <xdr:colOff>9524</xdr:colOff>
      <xdr:row>20</xdr:row>
      <xdr:rowOff>85725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21</xdr:row>
      <xdr:rowOff>123825</xdr:rowOff>
    </xdr:from>
    <xdr:to>
      <xdr:col>6</xdr:col>
      <xdr:colOff>190500</xdr:colOff>
      <xdr:row>36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21</xdr:row>
      <xdr:rowOff>114300</xdr:rowOff>
    </xdr:from>
    <xdr:to>
      <xdr:col>12</xdr:col>
      <xdr:colOff>285750</xdr:colOff>
      <xdr:row>35</xdr:row>
      <xdr:rowOff>180975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6</xdr:row>
      <xdr:rowOff>114300</xdr:rowOff>
    </xdr:from>
    <xdr:to>
      <xdr:col>12</xdr:col>
      <xdr:colOff>142875</xdr:colOff>
      <xdr:row>21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5</xdr:row>
      <xdr:rowOff>57150</xdr:rowOff>
    </xdr:from>
    <xdr:to>
      <xdr:col>11</xdr:col>
      <xdr:colOff>161925</xdr:colOff>
      <xdr:row>17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17</xdr:row>
      <xdr:rowOff>142875</xdr:rowOff>
    </xdr:from>
    <xdr:to>
      <xdr:col>11</xdr:col>
      <xdr:colOff>219075</xdr:colOff>
      <xdr:row>32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15</xdr:row>
      <xdr:rowOff>152400</xdr:rowOff>
    </xdr:from>
    <xdr:to>
      <xdr:col>4</xdr:col>
      <xdr:colOff>514350</xdr:colOff>
      <xdr:row>30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638175</xdr:colOff>
      <xdr:row>15</xdr:row>
      <xdr:rowOff>152400</xdr:rowOff>
    </xdr:from>
    <xdr:to>
      <xdr:col>10</xdr:col>
      <xdr:colOff>457200</xdr:colOff>
      <xdr:row>30</xdr:row>
      <xdr:rowOff>38100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31</xdr:row>
      <xdr:rowOff>28575</xdr:rowOff>
    </xdr:from>
    <xdr:to>
      <xdr:col>4</xdr:col>
      <xdr:colOff>485775</xdr:colOff>
      <xdr:row>45</xdr:row>
      <xdr:rowOff>104775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31</xdr:row>
      <xdr:rowOff>28575</xdr:rowOff>
    </xdr:from>
    <xdr:to>
      <xdr:col>10</xdr:col>
      <xdr:colOff>581025</xdr:colOff>
      <xdr:row>45</xdr:row>
      <xdr:rowOff>104775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46</xdr:row>
      <xdr:rowOff>85725</xdr:rowOff>
    </xdr:from>
    <xdr:to>
      <xdr:col>4</xdr:col>
      <xdr:colOff>485775</xdr:colOff>
      <xdr:row>60</xdr:row>
      <xdr:rowOff>161925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46</xdr:row>
      <xdr:rowOff>0</xdr:rowOff>
    </xdr:from>
    <xdr:to>
      <xdr:col>10</xdr:col>
      <xdr:colOff>600075</xdr:colOff>
      <xdr:row>60</xdr:row>
      <xdr:rowOff>76200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161925</xdr:rowOff>
    </xdr:from>
    <xdr:to>
      <xdr:col>11</xdr:col>
      <xdr:colOff>466725</xdr:colOff>
      <xdr:row>17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428625</xdr:colOff>
      <xdr:row>18</xdr:row>
      <xdr:rowOff>19050</xdr:rowOff>
    </xdr:from>
    <xdr:to>
      <xdr:col>11</xdr:col>
      <xdr:colOff>428625</xdr:colOff>
      <xdr:row>32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24</xdr:row>
      <xdr:rowOff>66675</xdr:rowOff>
    </xdr:from>
    <xdr:to>
      <xdr:col>6</xdr:col>
      <xdr:colOff>381000</xdr:colOff>
      <xdr:row>38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24</xdr:row>
      <xdr:rowOff>76200</xdr:rowOff>
    </xdr:from>
    <xdr:to>
      <xdr:col>13</xdr:col>
      <xdr:colOff>495300</xdr:colOff>
      <xdr:row>38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7</xdr:row>
      <xdr:rowOff>95250</xdr:rowOff>
    </xdr:from>
    <xdr:to>
      <xdr:col>15</xdr:col>
      <xdr:colOff>304800</xdr:colOff>
      <xdr:row>23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25</xdr:row>
      <xdr:rowOff>85725</xdr:rowOff>
    </xdr:from>
    <xdr:to>
      <xdr:col>15</xdr:col>
      <xdr:colOff>466726</xdr:colOff>
      <xdr:row>41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404812</xdr:colOff>
      <xdr:row>6</xdr:row>
      <xdr:rowOff>59530</xdr:rowOff>
    </xdr:from>
    <xdr:to>
      <xdr:col>18</xdr:col>
      <xdr:colOff>119062</xdr:colOff>
      <xdr:row>23</xdr:row>
      <xdr:rowOff>166688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381001</xdr:colOff>
      <xdr:row>25</xdr:row>
      <xdr:rowOff>11906</xdr:rowOff>
    </xdr:from>
    <xdr:to>
      <xdr:col>18</xdr:col>
      <xdr:colOff>95251</xdr:colOff>
      <xdr:row>42</xdr:row>
      <xdr:rowOff>142876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mgomezlo/Configuraci&#243;n%20local/Archivos%20temporales%20de%20Internet/Content.Outlook/UX5UP6EX/1%20CARGA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D33"/>
  <sheetViews>
    <sheetView tabSelected="1" zoomScaleNormal="100" workbookViewId="0">
      <selection activeCell="A58" sqref="A58"/>
    </sheetView>
  </sheetViews>
  <sheetFormatPr baseColWidth="10" defaultRowHeight="15"/>
  <cols>
    <col min="1" max="1" width="39.85546875" style="9" customWidth="1"/>
    <col min="2" max="2" width="11.85546875" style="7" customWidth="1"/>
    <col min="3" max="3" width="12.5703125" style="8" customWidth="1"/>
    <col min="4" max="4" width="8" style="8" customWidth="1"/>
    <col min="5" max="16384" width="11.42578125" style="9"/>
  </cols>
  <sheetData>
    <row r="1" spans="1:4" ht="17.25">
      <c r="A1" s="27" t="s">
        <v>138</v>
      </c>
    </row>
    <row r="3" spans="1:4" ht="17.25">
      <c r="A3" s="27" t="s">
        <v>132</v>
      </c>
    </row>
    <row r="5" spans="1:4" ht="17.25">
      <c r="A5" s="116" t="s">
        <v>224</v>
      </c>
      <c r="B5" s="10"/>
    </row>
    <row r="7" spans="1:4" ht="30" customHeight="1">
      <c r="A7" s="28" t="s">
        <v>80</v>
      </c>
      <c r="B7" s="28" t="s">
        <v>81</v>
      </c>
      <c r="C7" s="61" t="s">
        <v>141</v>
      </c>
      <c r="D7" s="62" t="s">
        <v>15</v>
      </c>
    </row>
    <row r="8" spans="1:4" ht="9" customHeight="1">
      <c r="A8" s="69"/>
      <c r="B8" s="70"/>
      <c r="C8" s="71"/>
      <c r="D8" s="71"/>
    </row>
    <row r="9" spans="1:4">
      <c r="A9" s="2" t="s">
        <v>139</v>
      </c>
      <c r="B9" s="2"/>
      <c r="C9" s="3">
        <f>SUM(C10:C14)</f>
        <v>342064</v>
      </c>
      <c r="D9" s="67">
        <f>C9/C$33*100</f>
        <v>53.828674299886067</v>
      </c>
    </row>
    <row r="10" spans="1:4">
      <c r="A10" s="69" t="s">
        <v>83</v>
      </c>
      <c r="B10" s="70" t="s">
        <v>0</v>
      </c>
      <c r="C10" s="71">
        <v>67012</v>
      </c>
      <c r="D10" s="74">
        <f>C10*100/$C$9</f>
        <v>19.590485990925675</v>
      </c>
    </row>
    <row r="11" spans="1:4">
      <c r="A11" s="69" t="s">
        <v>187</v>
      </c>
      <c r="B11" s="70" t="s">
        <v>188</v>
      </c>
      <c r="C11" s="71">
        <v>61858</v>
      </c>
      <c r="D11" s="74">
        <f t="shared" ref="D11:D14" si="0">C11*100/$C$9</f>
        <v>18.083750409280135</v>
      </c>
    </row>
    <row r="12" spans="1:4">
      <c r="A12" s="69" t="s">
        <v>84</v>
      </c>
      <c r="B12" s="70" t="s">
        <v>1</v>
      </c>
      <c r="C12" s="71">
        <v>1963</v>
      </c>
      <c r="D12" s="74">
        <f t="shared" si="0"/>
        <v>0.57386921745638242</v>
      </c>
    </row>
    <row r="13" spans="1:4">
      <c r="A13" s="69" t="s">
        <v>85</v>
      </c>
      <c r="B13" s="70" t="s">
        <v>2</v>
      </c>
      <c r="C13" s="71">
        <v>210786</v>
      </c>
      <c r="D13" s="74">
        <f t="shared" si="0"/>
        <v>61.62180176809018</v>
      </c>
    </row>
    <row r="14" spans="1:4">
      <c r="A14" s="69" t="s">
        <v>86</v>
      </c>
      <c r="B14" s="70"/>
      <c r="C14" s="71">
        <v>445</v>
      </c>
      <c r="D14" s="74">
        <f t="shared" si="0"/>
        <v>0.13009261424762616</v>
      </c>
    </row>
    <row r="15" spans="1:4" ht="8.25" customHeight="1">
      <c r="A15" s="69"/>
      <c r="B15" s="70"/>
      <c r="C15" s="71"/>
      <c r="D15" s="72"/>
    </row>
    <row r="16" spans="1:4">
      <c r="A16" s="2" t="s">
        <v>140</v>
      </c>
      <c r="B16" s="2"/>
      <c r="C16" s="3">
        <f>C23+C29</f>
        <v>293053</v>
      </c>
      <c r="D16" s="67">
        <f>C16/C$33*100</f>
        <v>46.116090818105711</v>
      </c>
    </row>
    <row r="17" spans="1:4">
      <c r="A17" s="69" t="s">
        <v>87</v>
      </c>
      <c r="B17" s="70" t="s">
        <v>5</v>
      </c>
      <c r="C17" s="71">
        <v>2143</v>
      </c>
      <c r="D17" s="72"/>
    </row>
    <row r="18" spans="1:4">
      <c r="A18" s="69" t="s">
        <v>88</v>
      </c>
      <c r="B18" s="70" t="s">
        <v>3</v>
      </c>
      <c r="C18" s="71">
        <v>223350</v>
      </c>
      <c r="D18" s="72"/>
    </row>
    <row r="19" spans="1:4">
      <c r="A19" s="69" t="s">
        <v>142</v>
      </c>
      <c r="B19" s="70" t="s">
        <v>4</v>
      </c>
      <c r="C19" s="71">
        <v>64113</v>
      </c>
      <c r="D19" s="72"/>
    </row>
    <row r="20" spans="1:4">
      <c r="A20" s="69" t="s">
        <v>143</v>
      </c>
      <c r="B20" s="70" t="s">
        <v>6</v>
      </c>
      <c r="C20" s="71">
        <v>226</v>
      </c>
      <c r="D20" s="72"/>
    </row>
    <row r="21" spans="1:4">
      <c r="A21" s="69" t="s">
        <v>144</v>
      </c>
      <c r="B21" s="70" t="s">
        <v>7</v>
      </c>
      <c r="C21" s="71">
        <v>21</v>
      </c>
      <c r="D21" s="72"/>
    </row>
    <row r="22" spans="1:4">
      <c r="A22" s="69" t="s">
        <v>145</v>
      </c>
      <c r="B22" s="70" t="s">
        <v>8</v>
      </c>
      <c r="C22" s="71">
        <v>49</v>
      </c>
      <c r="D22" s="72"/>
    </row>
    <row r="23" spans="1:4">
      <c r="A23" s="73" t="s">
        <v>185</v>
      </c>
      <c r="B23" s="70"/>
      <c r="C23" s="71">
        <f>SUM(C17:C22)</f>
        <v>289902</v>
      </c>
      <c r="D23" s="74">
        <f>C23*100/C16</f>
        <v>98.92476787475303</v>
      </c>
    </row>
    <row r="24" spans="1:4">
      <c r="A24" s="69" t="s">
        <v>89</v>
      </c>
      <c r="B24" s="70" t="s">
        <v>9</v>
      </c>
      <c r="C24" s="71">
        <v>2418</v>
      </c>
      <c r="D24" s="72"/>
    </row>
    <row r="25" spans="1:4">
      <c r="A25" s="69" t="s">
        <v>90</v>
      </c>
      <c r="B25" s="70" t="s">
        <v>10</v>
      </c>
      <c r="C25" s="71">
        <v>632</v>
      </c>
      <c r="D25" s="72"/>
    </row>
    <row r="26" spans="1:4">
      <c r="A26" s="69" t="s">
        <v>91</v>
      </c>
      <c r="B26" s="70" t="s">
        <v>11</v>
      </c>
      <c r="C26" s="71">
        <v>91</v>
      </c>
      <c r="D26" s="72"/>
    </row>
    <row r="27" spans="1:4">
      <c r="A27" s="69" t="s">
        <v>92</v>
      </c>
      <c r="B27" s="70" t="s">
        <v>12</v>
      </c>
      <c r="C27" s="71">
        <v>2</v>
      </c>
      <c r="D27" s="72"/>
    </row>
    <row r="28" spans="1:4">
      <c r="A28" s="69" t="s">
        <v>93</v>
      </c>
      <c r="B28" s="70" t="s">
        <v>13</v>
      </c>
      <c r="C28" s="71">
        <v>8</v>
      </c>
      <c r="D28" s="72"/>
    </row>
    <row r="29" spans="1:4">
      <c r="A29" s="73" t="s">
        <v>186</v>
      </c>
      <c r="B29" s="70"/>
      <c r="C29" s="71">
        <f>SUM(C24:C28)</f>
        <v>3151</v>
      </c>
      <c r="D29" s="74">
        <f>C29*100/C16</f>
        <v>1.075232125246969</v>
      </c>
    </row>
    <row r="30" spans="1:4" ht="10.5" customHeight="1">
      <c r="A30" s="69"/>
      <c r="B30" s="70"/>
      <c r="C30" s="71"/>
      <c r="D30" s="72"/>
    </row>
    <row r="31" spans="1:4">
      <c r="A31" s="2" t="s">
        <v>146</v>
      </c>
      <c r="B31" s="2" t="s">
        <v>14</v>
      </c>
      <c r="C31" s="3">
        <v>351</v>
      </c>
      <c r="D31" s="67">
        <f>C31/C$33*100</f>
        <v>5.5234882008220715E-2</v>
      </c>
    </row>
    <row r="32" spans="1:4" ht="9.75" customHeight="1">
      <c r="A32" s="69"/>
      <c r="B32" s="70"/>
      <c r="C32" s="71"/>
      <c r="D32" s="72"/>
    </row>
    <row r="33" spans="1:4" ht="15.75">
      <c r="A33" s="30" t="s">
        <v>94</v>
      </c>
      <c r="B33" s="30"/>
      <c r="C33" s="31">
        <f>C9+C16+C31</f>
        <v>635468</v>
      </c>
      <c r="D33" s="68">
        <f>D9+D16+D31</f>
        <v>100</v>
      </c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2:I41"/>
  <sheetViews>
    <sheetView zoomScale="90" zoomScaleNormal="90" workbookViewId="0">
      <selection activeCell="G62" sqref="G62"/>
    </sheetView>
  </sheetViews>
  <sheetFormatPr baseColWidth="10" defaultRowHeight="15"/>
  <cols>
    <col min="1" max="1" width="20.42578125" style="9" customWidth="1"/>
    <col min="2" max="2" width="10" style="8" customWidth="1"/>
    <col min="3" max="3" width="9.7109375" style="8" customWidth="1"/>
    <col min="4" max="4" width="8.85546875" style="8" customWidth="1"/>
    <col min="5" max="5" width="9.5703125" style="8" customWidth="1"/>
    <col min="6" max="6" width="8.7109375" style="8" customWidth="1"/>
    <col min="7" max="7" width="11" style="8" customWidth="1"/>
    <col min="8" max="8" width="11.7109375" style="8" customWidth="1"/>
    <col min="9" max="9" width="5.85546875" style="8" customWidth="1"/>
    <col min="10" max="16384" width="11.42578125" style="9"/>
  </cols>
  <sheetData>
    <row r="2" spans="1:9" ht="17.25">
      <c r="A2" s="27" t="s">
        <v>240</v>
      </c>
    </row>
    <row r="3" spans="1:9" ht="17.25">
      <c r="A3" s="27" t="s">
        <v>241</v>
      </c>
    </row>
    <row r="5" spans="1:9" ht="18.75" customHeight="1">
      <c r="A5" s="128" t="s">
        <v>168</v>
      </c>
      <c r="B5" s="133" t="s">
        <v>139</v>
      </c>
      <c r="C5" s="133"/>
      <c r="D5" s="133"/>
      <c r="E5" s="133"/>
      <c r="F5" s="133"/>
      <c r="G5" s="126" t="s">
        <v>94</v>
      </c>
      <c r="H5" s="126" t="s">
        <v>146</v>
      </c>
      <c r="I5" s="9"/>
    </row>
    <row r="6" spans="1:9" ht="18.75" customHeight="1">
      <c r="A6" s="128"/>
      <c r="B6" s="43" t="s">
        <v>31</v>
      </c>
      <c r="C6" s="43" t="s">
        <v>30</v>
      </c>
      <c r="D6" s="43" t="s">
        <v>28</v>
      </c>
      <c r="E6" s="43" t="s">
        <v>29</v>
      </c>
      <c r="F6" s="57" t="s">
        <v>181</v>
      </c>
      <c r="G6" s="126"/>
      <c r="H6" s="126"/>
      <c r="I6" s="9"/>
    </row>
    <row r="7" spans="1:9">
      <c r="B7" s="42"/>
      <c r="C7" s="42"/>
      <c r="D7" s="42"/>
      <c r="E7" s="42"/>
      <c r="F7" s="42"/>
      <c r="I7" s="9"/>
    </row>
    <row r="8" spans="1:9">
      <c r="A8" s="4" t="s">
        <v>32</v>
      </c>
      <c r="B8" s="41">
        <v>155</v>
      </c>
      <c r="C8" s="41">
        <v>83</v>
      </c>
      <c r="D8" s="41">
        <v>9</v>
      </c>
      <c r="E8" s="41">
        <v>695</v>
      </c>
      <c r="F8" s="41">
        <v>5</v>
      </c>
      <c r="G8" s="41">
        <f t="shared" ref="G8:G39" si="0">SUM(B8:F8)</f>
        <v>947</v>
      </c>
      <c r="H8" s="41">
        <v>0</v>
      </c>
      <c r="I8" s="85" t="s">
        <v>190</v>
      </c>
    </row>
    <row r="9" spans="1:9">
      <c r="A9" s="9" t="s">
        <v>33</v>
      </c>
      <c r="B9" s="42">
        <v>294</v>
      </c>
      <c r="C9" s="42">
        <v>37</v>
      </c>
      <c r="D9" s="42">
        <v>3</v>
      </c>
      <c r="E9" s="42">
        <v>316</v>
      </c>
      <c r="F9" s="42">
        <v>7</v>
      </c>
      <c r="G9" s="42">
        <f t="shared" si="0"/>
        <v>657</v>
      </c>
      <c r="H9" s="42">
        <v>1</v>
      </c>
      <c r="I9" s="85" t="s">
        <v>191</v>
      </c>
    </row>
    <row r="10" spans="1:9">
      <c r="A10" s="4" t="s">
        <v>34</v>
      </c>
      <c r="B10" s="41">
        <v>53</v>
      </c>
      <c r="C10" s="41">
        <v>17</v>
      </c>
      <c r="D10" s="41">
        <v>0</v>
      </c>
      <c r="E10" s="41">
        <v>149</v>
      </c>
      <c r="F10" s="41">
        <v>3</v>
      </c>
      <c r="G10" s="41">
        <f t="shared" si="0"/>
        <v>222</v>
      </c>
      <c r="H10" s="41">
        <v>0</v>
      </c>
      <c r="I10" s="85" t="s">
        <v>192</v>
      </c>
    </row>
    <row r="11" spans="1:9">
      <c r="A11" s="9" t="s">
        <v>35</v>
      </c>
      <c r="B11" s="42">
        <v>60</v>
      </c>
      <c r="C11" s="42">
        <v>10</v>
      </c>
      <c r="D11" s="42">
        <v>1</v>
      </c>
      <c r="E11" s="42">
        <v>93</v>
      </c>
      <c r="F11" s="42">
        <v>5</v>
      </c>
      <c r="G11" s="42">
        <f t="shared" si="0"/>
        <v>169</v>
      </c>
      <c r="H11" s="42">
        <v>0</v>
      </c>
      <c r="I11" s="85" t="s">
        <v>193</v>
      </c>
    </row>
    <row r="12" spans="1:9">
      <c r="A12" s="4" t="s">
        <v>38</v>
      </c>
      <c r="B12" s="41">
        <v>195</v>
      </c>
      <c r="C12" s="41">
        <v>56</v>
      </c>
      <c r="D12" s="41">
        <v>2</v>
      </c>
      <c r="E12" s="41">
        <v>247</v>
      </c>
      <c r="F12" s="41">
        <v>7</v>
      </c>
      <c r="G12" s="41">
        <f t="shared" si="0"/>
        <v>507</v>
      </c>
      <c r="H12" s="41">
        <v>0</v>
      </c>
      <c r="I12" s="85" t="s">
        <v>194</v>
      </c>
    </row>
    <row r="13" spans="1:9">
      <c r="A13" s="9" t="s">
        <v>39</v>
      </c>
      <c r="B13" s="42">
        <v>246</v>
      </c>
      <c r="C13" s="42">
        <v>85</v>
      </c>
      <c r="D13" s="42">
        <v>2</v>
      </c>
      <c r="E13" s="42">
        <v>557</v>
      </c>
      <c r="F13" s="42">
        <v>5</v>
      </c>
      <c r="G13" s="42">
        <f t="shared" si="0"/>
        <v>895</v>
      </c>
      <c r="H13" s="42">
        <v>0</v>
      </c>
      <c r="I13" s="85" t="s">
        <v>195</v>
      </c>
    </row>
    <row r="14" spans="1:9">
      <c r="A14" s="4" t="s">
        <v>36</v>
      </c>
      <c r="B14" s="41">
        <v>436</v>
      </c>
      <c r="C14" s="41">
        <v>132</v>
      </c>
      <c r="D14" s="41">
        <v>8</v>
      </c>
      <c r="E14" s="41">
        <v>1023</v>
      </c>
      <c r="F14" s="41">
        <v>6</v>
      </c>
      <c r="G14" s="41">
        <f t="shared" si="0"/>
        <v>1605</v>
      </c>
      <c r="H14" s="41">
        <v>0</v>
      </c>
      <c r="I14" s="85" t="s">
        <v>196</v>
      </c>
    </row>
    <row r="15" spans="1:9">
      <c r="A15" s="9" t="s">
        <v>37</v>
      </c>
      <c r="B15" s="42">
        <v>40</v>
      </c>
      <c r="C15" s="42">
        <v>9</v>
      </c>
      <c r="D15" s="42">
        <v>2</v>
      </c>
      <c r="E15" s="42">
        <v>75</v>
      </c>
      <c r="F15" s="42">
        <v>36</v>
      </c>
      <c r="G15" s="42">
        <f t="shared" si="0"/>
        <v>162</v>
      </c>
      <c r="H15" s="42">
        <v>0</v>
      </c>
      <c r="I15" s="85" t="s">
        <v>197</v>
      </c>
    </row>
    <row r="16" spans="1:9">
      <c r="A16" s="4" t="s">
        <v>40</v>
      </c>
      <c r="B16" s="41">
        <v>5388</v>
      </c>
      <c r="C16" s="41">
        <v>1187</v>
      </c>
      <c r="D16" s="41">
        <v>27</v>
      </c>
      <c r="E16" s="41">
        <v>3944</v>
      </c>
      <c r="F16" s="41">
        <v>7</v>
      </c>
      <c r="G16" s="41">
        <f t="shared" si="0"/>
        <v>10553</v>
      </c>
      <c r="H16" s="41">
        <v>271</v>
      </c>
      <c r="I16" s="85" t="s">
        <v>198</v>
      </c>
    </row>
    <row r="17" spans="1:9">
      <c r="A17" s="9" t="s">
        <v>41</v>
      </c>
      <c r="B17" s="42">
        <v>150</v>
      </c>
      <c r="C17" s="42">
        <v>35</v>
      </c>
      <c r="D17" s="42">
        <v>3</v>
      </c>
      <c r="E17" s="42">
        <v>449</v>
      </c>
      <c r="F17" s="42">
        <v>2</v>
      </c>
      <c r="G17" s="42">
        <f t="shared" si="0"/>
        <v>639</v>
      </c>
      <c r="H17" s="42">
        <v>2</v>
      </c>
      <c r="I17" s="85" t="s">
        <v>199</v>
      </c>
    </row>
    <row r="18" spans="1:9">
      <c r="A18" s="4" t="s">
        <v>79</v>
      </c>
      <c r="B18" s="41">
        <v>908</v>
      </c>
      <c r="C18" s="41">
        <v>370</v>
      </c>
      <c r="D18" s="41">
        <v>10</v>
      </c>
      <c r="E18" s="41">
        <v>1217</v>
      </c>
      <c r="F18" s="41">
        <v>7</v>
      </c>
      <c r="G18" s="41">
        <f t="shared" si="0"/>
        <v>2512</v>
      </c>
      <c r="H18" s="41">
        <v>0</v>
      </c>
      <c r="I18" s="85" t="s">
        <v>200</v>
      </c>
    </row>
    <row r="19" spans="1:9">
      <c r="A19" s="9" t="s">
        <v>42</v>
      </c>
      <c r="B19" s="42">
        <v>416</v>
      </c>
      <c r="C19" s="42">
        <v>169</v>
      </c>
      <c r="D19" s="42">
        <v>2</v>
      </c>
      <c r="E19" s="42">
        <v>1692</v>
      </c>
      <c r="F19" s="42">
        <v>14</v>
      </c>
      <c r="G19" s="42">
        <f t="shared" si="0"/>
        <v>2293</v>
      </c>
      <c r="H19" s="42">
        <v>9</v>
      </c>
      <c r="I19" s="85" t="s">
        <v>201</v>
      </c>
    </row>
    <row r="20" spans="1:9">
      <c r="A20" s="4" t="s">
        <v>43</v>
      </c>
      <c r="B20" s="41">
        <v>284</v>
      </c>
      <c r="C20" s="41">
        <v>46</v>
      </c>
      <c r="D20" s="41">
        <v>3</v>
      </c>
      <c r="E20" s="41">
        <v>138</v>
      </c>
      <c r="F20" s="41">
        <v>2</v>
      </c>
      <c r="G20" s="41">
        <f t="shared" si="0"/>
        <v>473</v>
      </c>
      <c r="H20" s="41">
        <v>0</v>
      </c>
      <c r="I20" s="85" t="s">
        <v>202</v>
      </c>
    </row>
    <row r="21" spans="1:9">
      <c r="A21" s="9" t="s">
        <v>44</v>
      </c>
      <c r="B21" s="42">
        <v>285</v>
      </c>
      <c r="C21" s="42">
        <v>121</v>
      </c>
      <c r="D21" s="42">
        <v>0</v>
      </c>
      <c r="E21" s="42">
        <v>613</v>
      </c>
      <c r="F21" s="42">
        <v>10</v>
      </c>
      <c r="G21" s="42">
        <f t="shared" si="0"/>
        <v>1029</v>
      </c>
      <c r="H21" s="42">
        <v>0</v>
      </c>
      <c r="I21" s="85" t="s">
        <v>203</v>
      </c>
    </row>
    <row r="22" spans="1:9">
      <c r="A22" s="4" t="s">
        <v>45</v>
      </c>
      <c r="B22" s="41">
        <v>1037</v>
      </c>
      <c r="C22" s="41">
        <v>243</v>
      </c>
      <c r="D22" s="41">
        <v>9</v>
      </c>
      <c r="E22" s="41">
        <v>1107</v>
      </c>
      <c r="F22" s="41">
        <v>24</v>
      </c>
      <c r="G22" s="41">
        <f t="shared" si="0"/>
        <v>2420</v>
      </c>
      <c r="H22" s="41">
        <v>12</v>
      </c>
      <c r="I22" s="85" t="s">
        <v>204</v>
      </c>
    </row>
    <row r="23" spans="1:9">
      <c r="A23" s="9" t="s">
        <v>46</v>
      </c>
      <c r="B23" s="42">
        <v>287</v>
      </c>
      <c r="C23" s="42">
        <v>116</v>
      </c>
      <c r="D23" s="42">
        <v>2</v>
      </c>
      <c r="E23" s="42">
        <v>231</v>
      </c>
      <c r="F23" s="42">
        <v>88</v>
      </c>
      <c r="G23" s="42">
        <f t="shared" si="0"/>
        <v>724</v>
      </c>
      <c r="H23" s="42">
        <v>0</v>
      </c>
      <c r="I23" s="85" t="s">
        <v>205</v>
      </c>
    </row>
    <row r="24" spans="1:9">
      <c r="A24" s="4" t="s">
        <v>47</v>
      </c>
      <c r="B24" s="41">
        <v>247</v>
      </c>
      <c r="C24" s="41">
        <v>119</v>
      </c>
      <c r="D24" s="41">
        <v>4</v>
      </c>
      <c r="E24" s="41">
        <v>63</v>
      </c>
      <c r="F24" s="41">
        <v>6</v>
      </c>
      <c r="G24" s="41">
        <f t="shared" si="0"/>
        <v>439</v>
      </c>
      <c r="H24" s="41">
        <v>5</v>
      </c>
      <c r="I24" s="85" t="s">
        <v>206</v>
      </c>
    </row>
    <row r="25" spans="1:9">
      <c r="A25" s="9" t="s">
        <v>48</v>
      </c>
      <c r="B25" s="42">
        <v>77</v>
      </c>
      <c r="C25" s="42">
        <v>15</v>
      </c>
      <c r="D25" s="42">
        <v>0</v>
      </c>
      <c r="E25" s="42">
        <v>56</v>
      </c>
      <c r="F25" s="42">
        <v>7</v>
      </c>
      <c r="G25" s="42">
        <f t="shared" si="0"/>
        <v>155</v>
      </c>
      <c r="H25" s="42">
        <v>0</v>
      </c>
      <c r="I25" s="85" t="s">
        <v>207</v>
      </c>
    </row>
    <row r="26" spans="1:9">
      <c r="A26" s="4" t="s">
        <v>49</v>
      </c>
      <c r="B26" s="41">
        <v>1320</v>
      </c>
      <c r="C26" s="41">
        <v>638</v>
      </c>
      <c r="D26" s="41">
        <v>45</v>
      </c>
      <c r="E26" s="41">
        <v>5646</v>
      </c>
      <c r="F26" s="41">
        <v>1</v>
      </c>
      <c r="G26" s="41">
        <f t="shared" si="0"/>
        <v>7650</v>
      </c>
      <c r="H26" s="41">
        <v>11</v>
      </c>
      <c r="I26" s="85" t="s">
        <v>208</v>
      </c>
    </row>
    <row r="27" spans="1:9">
      <c r="A27" s="9" t="s">
        <v>50</v>
      </c>
      <c r="B27" s="42">
        <v>179</v>
      </c>
      <c r="C27" s="42">
        <v>26</v>
      </c>
      <c r="D27" s="42">
        <v>0</v>
      </c>
      <c r="E27" s="42">
        <v>271</v>
      </c>
      <c r="F27" s="42">
        <v>1</v>
      </c>
      <c r="G27" s="42">
        <f t="shared" si="0"/>
        <v>477</v>
      </c>
      <c r="H27" s="42">
        <v>0</v>
      </c>
      <c r="I27" s="85" t="s">
        <v>209</v>
      </c>
    </row>
    <row r="28" spans="1:9">
      <c r="A28" s="4" t="s">
        <v>51</v>
      </c>
      <c r="B28" s="41">
        <v>463</v>
      </c>
      <c r="C28" s="41">
        <v>248</v>
      </c>
      <c r="D28" s="41">
        <v>3</v>
      </c>
      <c r="E28" s="41">
        <v>349</v>
      </c>
      <c r="F28" s="41">
        <v>7</v>
      </c>
      <c r="G28" s="41">
        <f t="shared" si="0"/>
        <v>1070</v>
      </c>
      <c r="H28" s="41">
        <v>1</v>
      </c>
      <c r="I28" s="85" t="s">
        <v>210</v>
      </c>
    </row>
    <row r="29" spans="1:9">
      <c r="A29" s="9" t="s">
        <v>52</v>
      </c>
      <c r="B29" s="42">
        <v>345</v>
      </c>
      <c r="C29" s="42">
        <v>123</v>
      </c>
      <c r="D29" s="42">
        <v>1</v>
      </c>
      <c r="E29" s="42">
        <v>997</v>
      </c>
      <c r="F29" s="42">
        <v>2</v>
      </c>
      <c r="G29" s="42">
        <f t="shared" si="0"/>
        <v>1468</v>
      </c>
      <c r="H29" s="42">
        <v>10</v>
      </c>
      <c r="I29" s="85" t="s">
        <v>211</v>
      </c>
    </row>
    <row r="30" spans="1:9">
      <c r="A30" s="4" t="s">
        <v>53</v>
      </c>
      <c r="B30" s="41">
        <v>105</v>
      </c>
      <c r="C30" s="41">
        <v>13</v>
      </c>
      <c r="D30" s="41">
        <v>2</v>
      </c>
      <c r="E30" s="41">
        <v>72</v>
      </c>
      <c r="F30" s="41">
        <v>9</v>
      </c>
      <c r="G30" s="41">
        <f t="shared" si="0"/>
        <v>201</v>
      </c>
      <c r="H30" s="41">
        <v>0</v>
      </c>
      <c r="I30" s="85" t="s">
        <v>212</v>
      </c>
    </row>
    <row r="31" spans="1:9">
      <c r="A31" s="9" t="s">
        <v>54</v>
      </c>
      <c r="B31" s="42">
        <v>254</v>
      </c>
      <c r="C31" s="42">
        <v>71</v>
      </c>
      <c r="D31" s="42">
        <v>14</v>
      </c>
      <c r="E31" s="42">
        <v>276</v>
      </c>
      <c r="F31" s="42">
        <v>0</v>
      </c>
      <c r="G31" s="42">
        <f t="shared" si="0"/>
        <v>615</v>
      </c>
      <c r="H31" s="42">
        <v>1</v>
      </c>
      <c r="I31" s="85" t="s">
        <v>213</v>
      </c>
    </row>
    <row r="32" spans="1:9">
      <c r="A32" s="4" t="s">
        <v>55</v>
      </c>
      <c r="B32" s="41">
        <v>197</v>
      </c>
      <c r="C32" s="41">
        <v>78</v>
      </c>
      <c r="D32" s="41">
        <v>3</v>
      </c>
      <c r="E32" s="41">
        <v>296</v>
      </c>
      <c r="F32" s="41">
        <v>8</v>
      </c>
      <c r="G32" s="41">
        <f t="shared" si="0"/>
        <v>582</v>
      </c>
      <c r="H32" s="41">
        <v>0</v>
      </c>
      <c r="I32" s="85" t="s">
        <v>214</v>
      </c>
    </row>
    <row r="33" spans="1:9">
      <c r="A33" s="9" t="s">
        <v>56</v>
      </c>
      <c r="B33" s="42">
        <v>218</v>
      </c>
      <c r="C33" s="42">
        <v>73</v>
      </c>
      <c r="D33" s="42">
        <v>2</v>
      </c>
      <c r="E33" s="42">
        <v>471</v>
      </c>
      <c r="F33" s="42">
        <v>0</v>
      </c>
      <c r="G33" s="42">
        <f t="shared" si="0"/>
        <v>764</v>
      </c>
      <c r="H33" s="42">
        <v>0</v>
      </c>
      <c r="I33" s="85" t="s">
        <v>215</v>
      </c>
    </row>
    <row r="34" spans="1:9">
      <c r="A34" s="4" t="s">
        <v>57</v>
      </c>
      <c r="B34" s="41">
        <v>229</v>
      </c>
      <c r="C34" s="41">
        <v>156</v>
      </c>
      <c r="D34" s="41">
        <v>6</v>
      </c>
      <c r="E34" s="41">
        <v>719</v>
      </c>
      <c r="F34" s="41">
        <v>28</v>
      </c>
      <c r="G34" s="41">
        <f t="shared" si="0"/>
        <v>1138</v>
      </c>
      <c r="H34" s="41">
        <v>2</v>
      </c>
      <c r="I34" s="85" t="s">
        <v>216</v>
      </c>
    </row>
    <row r="35" spans="1:9">
      <c r="A35" s="9" t="s">
        <v>58</v>
      </c>
      <c r="B35" s="42">
        <v>441</v>
      </c>
      <c r="C35" s="42">
        <v>133</v>
      </c>
      <c r="D35" s="42">
        <v>5</v>
      </c>
      <c r="E35" s="42">
        <v>2645</v>
      </c>
      <c r="F35" s="42">
        <v>8</v>
      </c>
      <c r="G35" s="42">
        <f t="shared" si="0"/>
        <v>3232</v>
      </c>
      <c r="H35" s="42">
        <v>2</v>
      </c>
      <c r="I35" s="85" t="s">
        <v>217</v>
      </c>
    </row>
    <row r="36" spans="1:9">
      <c r="A36" s="4" t="s">
        <v>59</v>
      </c>
      <c r="B36" s="41">
        <v>157</v>
      </c>
      <c r="C36" s="41">
        <v>21</v>
      </c>
      <c r="D36" s="41">
        <v>1</v>
      </c>
      <c r="E36" s="41">
        <v>90</v>
      </c>
      <c r="F36" s="41">
        <v>2</v>
      </c>
      <c r="G36" s="41">
        <f t="shared" si="0"/>
        <v>271</v>
      </c>
      <c r="H36" s="41">
        <v>0</v>
      </c>
      <c r="I36" s="85" t="s">
        <v>218</v>
      </c>
    </row>
    <row r="37" spans="1:9">
      <c r="A37" s="9" t="s">
        <v>60</v>
      </c>
      <c r="B37" s="42">
        <v>494</v>
      </c>
      <c r="C37" s="42">
        <v>261</v>
      </c>
      <c r="D37" s="42">
        <v>12</v>
      </c>
      <c r="E37" s="42">
        <v>1998</v>
      </c>
      <c r="F37" s="42">
        <v>24</v>
      </c>
      <c r="G37" s="42">
        <f t="shared" si="0"/>
        <v>2789</v>
      </c>
      <c r="H37" s="42">
        <v>12</v>
      </c>
      <c r="I37" s="85" t="s">
        <v>219</v>
      </c>
    </row>
    <row r="38" spans="1:9">
      <c r="A38" s="4" t="s">
        <v>61</v>
      </c>
      <c r="B38" s="41">
        <v>170</v>
      </c>
      <c r="C38" s="41">
        <v>71</v>
      </c>
      <c r="D38" s="41">
        <v>3</v>
      </c>
      <c r="E38" s="41">
        <v>256</v>
      </c>
      <c r="F38" s="41">
        <v>1</v>
      </c>
      <c r="G38" s="41">
        <f t="shared" si="0"/>
        <v>501</v>
      </c>
      <c r="H38" s="41">
        <v>1</v>
      </c>
      <c r="I38" s="85" t="s">
        <v>220</v>
      </c>
    </row>
    <row r="39" spans="1:9">
      <c r="A39" s="9" t="s">
        <v>62</v>
      </c>
      <c r="B39" s="42">
        <v>89</v>
      </c>
      <c r="C39" s="42">
        <v>20</v>
      </c>
      <c r="D39" s="42">
        <v>1</v>
      </c>
      <c r="E39" s="42">
        <v>100</v>
      </c>
      <c r="F39" s="42">
        <v>4</v>
      </c>
      <c r="G39" s="42">
        <f t="shared" si="0"/>
        <v>214</v>
      </c>
      <c r="H39" s="42">
        <v>7</v>
      </c>
      <c r="I39" s="85" t="s">
        <v>221</v>
      </c>
    </row>
    <row r="40" spans="1:9" ht="11.25" customHeight="1">
      <c r="B40" s="42"/>
      <c r="C40" s="42"/>
      <c r="D40" s="42"/>
      <c r="E40" s="42"/>
      <c r="F40" s="42"/>
      <c r="G40" s="42"/>
      <c r="H40" s="42"/>
      <c r="I40" s="9"/>
    </row>
    <row r="41" spans="1:9" ht="19.5" customHeight="1">
      <c r="A41" s="34" t="s">
        <v>94</v>
      </c>
      <c r="B41" s="43">
        <f t="shared" ref="B41:H41" si="1">SUM(B8:B39)</f>
        <v>15219</v>
      </c>
      <c r="C41" s="43">
        <f t="shared" si="1"/>
        <v>4782</v>
      </c>
      <c r="D41" s="43">
        <f t="shared" si="1"/>
        <v>185</v>
      </c>
      <c r="E41" s="43">
        <f t="shared" si="1"/>
        <v>26851</v>
      </c>
      <c r="F41" s="43">
        <f t="shared" si="1"/>
        <v>336</v>
      </c>
      <c r="G41" s="43">
        <f t="shared" si="1"/>
        <v>47373</v>
      </c>
      <c r="H41" s="43">
        <f t="shared" si="1"/>
        <v>347</v>
      </c>
      <c r="I41" s="9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2:N41"/>
  <sheetViews>
    <sheetView zoomScaleNormal="100" workbookViewId="0">
      <selection activeCell="M51" sqref="M51"/>
    </sheetView>
  </sheetViews>
  <sheetFormatPr baseColWidth="10" defaultRowHeight="15"/>
  <cols>
    <col min="1" max="1" width="20.140625" style="9" customWidth="1"/>
    <col min="2" max="2" width="6.140625" style="8" customWidth="1"/>
    <col min="3" max="4" width="7.7109375" style="8" customWidth="1"/>
    <col min="5" max="5" width="6.42578125" style="8" customWidth="1"/>
    <col min="6" max="6" width="6.140625" style="8" customWidth="1"/>
    <col min="7" max="7" width="6.28515625" style="8" customWidth="1"/>
    <col min="8" max="8" width="6" style="8" customWidth="1"/>
    <col min="9" max="9" width="6.140625" style="8" customWidth="1"/>
    <col min="10" max="10" width="5.85546875" style="8" customWidth="1"/>
    <col min="11" max="12" width="6.140625" style="8" customWidth="1"/>
    <col min="13" max="13" width="9.7109375" style="8" customWidth="1"/>
    <col min="14" max="16384" width="11.42578125" style="9"/>
  </cols>
  <sheetData>
    <row r="2" spans="1:14" ht="17.25">
      <c r="A2" s="27" t="s">
        <v>247</v>
      </c>
    </row>
    <row r="3" spans="1:14" ht="17.25">
      <c r="A3" s="27" t="s">
        <v>248</v>
      </c>
    </row>
    <row r="5" spans="1:14" ht="17.25" customHeight="1">
      <c r="A5" s="128" t="s">
        <v>168</v>
      </c>
      <c r="B5" s="133" t="s">
        <v>140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26" t="s">
        <v>94</v>
      </c>
    </row>
    <row r="6" spans="1:14" ht="18.75" customHeight="1">
      <c r="A6" s="128"/>
      <c r="B6" s="43" t="s">
        <v>18</v>
      </c>
      <c r="C6" s="43" t="s">
        <v>17</v>
      </c>
      <c r="D6" s="43" t="s">
        <v>16</v>
      </c>
      <c r="E6" s="43" t="s">
        <v>19</v>
      </c>
      <c r="F6" s="43" t="s">
        <v>20</v>
      </c>
      <c r="G6" s="43" t="s">
        <v>21</v>
      </c>
      <c r="H6" s="43" t="s">
        <v>22</v>
      </c>
      <c r="I6" s="43" t="s">
        <v>23</v>
      </c>
      <c r="J6" s="43" t="s">
        <v>24</v>
      </c>
      <c r="K6" s="43" t="s">
        <v>25</v>
      </c>
      <c r="L6" s="43" t="s">
        <v>26</v>
      </c>
      <c r="M6" s="126"/>
    </row>
    <row r="7" spans="1:14" ht="10.5" customHeight="1"/>
    <row r="8" spans="1:14">
      <c r="A8" s="55" t="s">
        <v>32</v>
      </c>
      <c r="B8" s="93">
        <v>1</v>
      </c>
      <c r="C8" s="93">
        <v>224</v>
      </c>
      <c r="D8" s="93">
        <v>95</v>
      </c>
      <c r="E8" s="93">
        <v>0</v>
      </c>
      <c r="F8" s="93">
        <v>0</v>
      </c>
      <c r="G8" s="93">
        <v>0</v>
      </c>
      <c r="H8" s="93">
        <v>35</v>
      </c>
      <c r="I8" s="93">
        <v>6</v>
      </c>
      <c r="J8" s="93">
        <v>0</v>
      </c>
      <c r="K8" s="93">
        <v>0</v>
      </c>
      <c r="L8" s="93">
        <v>0</v>
      </c>
      <c r="M8" s="94">
        <f t="shared" ref="M8:M39" si="0">SUM(B8:L8)</f>
        <v>361</v>
      </c>
      <c r="N8" s="85" t="s">
        <v>190</v>
      </c>
    </row>
    <row r="9" spans="1:14">
      <c r="A9" s="25" t="s">
        <v>33</v>
      </c>
      <c r="B9" s="92">
        <v>11</v>
      </c>
      <c r="C9" s="92">
        <v>373</v>
      </c>
      <c r="D9" s="92">
        <v>53</v>
      </c>
      <c r="E9" s="92">
        <v>0</v>
      </c>
      <c r="F9" s="92">
        <v>0</v>
      </c>
      <c r="G9" s="92">
        <v>0</v>
      </c>
      <c r="H9" s="92">
        <v>20</v>
      </c>
      <c r="I9" s="92">
        <v>0</v>
      </c>
      <c r="J9" s="92">
        <v>5</v>
      </c>
      <c r="K9" s="92">
        <v>0</v>
      </c>
      <c r="L9" s="92">
        <v>0</v>
      </c>
      <c r="M9" s="95">
        <f t="shared" si="0"/>
        <v>462</v>
      </c>
      <c r="N9" s="85" t="s">
        <v>191</v>
      </c>
    </row>
    <row r="10" spans="1:14">
      <c r="A10" s="55" t="s">
        <v>34</v>
      </c>
      <c r="B10" s="93">
        <v>6</v>
      </c>
      <c r="C10" s="93">
        <v>103</v>
      </c>
      <c r="D10" s="93">
        <v>90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4">
        <f t="shared" si="0"/>
        <v>199</v>
      </c>
      <c r="N10" s="85" t="s">
        <v>192</v>
      </c>
    </row>
    <row r="11" spans="1:14">
      <c r="A11" s="25" t="s">
        <v>35</v>
      </c>
      <c r="B11" s="92">
        <v>0</v>
      </c>
      <c r="C11" s="92">
        <v>83</v>
      </c>
      <c r="D11" s="92">
        <v>24</v>
      </c>
      <c r="E11" s="92">
        <v>0</v>
      </c>
      <c r="F11" s="92">
        <v>0</v>
      </c>
      <c r="G11" s="92">
        <v>0</v>
      </c>
      <c r="H11" s="92">
        <v>0</v>
      </c>
      <c r="I11" s="92">
        <v>6</v>
      </c>
      <c r="J11" s="92">
        <v>0</v>
      </c>
      <c r="K11" s="92">
        <v>0</v>
      </c>
      <c r="L11" s="92">
        <v>0</v>
      </c>
      <c r="M11" s="95">
        <f t="shared" si="0"/>
        <v>113</v>
      </c>
      <c r="N11" s="85" t="s">
        <v>193</v>
      </c>
    </row>
    <row r="12" spans="1:14">
      <c r="A12" s="55" t="s">
        <v>38</v>
      </c>
      <c r="B12" s="93">
        <v>2</v>
      </c>
      <c r="C12" s="93">
        <v>221</v>
      </c>
      <c r="D12" s="93">
        <v>73</v>
      </c>
      <c r="E12" s="93">
        <v>0</v>
      </c>
      <c r="F12" s="93">
        <v>0</v>
      </c>
      <c r="G12" s="93">
        <v>0</v>
      </c>
      <c r="H12" s="93">
        <v>15</v>
      </c>
      <c r="I12" s="93">
        <v>0</v>
      </c>
      <c r="J12" s="93">
        <v>0</v>
      </c>
      <c r="K12" s="93">
        <v>0</v>
      </c>
      <c r="L12" s="93">
        <v>0</v>
      </c>
      <c r="M12" s="94">
        <f t="shared" si="0"/>
        <v>311</v>
      </c>
      <c r="N12" s="85" t="s">
        <v>194</v>
      </c>
    </row>
    <row r="13" spans="1:14">
      <c r="A13" s="25" t="s">
        <v>39</v>
      </c>
      <c r="B13" s="92">
        <v>2</v>
      </c>
      <c r="C13" s="92">
        <v>622</v>
      </c>
      <c r="D13" s="92">
        <v>110</v>
      </c>
      <c r="E13" s="92">
        <v>0</v>
      </c>
      <c r="F13" s="92">
        <v>0</v>
      </c>
      <c r="G13" s="92">
        <v>0</v>
      </c>
      <c r="H13" s="92">
        <v>2</v>
      </c>
      <c r="I13" s="92">
        <v>0</v>
      </c>
      <c r="J13" s="92">
        <v>0</v>
      </c>
      <c r="K13" s="92">
        <v>0</v>
      </c>
      <c r="L13" s="92">
        <v>0</v>
      </c>
      <c r="M13" s="95">
        <f t="shared" si="0"/>
        <v>736</v>
      </c>
      <c r="N13" s="85" t="s">
        <v>195</v>
      </c>
    </row>
    <row r="14" spans="1:14">
      <c r="A14" s="55" t="s">
        <v>36</v>
      </c>
      <c r="B14" s="93">
        <v>3</v>
      </c>
      <c r="C14" s="93">
        <v>1087</v>
      </c>
      <c r="D14" s="93">
        <v>296</v>
      </c>
      <c r="E14" s="93">
        <v>5</v>
      </c>
      <c r="F14" s="93">
        <v>0</v>
      </c>
      <c r="G14" s="93">
        <v>2</v>
      </c>
      <c r="H14" s="93">
        <v>30</v>
      </c>
      <c r="I14" s="93">
        <v>8</v>
      </c>
      <c r="J14" s="93">
        <v>1</v>
      </c>
      <c r="K14" s="93">
        <v>0</v>
      </c>
      <c r="L14" s="93">
        <v>0</v>
      </c>
      <c r="M14" s="94">
        <f t="shared" si="0"/>
        <v>1432</v>
      </c>
      <c r="N14" s="85" t="s">
        <v>196</v>
      </c>
    </row>
    <row r="15" spans="1:14">
      <c r="A15" s="25" t="s">
        <v>37</v>
      </c>
      <c r="B15" s="92">
        <v>0</v>
      </c>
      <c r="C15" s="92">
        <v>8</v>
      </c>
      <c r="D15" s="92">
        <v>4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5">
        <f t="shared" si="0"/>
        <v>12</v>
      </c>
      <c r="N15" s="85" t="s">
        <v>197</v>
      </c>
    </row>
    <row r="16" spans="1:14">
      <c r="A16" s="55" t="s">
        <v>40</v>
      </c>
      <c r="B16" s="93">
        <v>76</v>
      </c>
      <c r="C16" s="93">
        <v>4246</v>
      </c>
      <c r="D16" s="93">
        <v>1673</v>
      </c>
      <c r="E16" s="93">
        <v>30</v>
      </c>
      <c r="F16" s="93">
        <v>0</v>
      </c>
      <c r="G16" s="93">
        <v>0</v>
      </c>
      <c r="H16" s="93">
        <v>194</v>
      </c>
      <c r="I16" s="93">
        <v>7</v>
      </c>
      <c r="J16" s="93">
        <v>5</v>
      </c>
      <c r="K16" s="93">
        <v>0</v>
      </c>
      <c r="L16" s="93">
        <v>0</v>
      </c>
      <c r="M16" s="94">
        <f t="shared" si="0"/>
        <v>6231</v>
      </c>
      <c r="N16" s="85" t="s">
        <v>198</v>
      </c>
    </row>
    <row r="17" spans="1:14">
      <c r="A17" s="25" t="s">
        <v>41</v>
      </c>
      <c r="B17" s="92">
        <v>0</v>
      </c>
      <c r="C17" s="92">
        <v>415</v>
      </c>
      <c r="D17" s="92">
        <v>187</v>
      </c>
      <c r="E17" s="92">
        <v>4</v>
      </c>
      <c r="F17" s="92">
        <v>1</v>
      </c>
      <c r="G17" s="92">
        <v>0</v>
      </c>
      <c r="H17" s="92">
        <v>1</v>
      </c>
      <c r="I17" s="92">
        <v>0</v>
      </c>
      <c r="J17" s="92">
        <v>0</v>
      </c>
      <c r="K17" s="92">
        <v>0</v>
      </c>
      <c r="L17" s="92">
        <v>0</v>
      </c>
      <c r="M17" s="95">
        <f t="shared" si="0"/>
        <v>608</v>
      </c>
      <c r="N17" s="85" t="s">
        <v>199</v>
      </c>
    </row>
    <row r="18" spans="1:14">
      <c r="A18" s="55" t="s">
        <v>79</v>
      </c>
      <c r="B18" s="93">
        <v>20</v>
      </c>
      <c r="C18" s="93">
        <v>1062</v>
      </c>
      <c r="D18" s="93">
        <v>392</v>
      </c>
      <c r="E18" s="93">
        <v>2</v>
      </c>
      <c r="F18" s="93">
        <v>0</v>
      </c>
      <c r="G18" s="93">
        <v>0</v>
      </c>
      <c r="H18" s="93">
        <v>9</v>
      </c>
      <c r="I18" s="93">
        <v>9</v>
      </c>
      <c r="J18" s="93">
        <v>0</v>
      </c>
      <c r="K18" s="93">
        <v>0</v>
      </c>
      <c r="L18" s="93">
        <v>0</v>
      </c>
      <c r="M18" s="94">
        <f t="shared" si="0"/>
        <v>1494</v>
      </c>
      <c r="N18" s="85" t="s">
        <v>200</v>
      </c>
    </row>
    <row r="19" spans="1:14">
      <c r="A19" s="25" t="s">
        <v>42</v>
      </c>
      <c r="B19" s="92">
        <v>1</v>
      </c>
      <c r="C19" s="92">
        <v>1821</v>
      </c>
      <c r="D19" s="92">
        <v>750</v>
      </c>
      <c r="E19" s="92">
        <v>0</v>
      </c>
      <c r="F19" s="92">
        <v>0</v>
      </c>
      <c r="G19" s="92">
        <v>0</v>
      </c>
      <c r="H19" s="92">
        <v>5</v>
      </c>
      <c r="I19" s="92">
        <v>4</v>
      </c>
      <c r="J19" s="92">
        <v>0</v>
      </c>
      <c r="K19" s="92">
        <v>0</v>
      </c>
      <c r="L19" s="92">
        <v>0</v>
      </c>
      <c r="M19" s="95">
        <f t="shared" si="0"/>
        <v>2581</v>
      </c>
      <c r="N19" s="85" t="s">
        <v>201</v>
      </c>
    </row>
    <row r="20" spans="1:14">
      <c r="A20" s="55" t="s">
        <v>43</v>
      </c>
      <c r="B20" s="93">
        <v>0</v>
      </c>
      <c r="C20" s="93">
        <v>85</v>
      </c>
      <c r="D20" s="93">
        <v>54</v>
      </c>
      <c r="E20" s="93">
        <v>0</v>
      </c>
      <c r="F20" s="93">
        <v>0</v>
      </c>
      <c r="G20" s="93">
        <v>1</v>
      </c>
      <c r="H20" s="93">
        <v>2</v>
      </c>
      <c r="I20" s="93">
        <v>1</v>
      </c>
      <c r="J20" s="93">
        <v>0</v>
      </c>
      <c r="K20" s="93">
        <v>0</v>
      </c>
      <c r="L20" s="93">
        <v>0</v>
      </c>
      <c r="M20" s="94">
        <f t="shared" si="0"/>
        <v>143</v>
      </c>
      <c r="N20" s="85" t="s">
        <v>202</v>
      </c>
    </row>
    <row r="21" spans="1:14">
      <c r="A21" s="25" t="s">
        <v>44</v>
      </c>
      <c r="B21" s="92">
        <v>5</v>
      </c>
      <c r="C21" s="92">
        <v>936</v>
      </c>
      <c r="D21" s="92">
        <v>236</v>
      </c>
      <c r="E21" s="92">
        <v>0</v>
      </c>
      <c r="F21" s="92">
        <v>1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5">
        <f t="shared" si="0"/>
        <v>1178</v>
      </c>
      <c r="N21" s="85" t="s">
        <v>203</v>
      </c>
    </row>
    <row r="22" spans="1:14">
      <c r="A22" s="55" t="s">
        <v>45</v>
      </c>
      <c r="B22" s="93">
        <v>2</v>
      </c>
      <c r="C22" s="93">
        <v>903</v>
      </c>
      <c r="D22" s="93">
        <v>395</v>
      </c>
      <c r="E22" s="93">
        <v>4</v>
      </c>
      <c r="F22" s="93">
        <v>0</v>
      </c>
      <c r="G22" s="93">
        <v>0</v>
      </c>
      <c r="H22" s="93">
        <v>2</v>
      </c>
      <c r="I22" s="93">
        <v>1</v>
      </c>
      <c r="J22" s="93">
        <v>0</v>
      </c>
      <c r="K22" s="93">
        <v>0</v>
      </c>
      <c r="L22" s="93">
        <v>0</v>
      </c>
      <c r="M22" s="94">
        <f t="shared" si="0"/>
        <v>1307</v>
      </c>
      <c r="N22" s="85" t="s">
        <v>204</v>
      </c>
    </row>
    <row r="23" spans="1:14">
      <c r="A23" s="25" t="s">
        <v>46</v>
      </c>
      <c r="B23" s="92">
        <v>7</v>
      </c>
      <c r="C23" s="92">
        <v>262</v>
      </c>
      <c r="D23" s="92">
        <v>60</v>
      </c>
      <c r="E23" s="92">
        <v>0</v>
      </c>
      <c r="F23" s="92">
        <v>0</v>
      </c>
      <c r="G23" s="92">
        <v>0</v>
      </c>
      <c r="H23" s="92">
        <v>1</v>
      </c>
      <c r="I23" s="92">
        <v>0</v>
      </c>
      <c r="J23" s="92">
        <v>0</v>
      </c>
      <c r="K23" s="92">
        <v>0</v>
      </c>
      <c r="L23" s="92">
        <v>0</v>
      </c>
      <c r="M23" s="95">
        <f t="shared" si="0"/>
        <v>330</v>
      </c>
      <c r="N23" s="85" t="s">
        <v>205</v>
      </c>
    </row>
    <row r="24" spans="1:14">
      <c r="A24" s="55" t="s">
        <v>47</v>
      </c>
      <c r="B24" s="93">
        <v>4</v>
      </c>
      <c r="C24" s="93">
        <v>277</v>
      </c>
      <c r="D24" s="93">
        <v>26</v>
      </c>
      <c r="E24" s="93">
        <v>2</v>
      </c>
      <c r="F24" s="93">
        <v>0</v>
      </c>
      <c r="G24" s="93">
        <v>0</v>
      </c>
      <c r="H24" s="93">
        <v>16</v>
      </c>
      <c r="I24" s="93">
        <v>14</v>
      </c>
      <c r="J24" s="93">
        <v>0</v>
      </c>
      <c r="K24" s="93">
        <v>0</v>
      </c>
      <c r="L24" s="93">
        <v>0</v>
      </c>
      <c r="M24" s="94">
        <f t="shared" si="0"/>
        <v>339</v>
      </c>
      <c r="N24" s="85" t="s">
        <v>206</v>
      </c>
    </row>
    <row r="25" spans="1:14">
      <c r="A25" s="25" t="s">
        <v>48</v>
      </c>
      <c r="B25" s="92">
        <v>0</v>
      </c>
      <c r="C25" s="92">
        <v>66</v>
      </c>
      <c r="D25" s="92">
        <v>19</v>
      </c>
      <c r="E25" s="92">
        <v>0</v>
      </c>
      <c r="F25" s="92">
        <v>0</v>
      </c>
      <c r="G25" s="92">
        <v>0</v>
      </c>
      <c r="H25" s="92">
        <v>2</v>
      </c>
      <c r="I25" s="92">
        <v>0</v>
      </c>
      <c r="J25" s="92">
        <v>0</v>
      </c>
      <c r="K25" s="92">
        <v>0</v>
      </c>
      <c r="L25" s="92">
        <v>0</v>
      </c>
      <c r="M25" s="95">
        <f t="shared" si="0"/>
        <v>87</v>
      </c>
      <c r="N25" s="85" t="s">
        <v>207</v>
      </c>
    </row>
    <row r="26" spans="1:14">
      <c r="A26" s="55" t="s">
        <v>49</v>
      </c>
      <c r="B26" s="93">
        <v>63</v>
      </c>
      <c r="C26" s="93">
        <v>7095</v>
      </c>
      <c r="D26" s="93">
        <v>1996</v>
      </c>
      <c r="E26" s="93">
        <v>2</v>
      </c>
      <c r="F26" s="93">
        <v>2</v>
      </c>
      <c r="G26" s="93">
        <v>1</v>
      </c>
      <c r="H26" s="93">
        <v>30</v>
      </c>
      <c r="I26" s="93">
        <v>11</v>
      </c>
      <c r="J26" s="93">
        <v>1</v>
      </c>
      <c r="K26" s="93">
        <v>0</v>
      </c>
      <c r="L26" s="93">
        <v>0</v>
      </c>
      <c r="M26" s="94">
        <f t="shared" si="0"/>
        <v>9201</v>
      </c>
      <c r="N26" s="85" t="s">
        <v>208</v>
      </c>
    </row>
    <row r="27" spans="1:14">
      <c r="A27" s="25" t="s">
        <v>50</v>
      </c>
      <c r="B27" s="92">
        <v>0</v>
      </c>
      <c r="C27" s="92">
        <v>212</v>
      </c>
      <c r="D27" s="92">
        <v>133</v>
      </c>
      <c r="E27" s="92">
        <v>0</v>
      </c>
      <c r="F27" s="92">
        <v>0</v>
      </c>
      <c r="G27" s="92">
        <v>0</v>
      </c>
      <c r="H27" s="92">
        <v>7</v>
      </c>
      <c r="I27" s="92">
        <v>3</v>
      </c>
      <c r="J27" s="92">
        <v>1</v>
      </c>
      <c r="K27" s="92">
        <v>0</v>
      </c>
      <c r="L27" s="92">
        <v>0</v>
      </c>
      <c r="M27" s="95">
        <f t="shared" si="0"/>
        <v>356</v>
      </c>
      <c r="N27" s="85" t="s">
        <v>209</v>
      </c>
    </row>
    <row r="28" spans="1:14">
      <c r="A28" s="55" t="s">
        <v>51</v>
      </c>
      <c r="B28" s="93">
        <v>14</v>
      </c>
      <c r="C28" s="93">
        <v>423</v>
      </c>
      <c r="D28" s="93">
        <v>146</v>
      </c>
      <c r="E28" s="93">
        <v>0</v>
      </c>
      <c r="F28" s="93">
        <v>0</v>
      </c>
      <c r="G28" s="93">
        <v>0</v>
      </c>
      <c r="H28" s="93">
        <v>36</v>
      </c>
      <c r="I28" s="93">
        <v>35</v>
      </c>
      <c r="J28" s="93">
        <v>0</v>
      </c>
      <c r="K28" s="93">
        <v>0</v>
      </c>
      <c r="L28" s="93">
        <v>0</v>
      </c>
      <c r="M28" s="94">
        <f t="shared" si="0"/>
        <v>654</v>
      </c>
      <c r="N28" s="85" t="s">
        <v>210</v>
      </c>
    </row>
    <row r="29" spans="1:14">
      <c r="A29" s="25" t="s">
        <v>52</v>
      </c>
      <c r="B29" s="92">
        <v>0</v>
      </c>
      <c r="C29" s="92">
        <v>857</v>
      </c>
      <c r="D29" s="92">
        <v>166</v>
      </c>
      <c r="E29" s="92">
        <v>1</v>
      </c>
      <c r="F29" s="92">
        <v>0</v>
      </c>
      <c r="G29" s="92">
        <v>1</v>
      </c>
      <c r="H29" s="92">
        <v>3</v>
      </c>
      <c r="I29" s="92">
        <v>1</v>
      </c>
      <c r="J29" s="92">
        <v>0</v>
      </c>
      <c r="K29" s="92">
        <v>0</v>
      </c>
      <c r="L29" s="92">
        <v>0</v>
      </c>
      <c r="M29" s="95">
        <f t="shared" si="0"/>
        <v>1029</v>
      </c>
      <c r="N29" s="85" t="s">
        <v>211</v>
      </c>
    </row>
    <row r="30" spans="1:14">
      <c r="A30" s="55" t="s">
        <v>53</v>
      </c>
      <c r="B30" s="93">
        <v>0</v>
      </c>
      <c r="C30" s="93">
        <v>49</v>
      </c>
      <c r="D30" s="93">
        <v>29</v>
      </c>
      <c r="E30" s="93">
        <v>2</v>
      </c>
      <c r="F30" s="93">
        <v>0</v>
      </c>
      <c r="G30" s="93">
        <v>0</v>
      </c>
      <c r="H30" s="93">
        <v>0</v>
      </c>
      <c r="I30" s="93">
        <v>0</v>
      </c>
      <c r="J30" s="93">
        <v>8</v>
      </c>
      <c r="K30" s="93">
        <v>0</v>
      </c>
      <c r="L30" s="93">
        <v>0</v>
      </c>
      <c r="M30" s="94">
        <f t="shared" si="0"/>
        <v>88</v>
      </c>
      <c r="N30" s="85" t="s">
        <v>212</v>
      </c>
    </row>
    <row r="31" spans="1:14">
      <c r="A31" s="25" t="s">
        <v>54</v>
      </c>
      <c r="B31" s="92">
        <v>0</v>
      </c>
      <c r="C31" s="92">
        <v>216</v>
      </c>
      <c r="D31" s="92">
        <v>62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5">
        <f t="shared" si="0"/>
        <v>278</v>
      </c>
      <c r="N31" s="85" t="s">
        <v>213</v>
      </c>
    </row>
    <row r="32" spans="1:14">
      <c r="A32" s="55" t="s">
        <v>55</v>
      </c>
      <c r="B32" s="93">
        <v>3</v>
      </c>
      <c r="C32" s="93">
        <v>343</v>
      </c>
      <c r="D32" s="93">
        <v>108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4">
        <f t="shared" si="0"/>
        <v>454</v>
      </c>
      <c r="N32" s="85" t="s">
        <v>214</v>
      </c>
    </row>
    <row r="33" spans="1:14">
      <c r="A33" s="25" t="s">
        <v>56</v>
      </c>
      <c r="B33" s="92">
        <v>1</v>
      </c>
      <c r="C33" s="92">
        <v>536</v>
      </c>
      <c r="D33" s="92">
        <v>183</v>
      </c>
      <c r="E33" s="92">
        <v>2</v>
      </c>
      <c r="F33" s="92">
        <v>0</v>
      </c>
      <c r="G33" s="92">
        <v>0</v>
      </c>
      <c r="H33" s="92">
        <v>0</v>
      </c>
      <c r="I33" s="92">
        <v>7</v>
      </c>
      <c r="J33" s="92">
        <v>0</v>
      </c>
      <c r="K33" s="92">
        <v>0</v>
      </c>
      <c r="L33" s="92">
        <v>0</v>
      </c>
      <c r="M33" s="95">
        <f t="shared" si="0"/>
        <v>729</v>
      </c>
      <c r="N33" s="85" t="s">
        <v>215</v>
      </c>
    </row>
    <row r="34" spans="1:14">
      <c r="A34" s="55" t="s">
        <v>57</v>
      </c>
      <c r="B34" s="93">
        <v>21</v>
      </c>
      <c r="C34" s="93">
        <v>388</v>
      </c>
      <c r="D34" s="93">
        <v>284</v>
      </c>
      <c r="E34" s="93">
        <v>4</v>
      </c>
      <c r="F34" s="93">
        <v>0</v>
      </c>
      <c r="G34" s="93">
        <v>0</v>
      </c>
      <c r="H34" s="93">
        <v>47</v>
      </c>
      <c r="I34" s="93">
        <v>43</v>
      </c>
      <c r="J34" s="93">
        <v>0</v>
      </c>
      <c r="K34" s="93">
        <v>0</v>
      </c>
      <c r="L34" s="93">
        <v>0</v>
      </c>
      <c r="M34" s="94">
        <f t="shared" si="0"/>
        <v>787</v>
      </c>
      <c r="N34" s="85" t="s">
        <v>216</v>
      </c>
    </row>
    <row r="35" spans="1:14">
      <c r="A35" s="25" t="s">
        <v>58</v>
      </c>
      <c r="B35" s="92">
        <v>6</v>
      </c>
      <c r="C35" s="92">
        <v>2575</v>
      </c>
      <c r="D35" s="92">
        <v>1297</v>
      </c>
      <c r="E35" s="92">
        <v>7</v>
      </c>
      <c r="F35" s="92">
        <v>11</v>
      </c>
      <c r="G35" s="92">
        <v>1</v>
      </c>
      <c r="H35" s="92">
        <v>13</v>
      </c>
      <c r="I35" s="92">
        <v>11</v>
      </c>
      <c r="J35" s="92">
        <v>0</v>
      </c>
      <c r="K35" s="92">
        <v>0</v>
      </c>
      <c r="L35" s="92">
        <v>0</v>
      </c>
      <c r="M35" s="95">
        <f t="shared" si="0"/>
        <v>3921</v>
      </c>
      <c r="N35" s="85" t="s">
        <v>217</v>
      </c>
    </row>
    <row r="36" spans="1:14">
      <c r="A36" s="55" t="s">
        <v>59</v>
      </c>
      <c r="B36" s="93">
        <v>2</v>
      </c>
      <c r="C36" s="93">
        <v>72</v>
      </c>
      <c r="D36" s="93">
        <v>39</v>
      </c>
      <c r="E36" s="93">
        <v>0</v>
      </c>
      <c r="F36" s="93">
        <v>0</v>
      </c>
      <c r="G36" s="93">
        <v>0</v>
      </c>
      <c r="H36" s="93">
        <v>1</v>
      </c>
      <c r="I36" s="93">
        <v>1</v>
      </c>
      <c r="J36" s="93">
        <v>0</v>
      </c>
      <c r="K36" s="93">
        <v>0</v>
      </c>
      <c r="L36" s="93">
        <v>0</v>
      </c>
      <c r="M36" s="94">
        <f t="shared" si="0"/>
        <v>115</v>
      </c>
      <c r="N36" s="85" t="s">
        <v>218</v>
      </c>
    </row>
    <row r="37" spans="1:14">
      <c r="A37" s="25" t="s">
        <v>60</v>
      </c>
      <c r="B37" s="92">
        <v>22</v>
      </c>
      <c r="C37" s="92">
        <v>1774</v>
      </c>
      <c r="D37" s="92">
        <v>1143</v>
      </c>
      <c r="E37" s="92">
        <v>5</v>
      </c>
      <c r="F37" s="92">
        <v>0</v>
      </c>
      <c r="G37" s="92">
        <v>2</v>
      </c>
      <c r="H37" s="92">
        <v>29</v>
      </c>
      <c r="I37" s="92">
        <v>6</v>
      </c>
      <c r="J37" s="92">
        <v>0</v>
      </c>
      <c r="K37" s="92">
        <v>0</v>
      </c>
      <c r="L37" s="92">
        <v>0</v>
      </c>
      <c r="M37" s="95">
        <f t="shared" si="0"/>
        <v>2981</v>
      </c>
      <c r="N37" s="85" t="s">
        <v>219</v>
      </c>
    </row>
    <row r="38" spans="1:14">
      <c r="A38" s="55" t="s">
        <v>61</v>
      </c>
      <c r="B38" s="93">
        <v>0</v>
      </c>
      <c r="C38" s="93">
        <v>412</v>
      </c>
      <c r="D38" s="93">
        <v>68</v>
      </c>
      <c r="E38" s="93">
        <v>3</v>
      </c>
      <c r="F38" s="93">
        <v>0</v>
      </c>
      <c r="G38" s="93">
        <v>0</v>
      </c>
      <c r="H38" s="93">
        <v>33</v>
      </c>
      <c r="I38" s="93">
        <v>0</v>
      </c>
      <c r="J38" s="93">
        <v>0</v>
      </c>
      <c r="K38" s="93">
        <v>0</v>
      </c>
      <c r="L38" s="93">
        <v>0</v>
      </c>
      <c r="M38" s="94">
        <f t="shared" si="0"/>
        <v>516</v>
      </c>
      <c r="N38" s="85" t="s">
        <v>220</v>
      </c>
    </row>
    <row r="39" spans="1:14">
      <c r="A39" s="25" t="s">
        <v>62</v>
      </c>
      <c r="B39" s="92">
        <v>1</v>
      </c>
      <c r="C39" s="92">
        <v>124</v>
      </c>
      <c r="D39" s="92">
        <v>11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5">
        <f t="shared" si="0"/>
        <v>136</v>
      </c>
      <c r="N39" s="85" t="s">
        <v>221</v>
      </c>
    </row>
    <row r="40" spans="1:14" ht="10.5" customHeight="1">
      <c r="C40" s="9"/>
      <c r="D40" s="9"/>
      <c r="E40" s="9"/>
      <c r="F40" s="9"/>
      <c r="G40" s="9"/>
      <c r="H40" s="9"/>
      <c r="I40" s="9"/>
      <c r="J40" s="9"/>
      <c r="K40" s="9"/>
      <c r="L40" s="9"/>
      <c r="M40" s="49"/>
    </row>
    <row r="41" spans="1:14" ht="24" customHeight="1">
      <c r="A41" s="36" t="s">
        <v>94</v>
      </c>
      <c r="B41" s="50">
        <f t="shared" ref="B41:M41" si="1">SUM(B8:B39)</f>
        <v>273</v>
      </c>
      <c r="C41" s="50">
        <f t="shared" si="1"/>
        <v>27870</v>
      </c>
      <c r="D41" s="50">
        <f t="shared" si="1"/>
        <v>10202</v>
      </c>
      <c r="E41" s="50">
        <f t="shared" si="1"/>
        <v>73</v>
      </c>
      <c r="F41" s="50">
        <f t="shared" si="1"/>
        <v>15</v>
      </c>
      <c r="G41" s="50">
        <f t="shared" si="1"/>
        <v>8</v>
      </c>
      <c r="H41" s="50">
        <f t="shared" si="1"/>
        <v>533</v>
      </c>
      <c r="I41" s="50">
        <f t="shared" si="1"/>
        <v>174</v>
      </c>
      <c r="J41" s="50">
        <f t="shared" si="1"/>
        <v>21</v>
      </c>
      <c r="K41" s="50">
        <f t="shared" si="1"/>
        <v>0</v>
      </c>
      <c r="L41" s="50">
        <f t="shared" si="1"/>
        <v>0</v>
      </c>
      <c r="M41" s="50">
        <f t="shared" si="1"/>
        <v>39169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2:E42"/>
  <sheetViews>
    <sheetView zoomScaleNormal="100" workbookViewId="0">
      <selection activeCell="G66" sqref="G66"/>
    </sheetView>
  </sheetViews>
  <sheetFormatPr baseColWidth="10" defaultRowHeight="15"/>
  <cols>
    <col min="1" max="1" width="18.140625" style="9" customWidth="1"/>
    <col min="2" max="2" width="17" style="8" customWidth="1"/>
    <col min="3" max="3" width="14.42578125" style="8" customWidth="1"/>
    <col min="4" max="4" width="12" style="8" customWidth="1"/>
    <col min="5" max="16384" width="11.42578125" style="9"/>
  </cols>
  <sheetData>
    <row r="2" spans="1:5" ht="15.75" customHeight="1">
      <c r="A2" s="134" t="s">
        <v>236</v>
      </c>
      <c r="B2" s="134"/>
      <c r="C2" s="134"/>
      <c r="D2" s="134"/>
      <c r="E2" s="24" t="s">
        <v>137</v>
      </c>
    </row>
    <row r="3" spans="1:5" ht="15" customHeight="1">
      <c r="A3" s="27" t="s">
        <v>237</v>
      </c>
      <c r="B3" s="119"/>
      <c r="C3" s="119"/>
      <c r="D3" s="119"/>
    </row>
    <row r="5" spans="1:5" ht="15.75" customHeight="1">
      <c r="A5" s="128" t="s">
        <v>168</v>
      </c>
      <c r="B5" s="126" t="s">
        <v>162</v>
      </c>
      <c r="C5" s="126" t="s">
        <v>163</v>
      </c>
      <c r="D5" s="126" t="s">
        <v>94</v>
      </c>
    </row>
    <row r="6" spans="1:5" ht="22.5" customHeight="1">
      <c r="A6" s="128"/>
      <c r="B6" s="126"/>
      <c r="C6" s="126"/>
      <c r="D6" s="126"/>
    </row>
    <row r="7" spans="1:5" ht="7.5" customHeight="1"/>
    <row r="8" spans="1:5">
      <c r="A8" s="4" t="s">
        <v>32</v>
      </c>
      <c r="B8" s="5">
        <v>6849</v>
      </c>
      <c r="C8" s="5">
        <v>1308</v>
      </c>
      <c r="D8" s="5">
        <f t="shared" ref="D8:D39" si="0">SUM(B8:C8)</f>
        <v>8157</v>
      </c>
      <c r="E8" s="85" t="s">
        <v>190</v>
      </c>
    </row>
    <row r="9" spans="1:5">
      <c r="A9" s="9" t="s">
        <v>33</v>
      </c>
      <c r="B9" s="8">
        <v>19415</v>
      </c>
      <c r="C9" s="8">
        <v>1120</v>
      </c>
      <c r="D9" s="8">
        <f t="shared" si="0"/>
        <v>20535</v>
      </c>
      <c r="E9" s="85" t="s">
        <v>191</v>
      </c>
    </row>
    <row r="10" spans="1:5">
      <c r="A10" s="4" t="s">
        <v>34</v>
      </c>
      <c r="B10" s="5">
        <v>1276</v>
      </c>
      <c r="C10" s="5">
        <v>421</v>
      </c>
      <c r="D10" s="5">
        <f t="shared" si="0"/>
        <v>1697</v>
      </c>
      <c r="E10" s="85" t="s">
        <v>192</v>
      </c>
    </row>
    <row r="11" spans="1:5">
      <c r="A11" s="9" t="s">
        <v>35</v>
      </c>
      <c r="B11" s="8">
        <v>850</v>
      </c>
      <c r="C11" s="8">
        <v>282</v>
      </c>
      <c r="D11" s="8">
        <f t="shared" si="0"/>
        <v>1132</v>
      </c>
      <c r="E11" s="85" t="s">
        <v>193</v>
      </c>
    </row>
    <row r="12" spans="1:5">
      <c r="A12" s="4" t="s">
        <v>38</v>
      </c>
      <c r="B12" s="5">
        <v>3732</v>
      </c>
      <c r="C12" s="5">
        <v>818</v>
      </c>
      <c r="D12" s="5">
        <f t="shared" si="0"/>
        <v>4550</v>
      </c>
      <c r="E12" s="85" t="s">
        <v>194</v>
      </c>
    </row>
    <row r="13" spans="1:5">
      <c r="A13" s="9" t="s">
        <v>39</v>
      </c>
      <c r="B13" s="8">
        <v>16357</v>
      </c>
      <c r="C13" s="8">
        <v>1631</v>
      </c>
      <c r="D13" s="8">
        <f t="shared" si="0"/>
        <v>17988</v>
      </c>
      <c r="E13" s="85" t="s">
        <v>195</v>
      </c>
    </row>
    <row r="14" spans="1:5">
      <c r="A14" s="4" t="s">
        <v>36</v>
      </c>
      <c r="B14" s="5">
        <v>18067</v>
      </c>
      <c r="C14" s="5">
        <v>3037</v>
      </c>
      <c r="D14" s="5">
        <f t="shared" si="0"/>
        <v>21104</v>
      </c>
      <c r="E14" s="85" t="s">
        <v>196</v>
      </c>
    </row>
    <row r="15" spans="1:5">
      <c r="A15" s="9" t="s">
        <v>37</v>
      </c>
      <c r="B15" s="8">
        <v>3836</v>
      </c>
      <c r="C15" s="8">
        <v>174</v>
      </c>
      <c r="D15" s="8">
        <f t="shared" si="0"/>
        <v>4010</v>
      </c>
      <c r="E15" s="85" t="s">
        <v>197</v>
      </c>
    </row>
    <row r="16" spans="1:5">
      <c r="A16" s="4" t="s">
        <v>40</v>
      </c>
      <c r="B16" s="5">
        <v>106060</v>
      </c>
      <c r="C16" s="5">
        <v>17055</v>
      </c>
      <c r="D16" s="5">
        <f t="shared" si="0"/>
        <v>123115</v>
      </c>
      <c r="E16" s="85" t="s">
        <v>198</v>
      </c>
    </row>
    <row r="17" spans="1:5">
      <c r="A17" s="9" t="s">
        <v>41</v>
      </c>
      <c r="B17" s="8">
        <v>10661</v>
      </c>
      <c r="C17" s="8">
        <v>1249</v>
      </c>
      <c r="D17" s="8">
        <f t="shared" si="0"/>
        <v>11910</v>
      </c>
      <c r="E17" s="85" t="s">
        <v>199</v>
      </c>
    </row>
    <row r="18" spans="1:5">
      <c r="A18" s="4" t="s">
        <v>79</v>
      </c>
      <c r="B18" s="5">
        <v>28632</v>
      </c>
      <c r="C18" s="5">
        <v>4006</v>
      </c>
      <c r="D18" s="5">
        <f t="shared" si="0"/>
        <v>32638</v>
      </c>
      <c r="E18" s="85" t="s">
        <v>200</v>
      </c>
    </row>
    <row r="19" spans="1:5">
      <c r="A19" s="9" t="s">
        <v>42</v>
      </c>
      <c r="B19" s="8">
        <v>27174</v>
      </c>
      <c r="C19" s="8">
        <v>4883</v>
      </c>
      <c r="D19" s="8">
        <f t="shared" si="0"/>
        <v>32057</v>
      </c>
      <c r="E19" s="85" t="s">
        <v>201</v>
      </c>
    </row>
    <row r="20" spans="1:5">
      <c r="A20" s="4" t="s">
        <v>43</v>
      </c>
      <c r="B20" s="5">
        <v>2092</v>
      </c>
      <c r="C20" s="5">
        <v>616</v>
      </c>
      <c r="D20" s="5">
        <f t="shared" si="0"/>
        <v>2708</v>
      </c>
      <c r="E20" s="85" t="s">
        <v>202</v>
      </c>
    </row>
    <row r="21" spans="1:5">
      <c r="A21" s="9" t="s">
        <v>44</v>
      </c>
      <c r="B21" s="8">
        <v>15775</v>
      </c>
      <c r="C21" s="8">
        <v>2207</v>
      </c>
      <c r="D21" s="8">
        <f t="shared" si="0"/>
        <v>17982</v>
      </c>
      <c r="E21" s="85" t="s">
        <v>203</v>
      </c>
    </row>
    <row r="22" spans="1:5">
      <c r="A22" s="4" t="s">
        <v>45</v>
      </c>
      <c r="B22" s="5">
        <v>40735</v>
      </c>
      <c r="C22" s="5">
        <v>3739</v>
      </c>
      <c r="D22" s="5">
        <f t="shared" si="0"/>
        <v>44474</v>
      </c>
      <c r="E22" s="85" t="s">
        <v>204</v>
      </c>
    </row>
    <row r="23" spans="1:5">
      <c r="A23" s="9" t="s">
        <v>46</v>
      </c>
      <c r="B23" s="8">
        <v>14788</v>
      </c>
      <c r="C23" s="8">
        <v>1054</v>
      </c>
      <c r="D23" s="8">
        <f t="shared" si="0"/>
        <v>15842</v>
      </c>
      <c r="E23" s="85" t="s">
        <v>205</v>
      </c>
    </row>
    <row r="24" spans="1:5">
      <c r="A24" s="4" t="s">
        <v>47</v>
      </c>
      <c r="B24" s="5">
        <v>3848</v>
      </c>
      <c r="C24" s="5">
        <v>783</v>
      </c>
      <c r="D24" s="5">
        <f t="shared" si="0"/>
        <v>4631</v>
      </c>
      <c r="E24" s="85" t="s">
        <v>206</v>
      </c>
    </row>
    <row r="25" spans="1:5">
      <c r="A25" s="9" t="s">
        <v>48</v>
      </c>
      <c r="B25" s="8">
        <v>1506</v>
      </c>
      <c r="C25" s="8">
        <v>242</v>
      </c>
      <c r="D25" s="8">
        <f t="shared" si="0"/>
        <v>1748</v>
      </c>
      <c r="E25" s="85" t="s">
        <v>207</v>
      </c>
    </row>
    <row r="26" spans="1:5">
      <c r="A26" s="4" t="s">
        <v>49</v>
      </c>
      <c r="B26" s="5">
        <v>71600</v>
      </c>
      <c r="C26" s="5">
        <v>16862</v>
      </c>
      <c r="D26" s="5">
        <f t="shared" si="0"/>
        <v>88462</v>
      </c>
      <c r="E26" s="85" t="s">
        <v>208</v>
      </c>
    </row>
    <row r="27" spans="1:5">
      <c r="A27" s="9" t="s">
        <v>50</v>
      </c>
      <c r="B27" s="8">
        <v>2422</v>
      </c>
      <c r="C27" s="8">
        <v>833</v>
      </c>
      <c r="D27" s="8">
        <f t="shared" si="0"/>
        <v>3255</v>
      </c>
      <c r="E27" s="85" t="s">
        <v>209</v>
      </c>
    </row>
    <row r="28" spans="1:5">
      <c r="A28" s="4" t="s">
        <v>51</v>
      </c>
      <c r="B28" s="5">
        <v>21088</v>
      </c>
      <c r="C28" s="5">
        <v>1725</v>
      </c>
      <c r="D28" s="5">
        <f t="shared" si="0"/>
        <v>22813</v>
      </c>
      <c r="E28" s="85" t="s">
        <v>210</v>
      </c>
    </row>
    <row r="29" spans="1:5">
      <c r="A29" s="9" t="s">
        <v>52</v>
      </c>
      <c r="B29" s="8">
        <v>15976</v>
      </c>
      <c r="C29" s="8">
        <v>2507</v>
      </c>
      <c r="D29" s="8">
        <f t="shared" si="0"/>
        <v>18483</v>
      </c>
      <c r="E29" s="85" t="s">
        <v>211</v>
      </c>
    </row>
    <row r="30" spans="1:5">
      <c r="A30" s="4" t="s">
        <v>53</v>
      </c>
      <c r="B30" s="5">
        <v>932</v>
      </c>
      <c r="C30" s="5">
        <v>289</v>
      </c>
      <c r="D30" s="5">
        <f t="shared" si="0"/>
        <v>1221</v>
      </c>
      <c r="E30" s="85" t="s">
        <v>212</v>
      </c>
    </row>
    <row r="31" spans="1:5">
      <c r="A31" s="9" t="s">
        <v>54</v>
      </c>
      <c r="B31" s="8">
        <v>16400</v>
      </c>
      <c r="C31" s="8">
        <v>894</v>
      </c>
      <c r="D31" s="8">
        <f t="shared" si="0"/>
        <v>17294</v>
      </c>
      <c r="E31" s="85" t="s">
        <v>213</v>
      </c>
    </row>
    <row r="32" spans="1:5">
      <c r="A32" s="4" t="s">
        <v>55</v>
      </c>
      <c r="B32" s="5">
        <v>14303</v>
      </c>
      <c r="C32" s="5">
        <v>1036</v>
      </c>
      <c r="D32" s="5">
        <f t="shared" si="0"/>
        <v>15339</v>
      </c>
      <c r="E32" s="85" t="s">
        <v>214</v>
      </c>
    </row>
    <row r="33" spans="1:5">
      <c r="A33" s="9" t="s">
        <v>56</v>
      </c>
      <c r="B33" s="8">
        <v>14829</v>
      </c>
      <c r="C33" s="8">
        <v>1493</v>
      </c>
      <c r="D33" s="8">
        <f t="shared" si="0"/>
        <v>16322</v>
      </c>
      <c r="E33" s="85" t="s">
        <v>215</v>
      </c>
    </row>
    <row r="34" spans="1:5">
      <c r="A34" s="4" t="s">
        <v>57</v>
      </c>
      <c r="B34" s="5">
        <v>2684</v>
      </c>
      <c r="C34" s="5">
        <v>1927</v>
      </c>
      <c r="D34" s="5">
        <f t="shared" si="0"/>
        <v>4611</v>
      </c>
      <c r="E34" s="85" t="s">
        <v>216</v>
      </c>
    </row>
    <row r="35" spans="1:5">
      <c r="A35" s="9" t="s">
        <v>58</v>
      </c>
      <c r="B35" s="8">
        <v>28733</v>
      </c>
      <c r="C35" s="8">
        <v>7155</v>
      </c>
      <c r="D35" s="8">
        <f t="shared" si="0"/>
        <v>35888</v>
      </c>
      <c r="E35" s="85" t="s">
        <v>217</v>
      </c>
    </row>
    <row r="36" spans="1:5">
      <c r="A36" s="4" t="s">
        <v>59</v>
      </c>
      <c r="B36" s="5">
        <v>4809</v>
      </c>
      <c r="C36" s="5">
        <v>386</v>
      </c>
      <c r="D36" s="5">
        <f t="shared" si="0"/>
        <v>5195</v>
      </c>
      <c r="E36" s="85" t="s">
        <v>218</v>
      </c>
    </row>
    <row r="37" spans="1:5">
      <c r="A37" s="9" t="s">
        <v>60</v>
      </c>
      <c r="B37" s="8">
        <v>25057</v>
      </c>
      <c r="C37" s="8">
        <v>5782</v>
      </c>
      <c r="D37" s="8">
        <f t="shared" si="0"/>
        <v>30839</v>
      </c>
      <c r="E37" s="85" t="s">
        <v>219</v>
      </c>
    </row>
    <row r="38" spans="1:5">
      <c r="A38" s="4" t="s">
        <v>61</v>
      </c>
      <c r="B38" s="5">
        <v>5467</v>
      </c>
      <c r="C38" s="5">
        <v>1018</v>
      </c>
      <c r="D38" s="5">
        <f t="shared" si="0"/>
        <v>6485</v>
      </c>
      <c r="E38" s="85" t="s">
        <v>220</v>
      </c>
    </row>
    <row r="39" spans="1:5">
      <c r="A39" s="9" t="s">
        <v>62</v>
      </c>
      <c r="B39" s="8">
        <v>2626</v>
      </c>
      <c r="C39" s="8">
        <v>357</v>
      </c>
      <c r="D39" s="8">
        <f t="shared" si="0"/>
        <v>2983</v>
      </c>
      <c r="E39" s="85" t="s">
        <v>221</v>
      </c>
    </row>
    <row r="40" spans="1:5" ht="7.5" customHeight="1"/>
    <row r="41" spans="1:5" ht="22.5" customHeight="1">
      <c r="A41" s="38" t="s">
        <v>94</v>
      </c>
      <c r="B41" s="87">
        <f>SUM(B8:B39)</f>
        <v>548579</v>
      </c>
      <c r="C41" s="87">
        <f>SUM(C8:C39)</f>
        <v>86889</v>
      </c>
      <c r="D41" s="87">
        <f>SUM(D8:D39)</f>
        <v>635468</v>
      </c>
    </row>
    <row r="42" spans="1:5">
      <c r="B42" s="99">
        <f>B41*100/D41</f>
        <v>86.326770191417978</v>
      </c>
      <c r="C42" s="99">
        <f>C41*100/D41</f>
        <v>13.673229808582022</v>
      </c>
      <c r="D42" s="99">
        <f>SUM(B42:C42)</f>
        <v>100</v>
      </c>
    </row>
  </sheetData>
  <mergeCells count="5">
    <mergeCell ref="A5:A6"/>
    <mergeCell ref="B5:B6"/>
    <mergeCell ref="C5:C6"/>
    <mergeCell ref="D5:D6"/>
    <mergeCell ref="A2:D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2:F42"/>
  <sheetViews>
    <sheetView zoomScaleNormal="100" workbookViewId="0">
      <selection activeCell="E67" sqref="E67"/>
    </sheetView>
  </sheetViews>
  <sheetFormatPr baseColWidth="10" defaultRowHeight="15"/>
  <cols>
    <col min="1" max="1" width="19.140625" style="9" customWidth="1"/>
    <col min="2" max="2" width="14" style="8" customWidth="1"/>
    <col min="3" max="3" width="13.5703125" style="8" customWidth="1"/>
    <col min="4" max="4" width="10.5703125" style="8" customWidth="1"/>
    <col min="5" max="16384" width="11.42578125" style="9"/>
  </cols>
  <sheetData>
    <row r="2" spans="1:5" ht="16.5" customHeight="1">
      <c r="A2" s="135" t="s">
        <v>238</v>
      </c>
      <c r="B2" s="135"/>
      <c r="C2" s="135"/>
      <c r="D2" s="135"/>
    </row>
    <row r="3" spans="1:5" ht="15.75" customHeight="1">
      <c r="A3" s="135" t="s">
        <v>239</v>
      </c>
      <c r="B3" s="135"/>
      <c r="C3" s="135"/>
      <c r="D3" s="135"/>
    </row>
    <row r="5" spans="1:5" ht="15" customHeight="1">
      <c r="A5" s="128" t="s">
        <v>168</v>
      </c>
      <c r="B5" s="126" t="s">
        <v>169</v>
      </c>
      <c r="C5" s="126" t="s">
        <v>170</v>
      </c>
      <c r="D5" s="126" t="s">
        <v>94</v>
      </c>
    </row>
    <row r="6" spans="1:5" ht="18.75" customHeight="1">
      <c r="A6" s="128"/>
      <c r="B6" s="126"/>
      <c r="C6" s="126"/>
      <c r="D6" s="126"/>
    </row>
    <row r="7" spans="1:5" ht="6.75" customHeight="1"/>
    <row r="8" spans="1:5">
      <c r="A8" s="4" t="s">
        <v>32</v>
      </c>
      <c r="B8" s="5">
        <v>5047</v>
      </c>
      <c r="C8" s="5">
        <v>3110</v>
      </c>
      <c r="D8" s="5">
        <f t="shared" ref="D8:D39" si="0">SUM(B8:C8)</f>
        <v>8157</v>
      </c>
      <c r="E8" s="85" t="s">
        <v>190</v>
      </c>
    </row>
    <row r="9" spans="1:5">
      <c r="A9" s="9" t="s">
        <v>33</v>
      </c>
      <c r="B9" s="8">
        <v>5282</v>
      </c>
      <c r="C9" s="8">
        <v>15253</v>
      </c>
      <c r="D9" s="8">
        <f t="shared" si="0"/>
        <v>20535</v>
      </c>
      <c r="E9" s="85" t="s">
        <v>191</v>
      </c>
    </row>
    <row r="10" spans="1:5">
      <c r="A10" s="4" t="s">
        <v>34</v>
      </c>
      <c r="B10" s="5">
        <v>758</v>
      </c>
      <c r="C10" s="5">
        <v>939</v>
      </c>
      <c r="D10" s="5">
        <f t="shared" si="0"/>
        <v>1697</v>
      </c>
      <c r="E10" s="85" t="s">
        <v>192</v>
      </c>
    </row>
    <row r="11" spans="1:5">
      <c r="A11" s="9" t="s">
        <v>35</v>
      </c>
      <c r="B11" s="8">
        <v>645</v>
      </c>
      <c r="C11" s="8">
        <v>487</v>
      </c>
      <c r="D11" s="8">
        <f t="shared" si="0"/>
        <v>1132</v>
      </c>
      <c r="E11" s="85" t="s">
        <v>193</v>
      </c>
    </row>
    <row r="12" spans="1:5">
      <c r="A12" s="4" t="s">
        <v>38</v>
      </c>
      <c r="B12" s="5">
        <v>2329</v>
      </c>
      <c r="C12" s="5">
        <v>2221</v>
      </c>
      <c r="D12" s="5">
        <f t="shared" si="0"/>
        <v>4550</v>
      </c>
      <c r="E12" s="85" t="s">
        <v>194</v>
      </c>
    </row>
    <row r="13" spans="1:5">
      <c r="A13" s="9" t="s">
        <v>39</v>
      </c>
      <c r="B13" s="8">
        <v>8121</v>
      </c>
      <c r="C13" s="8">
        <v>9867</v>
      </c>
      <c r="D13" s="8">
        <f t="shared" si="0"/>
        <v>17988</v>
      </c>
      <c r="E13" s="85" t="s">
        <v>195</v>
      </c>
    </row>
    <row r="14" spans="1:5">
      <c r="A14" s="4" t="s">
        <v>36</v>
      </c>
      <c r="B14" s="5">
        <v>12829</v>
      </c>
      <c r="C14" s="5">
        <v>8275</v>
      </c>
      <c r="D14" s="5">
        <f t="shared" si="0"/>
        <v>21104</v>
      </c>
      <c r="E14" s="85" t="s">
        <v>196</v>
      </c>
    </row>
    <row r="15" spans="1:5">
      <c r="A15" s="9" t="s">
        <v>37</v>
      </c>
      <c r="B15" s="8">
        <v>2134</v>
      </c>
      <c r="C15" s="8">
        <v>1876</v>
      </c>
      <c r="D15" s="8">
        <f t="shared" si="0"/>
        <v>4010</v>
      </c>
      <c r="E15" s="85" t="s">
        <v>197</v>
      </c>
    </row>
    <row r="16" spans="1:5">
      <c r="A16" s="4" t="s">
        <v>40</v>
      </c>
      <c r="B16" s="5">
        <v>57913</v>
      </c>
      <c r="C16" s="5">
        <v>65202</v>
      </c>
      <c r="D16" s="5">
        <f t="shared" si="0"/>
        <v>123115</v>
      </c>
      <c r="E16" s="85" t="s">
        <v>198</v>
      </c>
    </row>
    <row r="17" spans="1:6">
      <c r="A17" s="9" t="s">
        <v>41</v>
      </c>
      <c r="B17" s="8">
        <v>6983</v>
      </c>
      <c r="C17" s="8">
        <v>4927</v>
      </c>
      <c r="D17" s="8">
        <f t="shared" si="0"/>
        <v>11910</v>
      </c>
      <c r="E17" s="85" t="s">
        <v>199</v>
      </c>
    </row>
    <row r="18" spans="1:6">
      <c r="A18" s="4" t="s">
        <v>79</v>
      </c>
      <c r="B18" s="5">
        <v>10748</v>
      </c>
      <c r="C18" s="5">
        <v>21890</v>
      </c>
      <c r="D18" s="5">
        <f t="shared" si="0"/>
        <v>32638</v>
      </c>
      <c r="E18" s="85" t="s">
        <v>200</v>
      </c>
    </row>
    <row r="19" spans="1:6">
      <c r="A19" s="9" t="s">
        <v>42</v>
      </c>
      <c r="B19" s="8">
        <v>14379</v>
      </c>
      <c r="C19" s="8">
        <v>17678</v>
      </c>
      <c r="D19" s="8">
        <f t="shared" si="0"/>
        <v>32057</v>
      </c>
      <c r="E19" s="85" t="s">
        <v>201</v>
      </c>
    </row>
    <row r="20" spans="1:6">
      <c r="A20" s="4" t="s">
        <v>43</v>
      </c>
      <c r="B20" s="5">
        <v>1092</v>
      </c>
      <c r="C20" s="5">
        <v>1616</v>
      </c>
      <c r="D20" s="5">
        <f t="shared" si="0"/>
        <v>2708</v>
      </c>
      <c r="E20" s="85" t="s">
        <v>202</v>
      </c>
    </row>
    <row r="21" spans="1:6">
      <c r="A21" s="9" t="s">
        <v>44</v>
      </c>
      <c r="B21" s="8">
        <v>4802</v>
      </c>
      <c r="C21" s="8">
        <v>13180</v>
      </c>
      <c r="D21" s="8">
        <f t="shared" si="0"/>
        <v>17982</v>
      </c>
      <c r="E21" s="85" t="s">
        <v>203</v>
      </c>
    </row>
    <row r="22" spans="1:6">
      <c r="A22" s="4" t="s">
        <v>45</v>
      </c>
      <c r="B22" s="5">
        <v>18371</v>
      </c>
      <c r="C22" s="5">
        <v>26103</v>
      </c>
      <c r="D22" s="5">
        <f t="shared" si="0"/>
        <v>44474</v>
      </c>
      <c r="E22" s="85" t="s">
        <v>204</v>
      </c>
    </row>
    <row r="23" spans="1:6">
      <c r="A23" s="9" t="s">
        <v>46</v>
      </c>
      <c r="B23" s="8">
        <v>4591</v>
      </c>
      <c r="C23" s="8">
        <v>11251</v>
      </c>
      <c r="D23" s="8">
        <f t="shared" si="0"/>
        <v>15842</v>
      </c>
      <c r="E23" s="85" t="s">
        <v>205</v>
      </c>
    </row>
    <row r="24" spans="1:6">
      <c r="A24" s="4" t="s">
        <v>47</v>
      </c>
      <c r="B24" s="5">
        <v>1904</v>
      </c>
      <c r="C24" s="5">
        <v>2727</v>
      </c>
      <c r="D24" s="5">
        <f t="shared" si="0"/>
        <v>4631</v>
      </c>
      <c r="E24" s="85" t="s">
        <v>206</v>
      </c>
    </row>
    <row r="25" spans="1:6">
      <c r="A25" s="9" t="s">
        <v>48</v>
      </c>
      <c r="B25" s="8">
        <v>615</v>
      </c>
      <c r="C25" s="8">
        <v>1133</v>
      </c>
      <c r="D25" s="8">
        <f t="shared" si="0"/>
        <v>1748</v>
      </c>
      <c r="E25" s="85" t="s">
        <v>207</v>
      </c>
    </row>
    <row r="26" spans="1:6">
      <c r="A26" s="4" t="s">
        <v>49</v>
      </c>
      <c r="B26" s="5">
        <v>59677</v>
      </c>
      <c r="C26" s="5">
        <v>28785</v>
      </c>
      <c r="D26" s="5">
        <f t="shared" si="0"/>
        <v>88462</v>
      </c>
      <c r="E26" s="85" t="s">
        <v>208</v>
      </c>
      <c r="F26" s="51"/>
    </row>
    <row r="27" spans="1:6">
      <c r="A27" s="9" t="s">
        <v>50</v>
      </c>
      <c r="B27" s="8">
        <v>1499</v>
      </c>
      <c r="C27" s="8">
        <v>1756</v>
      </c>
      <c r="D27" s="8">
        <f t="shared" si="0"/>
        <v>3255</v>
      </c>
      <c r="E27" s="85" t="s">
        <v>209</v>
      </c>
    </row>
    <row r="28" spans="1:6">
      <c r="A28" s="4" t="s">
        <v>51</v>
      </c>
      <c r="B28" s="5">
        <v>6199</v>
      </c>
      <c r="C28" s="5">
        <v>16614</v>
      </c>
      <c r="D28" s="5">
        <f t="shared" si="0"/>
        <v>22813</v>
      </c>
      <c r="E28" s="85" t="s">
        <v>210</v>
      </c>
    </row>
    <row r="29" spans="1:6">
      <c r="A29" s="9" t="s">
        <v>52</v>
      </c>
      <c r="B29" s="8">
        <v>8345</v>
      </c>
      <c r="C29" s="8">
        <v>10138</v>
      </c>
      <c r="D29" s="8">
        <f t="shared" si="0"/>
        <v>18483</v>
      </c>
      <c r="E29" s="85" t="s">
        <v>211</v>
      </c>
    </row>
    <row r="30" spans="1:6">
      <c r="A30" s="4" t="s">
        <v>53</v>
      </c>
      <c r="B30" s="5">
        <v>466</v>
      </c>
      <c r="C30" s="5">
        <v>755</v>
      </c>
      <c r="D30" s="5">
        <f t="shared" si="0"/>
        <v>1221</v>
      </c>
      <c r="E30" s="85" t="s">
        <v>212</v>
      </c>
    </row>
    <row r="31" spans="1:6">
      <c r="A31" s="9" t="s">
        <v>54</v>
      </c>
      <c r="B31" s="8">
        <v>6836</v>
      </c>
      <c r="C31" s="8">
        <v>10458</v>
      </c>
      <c r="D31" s="8">
        <f t="shared" si="0"/>
        <v>17294</v>
      </c>
      <c r="E31" s="85" t="s">
        <v>213</v>
      </c>
    </row>
    <row r="32" spans="1:6">
      <c r="A32" s="4" t="s">
        <v>55</v>
      </c>
      <c r="B32" s="5">
        <v>4972</v>
      </c>
      <c r="C32" s="5">
        <v>10367</v>
      </c>
      <c r="D32" s="5">
        <f t="shared" si="0"/>
        <v>15339</v>
      </c>
      <c r="E32" s="85" t="s">
        <v>214</v>
      </c>
    </row>
    <row r="33" spans="1:5">
      <c r="A33" s="9" t="s">
        <v>56</v>
      </c>
      <c r="B33" s="8">
        <v>4798</v>
      </c>
      <c r="C33" s="8">
        <v>11524</v>
      </c>
      <c r="D33" s="8">
        <f t="shared" si="0"/>
        <v>16322</v>
      </c>
      <c r="E33" s="85" t="s">
        <v>215</v>
      </c>
    </row>
    <row r="34" spans="1:5">
      <c r="A34" s="4" t="s">
        <v>57</v>
      </c>
      <c r="B34" s="5">
        <v>2296</v>
      </c>
      <c r="C34" s="5">
        <v>2315</v>
      </c>
      <c r="D34" s="5">
        <f t="shared" si="0"/>
        <v>4611</v>
      </c>
      <c r="E34" s="85" t="s">
        <v>216</v>
      </c>
    </row>
    <row r="35" spans="1:5">
      <c r="A35" s="9" t="s">
        <v>58</v>
      </c>
      <c r="B35" s="8">
        <v>21516</v>
      </c>
      <c r="C35" s="8">
        <v>14372</v>
      </c>
      <c r="D35" s="8">
        <f t="shared" si="0"/>
        <v>35888</v>
      </c>
      <c r="E35" s="85" t="s">
        <v>217</v>
      </c>
    </row>
    <row r="36" spans="1:5">
      <c r="A36" s="4" t="s">
        <v>59</v>
      </c>
      <c r="B36" s="5">
        <v>955</v>
      </c>
      <c r="C36" s="5">
        <v>4240</v>
      </c>
      <c r="D36" s="5">
        <f t="shared" si="0"/>
        <v>5195</v>
      </c>
      <c r="E36" s="85" t="s">
        <v>218</v>
      </c>
    </row>
    <row r="37" spans="1:5">
      <c r="A37" s="9" t="s">
        <v>60</v>
      </c>
      <c r="B37" s="8">
        <v>14859</v>
      </c>
      <c r="C37" s="8">
        <v>15980</v>
      </c>
      <c r="D37" s="8">
        <f t="shared" si="0"/>
        <v>30839</v>
      </c>
      <c r="E37" s="85" t="s">
        <v>219</v>
      </c>
    </row>
    <row r="38" spans="1:5">
      <c r="A38" s="4" t="s">
        <v>61</v>
      </c>
      <c r="B38" s="5">
        <v>3755</v>
      </c>
      <c r="C38" s="5">
        <v>2730</v>
      </c>
      <c r="D38" s="5">
        <f t="shared" si="0"/>
        <v>6485</v>
      </c>
      <c r="E38" s="85" t="s">
        <v>220</v>
      </c>
    </row>
    <row r="39" spans="1:5">
      <c r="A39" s="9" t="s">
        <v>62</v>
      </c>
      <c r="B39" s="8">
        <v>1625</v>
      </c>
      <c r="C39" s="8">
        <v>1358</v>
      </c>
      <c r="D39" s="8">
        <f t="shared" si="0"/>
        <v>2983</v>
      </c>
      <c r="E39" s="85" t="s">
        <v>221</v>
      </c>
    </row>
    <row r="40" spans="1:5" ht="7.5" customHeight="1"/>
    <row r="41" spans="1:5" ht="23.25" customHeight="1">
      <c r="A41" s="34" t="s">
        <v>94</v>
      </c>
      <c r="B41" s="87">
        <f>SUM(B8:B39)</f>
        <v>296341</v>
      </c>
      <c r="C41" s="87">
        <f>SUM(C8:C39)</f>
        <v>339127</v>
      </c>
      <c r="D41" s="87">
        <f>SUM(D8:D39)</f>
        <v>635468</v>
      </c>
    </row>
    <row r="42" spans="1:5">
      <c r="B42" s="99">
        <f>B41*100/D41</f>
        <v>46.633504755550241</v>
      </c>
      <c r="C42" s="99">
        <f>C41*100/D41</f>
        <v>53.366495244449759</v>
      </c>
      <c r="D42" s="99">
        <f>SUM(B42:C42)</f>
        <v>100</v>
      </c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2:I60"/>
  <sheetViews>
    <sheetView zoomScaleNormal="100" workbookViewId="0">
      <selection activeCell="F65" sqref="F65"/>
    </sheetView>
  </sheetViews>
  <sheetFormatPr baseColWidth="10" defaultRowHeight="15"/>
  <cols>
    <col min="1" max="1" width="18.42578125" style="7" customWidth="1"/>
    <col min="2" max="2" width="11.42578125" style="9" customWidth="1"/>
    <col min="3" max="3" width="10.5703125" style="9" customWidth="1"/>
    <col min="4" max="4" width="9.5703125" style="9" customWidth="1"/>
    <col min="5" max="5" width="10.5703125" style="9" customWidth="1"/>
    <col min="6" max="6" width="8.85546875" style="9" customWidth="1"/>
    <col min="7" max="7" width="10" style="9" customWidth="1"/>
    <col min="8" max="8" width="13.42578125" style="9" customWidth="1"/>
    <col min="9" max="9" width="6.42578125" style="7" customWidth="1"/>
    <col min="10" max="16384" width="11.42578125" style="9"/>
  </cols>
  <sheetData>
    <row r="2" spans="1:9" ht="17.25">
      <c r="A2" s="27" t="s">
        <v>231</v>
      </c>
      <c r="B2" s="8"/>
      <c r="C2" s="8"/>
      <c r="D2" s="8"/>
      <c r="E2" s="8"/>
      <c r="F2" s="8"/>
      <c r="G2" s="8"/>
      <c r="I2" s="9"/>
    </row>
    <row r="3" spans="1:9">
      <c r="A3" s="21"/>
    </row>
    <row r="4" spans="1:9" ht="20.25" customHeight="1">
      <c r="A4" s="126" t="s">
        <v>171</v>
      </c>
      <c r="B4" s="133" t="s">
        <v>139</v>
      </c>
      <c r="C4" s="133"/>
      <c r="D4" s="133"/>
      <c r="E4" s="133"/>
      <c r="F4" s="133"/>
      <c r="G4" s="136" t="s">
        <v>94</v>
      </c>
      <c r="H4" s="126" t="s">
        <v>146</v>
      </c>
      <c r="I4" s="9"/>
    </row>
    <row r="5" spans="1:9" ht="18.75" customHeight="1">
      <c r="A5" s="126"/>
      <c r="B5" s="43" t="s">
        <v>63</v>
      </c>
      <c r="C5" s="43" t="s">
        <v>64</v>
      </c>
      <c r="D5" s="43" t="s">
        <v>65</v>
      </c>
      <c r="E5" s="43" t="s">
        <v>66</v>
      </c>
      <c r="F5" s="88" t="s">
        <v>86</v>
      </c>
      <c r="G5" s="136"/>
      <c r="H5" s="126"/>
      <c r="I5" s="9"/>
    </row>
    <row r="6" spans="1:9" ht="9" customHeight="1">
      <c r="A6" s="22"/>
      <c r="B6" s="44"/>
      <c r="C6" s="44"/>
      <c r="D6" s="44"/>
      <c r="E6" s="44"/>
      <c r="F6" s="44"/>
      <c r="G6" s="18"/>
      <c r="H6" s="23"/>
      <c r="I6" s="9"/>
    </row>
    <row r="7" spans="1:9">
      <c r="A7" s="6">
        <v>1960</v>
      </c>
      <c r="B7" s="5">
        <v>206</v>
      </c>
      <c r="C7" s="5">
        <v>478</v>
      </c>
      <c r="D7" s="5">
        <v>39</v>
      </c>
      <c r="E7" s="5">
        <v>842</v>
      </c>
      <c r="F7" s="5">
        <v>8</v>
      </c>
      <c r="G7" s="5">
        <f t="shared" ref="G7:G38" si="0">SUM(B7:F7)</f>
        <v>1573</v>
      </c>
      <c r="H7" s="6">
        <v>0</v>
      </c>
      <c r="I7" s="9"/>
    </row>
    <row r="8" spans="1:9">
      <c r="A8" s="7">
        <v>1961</v>
      </c>
      <c r="B8" s="8">
        <v>43</v>
      </c>
      <c r="C8" s="8">
        <v>137</v>
      </c>
      <c r="D8" s="8">
        <v>5</v>
      </c>
      <c r="E8" s="8">
        <v>110</v>
      </c>
      <c r="F8" s="8">
        <v>0</v>
      </c>
      <c r="G8" s="8">
        <f t="shared" si="0"/>
        <v>295</v>
      </c>
      <c r="H8" s="7">
        <v>0</v>
      </c>
      <c r="I8" s="9"/>
    </row>
    <row r="9" spans="1:9">
      <c r="A9" s="6">
        <v>1962</v>
      </c>
      <c r="B9" s="5">
        <v>55</v>
      </c>
      <c r="C9" s="5">
        <v>145</v>
      </c>
      <c r="D9" s="5">
        <v>9</v>
      </c>
      <c r="E9" s="5">
        <v>158</v>
      </c>
      <c r="F9" s="5">
        <v>0</v>
      </c>
      <c r="G9" s="5">
        <f t="shared" si="0"/>
        <v>367</v>
      </c>
      <c r="H9" s="6">
        <v>0</v>
      </c>
      <c r="I9" s="9"/>
    </row>
    <row r="10" spans="1:9">
      <c r="A10" s="7">
        <v>1963</v>
      </c>
      <c r="B10" s="8">
        <v>74</v>
      </c>
      <c r="C10" s="8">
        <v>207</v>
      </c>
      <c r="D10" s="8">
        <v>4</v>
      </c>
      <c r="E10" s="8">
        <v>181</v>
      </c>
      <c r="F10" s="8">
        <v>0</v>
      </c>
      <c r="G10" s="8">
        <f t="shared" si="0"/>
        <v>466</v>
      </c>
      <c r="H10" s="7">
        <v>0</v>
      </c>
      <c r="I10" s="9"/>
    </row>
    <row r="11" spans="1:9">
      <c r="A11" s="6">
        <v>1964</v>
      </c>
      <c r="B11" s="5">
        <v>104</v>
      </c>
      <c r="C11" s="5">
        <v>268</v>
      </c>
      <c r="D11" s="5">
        <v>8</v>
      </c>
      <c r="E11" s="5">
        <v>306</v>
      </c>
      <c r="F11" s="5">
        <v>0</v>
      </c>
      <c r="G11" s="5">
        <f t="shared" si="0"/>
        <v>686</v>
      </c>
      <c r="H11" s="6">
        <v>0</v>
      </c>
      <c r="I11" s="9"/>
    </row>
    <row r="12" spans="1:9">
      <c r="A12" s="7">
        <v>1965</v>
      </c>
      <c r="B12" s="8">
        <v>154</v>
      </c>
      <c r="C12" s="8">
        <v>335</v>
      </c>
      <c r="D12" s="8">
        <v>7</v>
      </c>
      <c r="E12" s="8">
        <v>298</v>
      </c>
      <c r="F12" s="8">
        <v>0</v>
      </c>
      <c r="G12" s="8">
        <f t="shared" si="0"/>
        <v>794</v>
      </c>
      <c r="H12" s="7">
        <v>1</v>
      </c>
      <c r="I12" s="9"/>
    </row>
    <row r="13" spans="1:9">
      <c r="A13" s="6">
        <v>1966</v>
      </c>
      <c r="B13" s="5">
        <v>148</v>
      </c>
      <c r="C13" s="5">
        <v>383</v>
      </c>
      <c r="D13" s="5">
        <v>7</v>
      </c>
      <c r="E13" s="5">
        <v>313</v>
      </c>
      <c r="F13" s="5">
        <v>0</v>
      </c>
      <c r="G13" s="5">
        <f t="shared" si="0"/>
        <v>851</v>
      </c>
      <c r="H13" s="6">
        <v>1</v>
      </c>
      <c r="I13" s="9"/>
    </row>
    <row r="14" spans="1:9">
      <c r="A14" s="7">
        <v>1967</v>
      </c>
      <c r="B14" s="8">
        <v>243</v>
      </c>
      <c r="C14" s="8">
        <v>487</v>
      </c>
      <c r="D14" s="8">
        <v>7</v>
      </c>
      <c r="E14" s="8">
        <v>335</v>
      </c>
      <c r="F14" s="8">
        <v>0</v>
      </c>
      <c r="G14" s="8">
        <f t="shared" si="0"/>
        <v>1072</v>
      </c>
      <c r="H14" s="7">
        <v>1</v>
      </c>
      <c r="I14" s="9"/>
    </row>
    <row r="15" spans="1:9">
      <c r="A15" s="6">
        <v>1968</v>
      </c>
      <c r="B15" s="5">
        <v>302</v>
      </c>
      <c r="C15" s="5">
        <v>678</v>
      </c>
      <c r="D15" s="5">
        <v>12</v>
      </c>
      <c r="E15" s="5">
        <v>480</v>
      </c>
      <c r="F15" s="5">
        <v>0</v>
      </c>
      <c r="G15" s="5">
        <f t="shared" si="0"/>
        <v>1472</v>
      </c>
      <c r="H15" s="6">
        <v>1</v>
      </c>
      <c r="I15" s="9"/>
    </row>
    <row r="16" spans="1:9">
      <c r="A16" s="7">
        <v>1969</v>
      </c>
      <c r="B16" s="8">
        <v>357</v>
      </c>
      <c r="C16" s="8">
        <v>796</v>
      </c>
      <c r="D16" s="8">
        <v>10</v>
      </c>
      <c r="E16" s="8">
        <v>538</v>
      </c>
      <c r="F16" s="8">
        <v>0</v>
      </c>
      <c r="G16" s="8">
        <f t="shared" si="0"/>
        <v>1701</v>
      </c>
      <c r="H16" s="7">
        <v>1</v>
      </c>
      <c r="I16" s="9"/>
    </row>
    <row r="17" spans="1:9">
      <c r="A17" s="6">
        <v>1970</v>
      </c>
      <c r="B17" s="5">
        <v>362</v>
      </c>
      <c r="C17" s="5">
        <v>953</v>
      </c>
      <c r="D17" s="5">
        <v>17</v>
      </c>
      <c r="E17" s="5">
        <v>718</v>
      </c>
      <c r="F17" s="5">
        <v>0</v>
      </c>
      <c r="G17" s="5">
        <f t="shared" si="0"/>
        <v>2050</v>
      </c>
      <c r="H17" s="6">
        <v>2</v>
      </c>
      <c r="I17" s="9"/>
    </row>
    <row r="18" spans="1:9">
      <c r="A18" s="7">
        <v>1971</v>
      </c>
      <c r="B18" s="8">
        <v>389</v>
      </c>
      <c r="C18" s="8">
        <v>922</v>
      </c>
      <c r="D18" s="8">
        <v>14</v>
      </c>
      <c r="E18" s="8">
        <v>809</v>
      </c>
      <c r="F18" s="8">
        <v>0</v>
      </c>
      <c r="G18" s="8">
        <f t="shared" si="0"/>
        <v>2134</v>
      </c>
      <c r="H18" s="7">
        <v>4</v>
      </c>
      <c r="I18" s="9"/>
    </row>
    <row r="19" spans="1:9">
      <c r="A19" s="6">
        <v>1972</v>
      </c>
      <c r="B19" s="5">
        <v>445</v>
      </c>
      <c r="C19" s="5">
        <v>1076</v>
      </c>
      <c r="D19" s="5">
        <v>21</v>
      </c>
      <c r="E19" s="5">
        <v>1097</v>
      </c>
      <c r="F19" s="5">
        <v>1</v>
      </c>
      <c r="G19" s="5">
        <f t="shared" si="0"/>
        <v>2640</v>
      </c>
      <c r="H19" s="6">
        <v>6</v>
      </c>
      <c r="I19" s="9"/>
    </row>
    <row r="20" spans="1:9">
      <c r="A20" s="7">
        <v>1973</v>
      </c>
      <c r="B20" s="8">
        <v>527</v>
      </c>
      <c r="C20" s="8">
        <v>1290</v>
      </c>
      <c r="D20" s="8">
        <v>13</v>
      </c>
      <c r="E20" s="8">
        <v>1387</v>
      </c>
      <c r="F20" s="8">
        <v>0</v>
      </c>
      <c r="G20" s="8">
        <f t="shared" si="0"/>
        <v>3217</v>
      </c>
      <c r="H20" s="7">
        <v>5</v>
      </c>
      <c r="I20" s="9"/>
    </row>
    <row r="21" spans="1:9">
      <c r="A21" s="6">
        <v>1974</v>
      </c>
      <c r="B21" s="5">
        <v>780</v>
      </c>
      <c r="C21" s="5">
        <v>1540</v>
      </c>
      <c r="D21" s="5">
        <v>15</v>
      </c>
      <c r="E21" s="5">
        <v>1978</v>
      </c>
      <c r="F21" s="5">
        <v>0</v>
      </c>
      <c r="G21" s="5">
        <f t="shared" si="0"/>
        <v>4313</v>
      </c>
      <c r="H21" s="6">
        <v>5</v>
      </c>
      <c r="I21" s="9"/>
    </row>
    <row r="22" spans="1:9">
      <c r="A22" s="7">
        <v>1975</v>
      </c>
      <c r="B22" s="8">
        <v>950</v>
      </c>
      <c r="C22" s="8">
        <v>1947</v>
      </c>
      <c r="D22" s="8">
        <v>23</v>
      </c>
      <c r="E22" s="8">
        <v>2141</v>
      </c>
      <c r="F22" s="8">
        <v>0</v>
      </c>
      <c r="G22" s="8">
        <f t="shared" si="0"/>
        <v>5061</v>
      </c>
      <c r="H22" s="7">
        <v>14</v>
      </c>
      <c r="I22" s="9"/>
    </row>
    <row r="23" spans="1:9">
      <c r="A23" s="6">
        <v>1976</v>
      </c>
      <c r="B23" s="5">
        <v>1006</v>
      </c>
      <c r="C23" s="5">
        <v>2027</v>
      </c>
      <c r="D23" s="5">
        <v>23</v>
      </c>
      <c r="E23" s="5">
        <v>2182</v>
      </c>
      <c r="F23" s="5">
        <v>0</v>
      </c>
      <c r="G23" s="5">
        <f t="shared" si="0"/>
        <v>5238</v>
      </c>
      <c r="H23" s="6">
        <v>8</v>
      </c>
      <c r="I23" s="9"/>
    </row>
    <row r="24" spans="1:9">
      <c r="A24" s="7">
        <v>1977</v>
      </c>
      <c r="B24" s="8">
        <v>522</v>
      </c>
      <c r="C24" s="8">
        <v>1529</v>
      </c>
      <c r="D24" s="8">
        <v>16</v>
      </c>
      <c r="E24" s="8">
        <v>1673</v>
      </c>
      <c r="F24" s="8">
        <v>2</v>
      </c>
      <c r="G24" s="8">
        <f t="shared" si="0"/>
        <v>3742</v>
      </c>
      <c r="H24" s="7">
        <v>6</v>
      </c>
      <c r="I24" s="9"/>
    </row>
    <row r="25" spans="1:9">
      <c r="A25" s="6">
        <v>1978</v>
      </c>
      <c r="B25" s="5">
        <v>711</v>
      </c>
      <c r="C25" s="5">
        <v>1711</v>
      </c>
      <c r="D25" s="5">
        <v>20</v>
      </c>
      <c r="E25" s="5">
        <v>2335</v>
      </c>
      <c r="F25" s="5">
        <v>1</v>
      </c>
      <c r="G25" s="5">
        <f t="shared" si="0"/>
        <v>4778</v>
      </c>
      <c r="H25" s="6">
        <v>15</v>
      </c>
      <c r="I25" s="9"/>
    </row>
    <row r="26" spans="1:9">
      <c r="A26" s="7">
        <v>1979</v>
      </c>
      <c r="B26" s="8">
        <v>1084</v>
      </c>
      <c r="C26" s="8">
        <v>2260</v>
      </c>
      <c r="D26" s="8">
        <v>32</v>
      </c>
      <c r="E26" s="8">
        <v>3699</v>
      </c>
      <c r="F26" s="8">
        <v>1</v>
      </c>
      <c r="G26" s="8">
        <f t="shared" si="0"/>
        <v>7076</v>
      </c>
      <c r="H26" s="7">
        <v>18</v>
      </c>
      <c r="I26" s="9"/>
    </row>
    <row r="27" spans="1:9">
      <c r="A27" s="6">
        <v>1980</v>
      </c>
      <c r="B27" s="5">
        <v>1562</v>
      </c>
      <c r="C27" s="5">
        <v>3582</v>
      </c>
      <c r="D27" s="5">
        <v>37</v>
      </c>
      <c r="E27" s="5">
        <v>5063</v>
      </c>
      <c r="F27" s="5">
        <v>2</v>
      </c>
      <c r="G27" s="5">
        <f t="shared" si="0"/>
        <v>10246</v>
      </c>
      <c r="H27" s="6">
        <v>16</v>
      </c>
      <c r="I27" s="9"/>
    </row>
    <row r="28" spans="1:9">
      <c r="A28" s="7">
        <v>1981</v>
      </c>
      <c r="B28" s="8">
        <v>1964</v>
      </c>
      <c r="C28" s="8">
        <v>4130</v>
      </c>
      <c r="D28" s="8">
        <v>40</v>
      </c>
      <c r="E28" s="8">
        <v>6847</v>
      </c>
      <c r="F28" s="8">
        <v>2</v>
      </c>
      <c r="G28" s="8">
        <f t="shared" si="0"/>
        <v>12983</v>
      </c>
      <c r="H28" s="7">
        <v>16</v>
      </c>
      <c r="I28" s="9"/>
    </row>
    <row r="29" spans="1:9">
      <c r="A29" s="6">
        <v>1982</v>
      </c>
      <c r="B29" s="5">
        <v>1611</v>
      </c>
      <c r="C29" s="5">
        <v>2725</v>
      </c>
      <c r="D29" s="5">
        <v>43</v>
      </c>
      <c r="E29" s="5">
        <v>3827</v>
      </c>
      <c r="F29" s="5">
        <v>3</v>
      </c>
      <c r="G29" s="5">
        <f t="shared" si="0"/>
        <v>8209</v>
      </c>
      <c r="H29" s="6">
        <v>7</v>
      </c>
      <c r="I29" s="9"/>
    </row>
    <row r="30" spans="1:9">
      <c r="A30" s="7">
        <v>1983</v>
      </c>
      <c r="B30" s="8">
        <v>461</v>
      </c>
      <c r="C30" s="8">
        <v>806</v>
      </c>
      <c r="D30" s="8">
        <v>21</v>
      </c>
      <c r="E30" s="8">
        <v>1654</v>
      </c>
      <c r="F30" s="8">
        <v>0</v>
      </c>
      <c r="G30" s="8">
        <f t="shared" si="0"/>
        <v>2942</v>
      </c>
      <c r="H30" s="7">
        <v>5</v>
      </c>
      <c r="I30" s="9"/>
    </row>
    <row r="31" spans="1:9">
      <c r="A31" s="6">
        <v>1984</v>
      </c>
      <c r="B31" s="5">
        <v>486</v>
      </c>
      <c r="C31" s="5">
        <v>983</v>
      </c>
      <c r="D31" s="5">
        <v>33</v>
      </c>
      <c r="E31" s="5">
        <v>3565</v>
      </c>
      <c r="F31" s="5">
        <v>2</v>
      </c>
      <c r="G31" s="5">
        <f t="shared" si="0"/>
        <v>5069</v>
      </c>
      <c r="H31" s="6">
        <v>9</v>
      </c>
      <c r="I31" s="9"/>
    </row>
    <row r="32" spans="1:9">
      <c r="A32" s="7">
        <v>1985</v>
      </c>
      <c r="B32" s="8">
        <v>970</v>
      </c>
      <c r="C32" s="8">
        <v>1434</v>
      </c>
      <c r="D32" s="8">
        <v>33</v>
      </c>
      <c r="E32" s="8">
        <v>5009</v>
      </c>
      <c r="F32" s="8">
        <v>4</v>
      </c>
      <c r="G32" s="8">
        <f t="shared" si="0"/>
        <v>7450</v>
      </c>
      <c r="H32" s="7">
        <v>9</v>
      </c>
      <c r="I32" s="9"/>
    </row>
    <row r="33" spans="1:9">
      <c r="A33" s="6">
        <v>1986</v>
      </c>
      <c r="B33" s="5">
        <v>558</v>
      </c>
      <c r="C33" s="5">
        <v>796</v>
      </c>
      <c r="D33" s="5">
        <v>18</v>
      </c>
      <c r="E33" s="5">
        <v>3533</v>
      </c>
      <c r="F33" s="5">
        <v>11</v>
      </c>
      <c r="G33" s="5">
        <f t="shared" si="0"/>
        <v>4916</v>
      </c>
      <c r="H33" s="6">
        <v>13</v>
      </c>
      <c r="I33" s="9"/>
    </row>
    <row r="34" spans="1:9">
      <c r="A34" s="7">
        <v>1987</v>
      </c>
      <c r="B34" s="8">
        <v>381</v>
      </c>
      <c r="C34" s="8">
        <v>523</v>
      </c>
      <c r="D34" s="8">
        <v>16</v>
      </c>
      <c r="E34" s="8">
        <v>3526</v>
      </c>
      <c r="F34" s="8">
        <v>9</v>
      </c>
      <c r="G34" s="8">
        <f t="shared" si="0"/>
        <v>4455</v>
      </c>
      <c r="H34" s="7">
        <v>7</v>
      </c>
      <c r="I34" s="9"/>
    </row>
    <row r="35" spans="1:9">
      <c r="A35" s="6">
        <v>1988</v>
      </c>
      <c r="B35" s="5">
        <v>636</v>
      </c>
      <c r="C35" s="5">
        <v>613</v>
      </c>
      <c r="D35" s="5">
        <v>26</v>
      </c>
      <c r="E35" s="5">
        <v>4183</v>
      </c>
      <c r="F35" s="5">
        <v>5</v>
      </c>
      <c r="G35" s="5">
        <f t="shared" si="0"/>
        <v>5463</v>
      </c>
      <c r="H35" s="6">
        <v>14</v>
      </c>
      <c r="I35" s="9"/>
    </row>
    <row r="36" spans="1:9">
      <c r="A36" s="7">
        <v>1989</v>
      </c>
      <c r="B36" s="8">
        <v>757</v>
      </c>
      <c r="C36" s="8">
        <v>908</v>
      </c>
      <c r="D36" s="8">
        <v>17</v>
      </c>
      <c r="E36" s="8">
        <v>5243</v>
      </c>
      <c r="F36" s="8">
        <v>6</v>
      </c>
      <c r="G36" s="8">
        <f t="shared" si="0"/>
        <v>6931</v>
      </c>
      <c r="H36" s="7">
        <v>17</v>
      </c>
      <c r="I36" s="9"/>
    </row>
    <row r="37" spans="1:9">
      <c r="A37" s="6">
        <v>1990</v>
      </c>
      <c r="B37" s="5">
        <v>1032</v>
      </c>
      <c r="C37" s="5">
        <v>1193</v>
      </c>
      <c r="D37" s="5">
        <v>32</v>
      </c>
      <c r="E37" s="5">
        <v>4691</v>
      </c>
      <c r="F37" s="5">
        <v>6</v>
      </c>
      <c r="G37" s="5">
        <f t="shared" si="0"/>
        <v>6954</v>
      </c>
      <c r="H37" s="6">
        <v>16</v>
      </c>
      <c r="I37" s="9"/>
    </row>
    <row r="38" spans="1:9">
      <c r="A38" s="7">
        <v>1991</v>
      </c>
      <c r="B38" s="8">
        <v>1893</v>
      </c>
      <c r="C38" s="8">
        <v>1755</v>
      </c>
      <c r="D38" s="8">
        <v>38</v>
      </c>
      <c r="E38" s="8">
        <v>5788</v>
      </c>
      <c r="F38" s="8">
        <v>11</v>
      </c>
      <c r="G38" s="8">
        <f t="shared" si="0"/>
        <v>9485</v>
      </c>
      <c r="H38" s="7">
        <v>23</v>
      </c>
      <c r="I38" s="9"/>
    </row>
    <row r="39" spans="1:9">
      <c r="A39" s="6">
        <v>1992</v>
      </c>
      <c r="B39" s="5">
        <v>2248</v>
      </c>
      <c r="C39" s="5">
        <v>1695</v>
      </c>
      <c r="D39" s="5">
        <v>39</v>
      </c>
      <c r="E39" s="5">
        <v>5775</v>
      </c>
      <c r="F39" s="5">
        <v>7</v>
      </c>
      <c r="G39" s="5">
        <f t="shared" ref="G39:G58" si="1">SUM(B39:F39)</f>
        <v>9764</v>
      </c>
      <c r="H39" s="6">
        <v>23</v>
      </c>
      <c r="I39" s="9"/>
    </row>
    <row r="40" spans="1:9">
      <c r="A40" s="7">
        <v>1993</v>
      </c>
      <c r="B40" s="8">
        <v>2394</v>
      </c>
      <c r="C40" s="8">
        <v>1655</v>
      </c>
      <c r="D40" s="8">
        <v>40</v>
      </c>
      <c r="E40" s="8">
        <v>5638</v>
      </c>
      <c r="F40" s="8">
        <v>13</v>
      </c>
      <c r="G40" s="8">
        <f t="shared" si="1"/>
        <v>9740</v>
      </c>
      <c r="H40" s="7">
        <v>10</v>
      </c>
      <c r="I40" s="9"/>
    </row>
    <row r="41" spans="1:9">
      <c r="A41" s="6">
        <v>1994</v>
      </c>
      <c r="B41" s="5">
        <v>2272</v>
      </c>
      <c r="C41" s="5">
        <v>1300</v>
      </c>
      <c r="D41" s="5">
        <v>31</v>
      </c>
      <c r="E41" s="5">
        <v>5683</v>
      </c>
      <c r="F41" s="5">
        <v>8</v>
      </c>
      <c r="G41" s="5">
        <f t="shared" si="1"/>
        <v>9294</v>
      </c>
      <c r="H41" s="6">
        <v>11</v>
      </c>
      <c r="I41" s="9"/>
    </row>
    <row r="42" spans="1:9">
      <c r="A42" s="7">
        <v>1995</v>
      </c>
      <c r="B42" s="8">
        <v>1324</v>
      </c>
      <c r="C42" s="8">
        <v>757</v>
      </c>
      <c r="D42" s="8">
        <v>45</v>
      </c>
      <c r="E42" s="8">
        <v>3853</v>
      </c>
      <c r="F42" s="8">
        <v>9</v>
      </c>
      <c r="G42" s="8">
        <f t="shared" si="1"/>
        <v>5988</v>
      </c>
      <c r="H42" s="7">
        <v>7</v>
      </c>
      <c r="I42" s="9"/>
    </row>
    <row r="43" spans="1:9">
      <c r="A43" s="6">
        <v>1996</v>
      </c>
      <c r="B43" s="5">
        <v>632</v>
      </c>
      <c r="C43" s="5">
        <v>214</v>
      </c>
      <c r="D43" s="5">
        <v>20</v>
      </c>
      <c r="E43" s="5">
        <v>1637</v>
      </c>
      <c r="F43" s="5">
        <v>3</v>
      </c>
      <c r="G43" s="5">
        <f t="shared" si="1"/>
        <v>2506</v>
      </c>
      <c r="H43" s="6">
        <v>6</v>
      </c>
      <c r="I43" s="9"/>
    </row>
    <row r="44" spans="1:9">
      <c r="A44" s="7">
        <v>1997</v>
      </c>
      <c r="B44" s="8">
        <v>1473</v>
      </c>
      <c r="C44" s="8">
        <v>697</v>
      </c>
      <c r="D44" s="8">
        <v>49</v>
      </c>
      <c r="E44" s="8">
        <v>5102</v>
      </c>
      <c r="F44" s="8">
        <v>6</v>
      </c>
      <c r="G44" s="8">
        <f t="shared" si="1"/>
        <v>7327</v>
      </c>
      <c r="H44" s="7">
        <v>11</v>
      </c>
      <c r="I44" s="9"/>
    </row>
    <row r="45" spans="1:9">
      <c r="A45" s="6">
        <v>1998</v>
      </c>
      <c r="B45" s="5">
        <v>1970</v>
      </c>
      <c r="C45" s="5">
        <v>1063</v>
      </c>
      <c r="D45" s="5">
        <v>81</v>
      </c>
      <c r="E45" s="5">
        <v>6515</v>
      </c>
      <c r="F45" s="5">
        <v>7</v>
      </c>
      <c r="G45" s="5">
        <f t="shared" si="1"/>
        <v>9636</v>
      </c>
      <c r="H45" s="6">
        <v>8</v>
      </c>
      <c r="I45" s="9"/>
    </row>
    <row r="46" spans="1:9">
      <c r="A46" s="7">
        <v>1999</v>
      </c>
      <c r="B46" s="8">
        <v>2451</v>
      </c>
      <c r="C46" s="8">
        <v>1026</v>
      </c>
      <c r="D46" s="8">
        <v>88</v>
      </c>
      <c r="E46" s="8">
        <v>6704</v>
      </c>
      <c r="F46" s="8">
        <v>15</v>
      </c>
      <c r="G46" s="8">
        <f t="shared" si="1"/>
        <v>10284</v>
      </c>
      <c r="H46" s="7">
        <v>2</v>
      </c>
      <c r="I46" s="9"/>
    </row>
    <row r="47" spans="1:9">
      <c r="A47" s="6">
        <v>2000</v>
      </c>
      <c r="B47" s="5">
        <v>2638</v>
      </c>
      <c r="C47" s="5">
        <v>1222</v>
      </c>
      <c r="D47" s="5">
        <v>83</v>
      </c>
      <c r="E47" s="5">
        <v>8502</v>
      </c>
      <c r="F47" s="5">
        <v>14</v>
      </c>
      <c r="G47" s="5">
        <f t="shared" si="1"/>
        <v>12459</v>
      </c>
      <c r="H47" s="6">
        <v>8</v>
      </c>
      <c r="I47" s="9"/>
    </row>
    <row r="48" spans="1:9">
      <c r="A48" s="7">
        <v>2001</v>
      </c>
      <c r="B48" s="8">
        <v>2986</v>
      </c>
      <c r="C48" s="8">
        <v>1706</v>
      </c>
      <c r="D48" s="8">
        <v>98</v>
      </c>
      <c r="E48" s="8">
        <v>9651</v>
      </c>
      <c r="F48" s="8">
        <v>17</v>
      </c>
      <c r="G48" s="8">
        <f t="shared" si="1"/>
        <v>14458</v>
      </c>
      <c r="H48" s="7">
        <v>3</v>
      </c>
      <c r="I48" s="9"/>
    </row>
    <row r="49" spans="1:9">
      <c r="A49" s="6">
        <v>2002</v>
      </c>
      <c r="B49" s="5">
        <v>2331</v>
      </c>
      <c r="C49" s="5">
        <v>1164</v>
      </c>
      <c r="D49" s="5">
        <v>52</v>
      </c>
      <c r="E49" s="5">
        <v>4593</v>
      </c>
      <c r="F49" s="5">
        <v>15</v>
      </c>
      <c r="G49" s="5">
        <f t="shared" si="1"/>
        <v>8155</v>
      </c>
      <c r="H49" s="6">
        <v>1</v>
      </c>
      <c r="I49" s="9"/>
    </row>
    <row r="50" spans="1:9">
      <c r="A50" s="7">
        <v>2003</v>
      </c>
      <c r="B50" s="8">
        <v>2102</v>
      </c>
      <c r="C50" s="8">
        <v>1239</v>
      </c>
      <c r="D50" s="8">
        <v>67</v>
      </c>
      <c r="E50" s="8">
        <v>6893</v>
      </c>
      <c r="F50" s="8">
        <v>19</v>
      </c>
      <c r="G50" s="8">
        <f t="shared" si="1"/>
        <v>10320</v>
      </c>
      <c r="H50" s="7">
        <v>1</v>
      </c>
      <c r="I50" s="9"/>
    </row>
    <row r="51" spans="1:9">
      <c r="A51" s="6">
        <v>2004</v>
      </c>
      <c r="B51" s="5">
        <v>2074</v>
      </c>
      <c r="C51" s="5">
        <v>956</v>
      </c>
      <c r="D51" s="5">
        <v>54</v>
      </c>
      <c r="E51" s="5">
        <v>5474</v>
      </c>
      <c r="F51" s="5">
        <v>16</v>
      </c>
      <c r="G51" s="5">
        <f t="shared" si="1"/>
        <v>8574</v>
      </c>
      <c r="H51" s="6">
        <v>1</v>
      </c>
      <c r="I51" s="9"/>
    </row>
    <row r="52" spans="1:9">
      <c r="A52" s="7">
        <v>2005</v>
      </c>
      <c r="B52" s="8">
        <v>2759</v>
      </c>
      <c r="C52" s="8">
        <v>1068</v>
      </c>
      <c r="D52" s="8">
        <v>93</v>
      </c>
      <c r="E52" s="8">
        <v>7681</v>
      </c>
      <c r="F52" s="8">
        <v>32</v>
      </c>
      <c r="G52" s="8">
        <f t="shared" si="1"/>
        <v>11633</v>
      </c>
      <c r="H52" s="7">
        <v>1</v>
      </c>
      <c r="I52" s="9"/>
    </row>
    <row r="53" spans="1:9">
      <c r="A53" s="6">
        <v>2006</v>
      </c>
      <c r="B53" s="5">
        <v>3360</v>
      </c>
      <c r="C53" s="5">
        <v>1151</v>
      </c>
      <c r="D53" s="5">
        <v>96</v>
      </c>
      <c r="E53" s="5">
        <v>9165</v>
      </c>
      <c r="F53" s="5">
        <v>52</v>
      </c>
      <c r="G53" s="5">
        <f t="shared" si="1"/>
        <v>13824</v>
      </c>
      <c r="H53" s="6">
        <v>0</v>
      </c>
      <c r="I53" s="9"/>
    </row>
    <row r="54" spans="1:9">
      <c r="A54" s="7">
        <v>2007</v>
      </c>
      <c r="B54" s="8">
        <v>3518</v>
      </c>
      <c r="C54" s="8">
        <v>1862</v>
      </c>
      <c r="D54" s="8">
        <v>133</v>
      </c>
      <c r="E54" s="8">
        <v>11929</v>
      </c>
      <c r="F54" s="8">
        <v>33</v>
      </c>
      <c r="G54" s="8">
        <f t="shared" si="1"/>
        <v>17475</v>
      </c>
      <c r="H54" s="7">
        <v>7</v>
      </c>
      <c r="I54" s="9"/>
    </row>
    <row r="55" spans="1:9">
      <c r="A55" s="6">
        <v>2008</v>
      </c>
      <c r="B55" s="5">
        <v>4966</v>
      </c>
      <c r="C55" s="5">
        <v>1828</v>
      </c>
      <c r="D55" s="5">
        <v>101</v>
      </c>
      <c r="E55" s="5">
        <v>14912</v>
      </c>
      <c r="F55" s="5">
        <v>59</v>
      </c>
      <c r="G55" s="5">
        <f t="shared" si="1"/>
        <v>21866</v>
      </c>
      <c r="H55" s="6">
        <v>7</v>
      </c>
      <c r="I55" s="9"/>
    </row>
    <row r="56" spans="1:9">
      <c r="A56" s="7">
        <v>2009</v>
      </c>
      <c r="B56" s="8">
        <v>2233</v>
      </c>
      <c r="C56" s="8">
        <v>1446</v>
      </c>
      <c r="D56" s="8">
        <v>70</v>
      </c>
      <c r="E56" s="8">
        <v>10594</v>
      </c>
      <c r="F56" s="8">
        <v>20</v>
      </c>
      <c r="G56" s="8">
        <f t="shared" si="1"/>
        <v>14363</v>
      </c>
      <c r="H56" s="7">
        <v>3</v>
      </c>
      <c r="I56" s="9"/>
    </row>
    <row r="57" spans="1:9">
      <c r="A57" s="6">
        <v>2010</v>
      </c>
      <c r="B57" s="5">
        <v>1528</v>
      </c>
      <c r="C57" s="5">
        <v>499</v>
      </c>
      <c r="D57" s="5">
        <v>30</v>
      </c>
      <c r="E57" s="5">
        <v>1816</v>
      </c>
      <c r="F57" s="5">
        <v>23</v>
      </c>
      <c r="G57" s="5">
        <f t="shared" si="1"/>
        <v>3896</v>
      </c>
      <c r="H57" s="6">
        <v>1</v>
      </c>
      <c r="I57" s="9"/>
    </row>
    <row r="58" spans="1:9">
      <c r="A58" s="7">
        <v>2011</v>
      </c>
      <c r="B58" s="8">
        <v>980</v>
      </c>
      <c r="C58" s="8">
        <v>693</v>
      </c>
      <c r="D58" s="8">
        <v>37</v>
      </c>
      <c r="E58" s="8">
        <v>4160</v>
      </c>
      <c r="F58" s="8">
        <v>3</v>
      </c>
      <c r="G58" s="8">
        <f t="shared" si="1"/>
        <v>5873</v>
      </c>
      <c r="H58" s="7">
        <v>0</v>
      </c>
      <c r="I58" s="9"/>
    </row>
    <row r="59" spans="1:9" ht="8.25" customHeight="1">
      <c r="A59" s="12"/>
      <c r="B59" s="13"/>
      <c r="C59" s="13"/>
      <c r="D59" s="13"/>
      <c r="E59" s="13"/>
      <c r="F59" s="13"/>
      <c r="G59" s="13"/>
      <c r="H59" s="8"/>
      <c r="I59" s="9"/>
    </row>
    <row r="60" spans="1:9" ht="24" customHeight="1">
      <c r="A60" s="34" t="s">
        <v>94</v>
      </c>
      <c r="B60" s="120">
        <f>SUM(B7:B58)</f>
        <v>67012</v>
      </c>
      <c r="C60" s="120">
        <f t="shared" ref="C60:G60" si="2">SUM(C7:C58)</f>
        <v>61858</v>
      </c>
      <c r="D60" s="120">
        <f t="shared" si="2"/>
        <v>1963</v>
      </c>
      <c r="E60" s="120">
        <f t="shared" si="2"/>
        <v>210786</v>
      </c>
      <c r="F60" s="120">
        <f t="shared" si="2"/>
        <v>445</v>
      </c>
      <c r="G60" s="120">
        <f t="shared" si="2"/>
        <v>342064</v>
      </c>
      <c r="H60" s="121">
        <f>SUM(H7:H58)</f>
        <v>351</v>
      </c>
      <c r="I60" s="9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:G5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O66"/>
  <sheetViews>
    <sheetView zoomScaleNormal="100" workbookViewId="0">
      <selection activeCell="P74" sqref="P74"/>
    </sheetView>
  </sheetViews>
  <sheetFormatPr baseColWidth="10" defaultRowHeight="15"/>
  <cols>
    <col min="1" max="1" width="15.85546875" style="7" customWidth="1"/>
    <col min="2" max="2" width="7.7109375" style="9" customWidth="1"/>
    <col min="3" max="3" width="9.42578125" style="9" customWidth="1"/>
    <col min="4" max="4" width="9" style="9" customWidth="1"/>
    <col min="5" max="5" width="7.7109375" style="9" customWidth="1"/>
    <col min="6" max="6" width="6.28515625" style="9" customWidth="1"/>
    <col min="7" max="10" width="7.7109375" style="9" customWidth="1"/>
    <col min="11" max="11" width="6.140625" style="9" customWidth="1"/>
    <col min="12" max="12" width="6.7109375" style="9" customWidth="1"/>
    <col min="13" max="13" width="10" style="7" customWidth="1"/>
    <col min="16" max="16384" width="11.42578125" style="9"/>
  </cols>
  <sheetData>
    <row r="1" spans="1:13">
      <c r="G1" s="7"/>
      <c r="M1" s="9"/>
    </row>
    <row r="2" spans="1:13" ht="17.25">
      <c r="A2" s="27" t="s">
        <v>232</v>
      </c>
      <c r="B2" s="8"/>
      <c r="C2" s="8"/>
      <c r="D2" s="8"/>
      <c r="E2" s="8"/>
      <c r="F2" s="8"/>
      <c r="M2" s="9"/>
    </row>
    <row r="3" spans="1:13">
      <c r="A3" s="21"/>
    </row>
    <row r="4" spans="1:13" ht="17.25" customHeight="1">
      <c r="A4" s="126" t="s">
        <v>171</v>
      </c>
      <c r="B4" s="133" t="s">
        <v>140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26" t="s">
        <v>94</v>
      </c>
    </row>
    <row r="5" spans="1:13" ht="21" customHeight="1">
      <c r="A5" s="126"/>
      <c r="B5" s="31" t="s">
        <v>67</v>
      </c>
      <c r="C5" s="31" t="s">
        <v>68</v>
      </c>
      <c r="D5" s="31" t="s">
        <v>69</v>
      </c>
      <c r="E5" s="31" t="s">
        <v>70</v>
      </c>
      <c r="F5" s="31" t="s">
        <v>71</v>
      </c>
      <c r="G5" s="31" t="s">
        <v>72</v>
      </c>
      <c r="H5" s="31" t="s">
        <v>73</v>
      </c>
      <c r="I5" s="31" t="s">
        <v>74</v>
      </c>
      <c r="J5" s="31" t="s">
        <v>75</v>
      </c>
      <c r="K5" s="31" t="s">
        <v>76</v>
      </c>
      <c r="L5" s="31" t="s">
        <v>77</v>
      </c>
      <c r="M5" s="126"/>
    </row>
    <row r="6" spans="1:13" ht="9.75" customHeight="1">
      <c r="A6" s="22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>
      <c r="A7" s="6">
        <v>1960</v>
      </c>
      <c r="B7" s="6">
        <v>33</v>
      </c>
      <c r="C7" s="5">
        <v>724</v>
      </c>
      <c r="D7" s="5">
        <v>96</v>
      </c>
      <c r="E7" s="6">
        <v>2</v>
      </c>
      <c r="F7" s="6">
        <v>0</v>
      </c>
      <c r="G7" s="6">
        <v>0</v>
      </c>
      <c r="H7" s="6">
        <v>9</v>
      </c>
      <c r="I7" s="6">
        <v>0</v>
      </c>
      <c r="J7" s="6">
        <v>0</v>
      </c>
      <c r="K7" s="6">
        <v>0</v>
      </c>
      <c r="L7" s="6">
        <v>0</v>
      </c>
      <c r="M7" s="5">
        <f t="shared" ref="M7:M38" si="0">SUM(B7:L7)</f>
        <v>864</v>
      </c>
    </row>
    <row r="8" spans="1:13">
      <c r="A8" s="7">
        <v>1961</v>
      </c>
      <c r="B8" s="7">
        <v>5</v>
      </c>
      <c r="C8" s="8">
        <v>125</v>
      </c>
      <c r="D8" s="8">
        <v>29</v>
      </c>
      <c r="E8" s="7">
        <v>1</v>
      </c>
      <c r="F8" s="7">
        <v>0</v>
      </c>
      <c r="G8" s="7">
        <v>0</v>
      </c>
      <c r="H8" s="7">
        <v>3</v>
      </c>
      <c r="I8" s="7">
        <v>0</v>
      </c>
      <c r="J8" s="7">
        <v>0</v>
      </c>
      <c r="K8" s="7">
        <v>0</v>
      </c>
      <c r="L8" s="7">
        <v>0</v>
      </c>
      <c r="M8" s="8">
        <f t="shared" si="0"/>
        <v>163</v>
      </c>
    </row>
    <row r="9" spans="1:13">
      <c r="A9" s="6">
        <v>1962</v>
      </c>
      <c r="B9" s="6">
        <v>2</v>
      </c>
      <c r="C9" s="5">
        <v>149</v>
      </c>
      <c r="D9" s="5">
        <v>24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5">
        <f t="shared" si="0"/>
        <v>176</v>
      </c>
    </row>
    <row r="10" spans="1:13">
      <c r="A10" s="7">
        <v>1963</v>
      </c>
      <c r="B10" s="7">
        <v>3</v>
      </c>
      <c r="C10" s="8">
        <v>173</v>
      </c>
      <c r="D10" s="8">
        <v>24</v>
      </c>
      <c r="E10" s="7">
        <v>0</v>
      </c>
      <c r="F10" s="7">
        <v>0</v>
      </c>
      <c r="G10" s="7">
        <v>0</v>
      </c>
      <c r="H10" s="7">
        <v>4</v>
      </c>
      <c r="I10" s="7">
        <v>0</v>
      </c>
      <c r="J10" s="7">
        <v>0</v>
      </c>
      <c r="K10" s="7">
        <v>0</v>
      </c>
      <c r="L10" s="7">
        <v>0</v>
      </c>
      <c r="M10" s="8">
        <f t="shared" si="0"/>
        <v>204</v>
      </c>
    </row>
    <row r="11" spans="1:13">
      <c r="A11" s="6">
        <v>1964</v>
      </c>
      <c r="B11" s="6">
        <v>2</v>
      </c>
      <c r="C11" s="5">
        <v>261</v>
      </c>
      <c r="D11" s="5">
        <v>40</v>
      </c>
      <c r="E11" s="6">
        <v>0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0</v>
      </c>
      <c r="L11" s="6">
        <v>0</v>
      </c>
      <c r="M11" s="5">
        <f t="shared" si="0"/>
        <v>304</v>
      </c>
    </row>
    <row r="12" spans="1:13">
      <c r="A12" s="7">
        <v>1965</v>
      </c>
      <c r="B12" s="7">
        <v>2</v>
      </c>
      <c r="C12" s="8">
        <v>255</v>
      </c>
      <c r="D12" s="8">
        <v>46</v>
      </c>
      <c r="E12" s="7">
        <v>0</v>
      </c>
      <c r="F12" s="7">
        <v>0</v>
      </c>
      <c r="G12" s="7">
        <v>0</v>
      </c>
      <c r="H12" s="7">
        <v>5</v>
      </c>
      <c r="I12" s="7">
        <v>0</v>
      </c>
      <c r="J12" s="7">
        <v>0</v>
      </c>
      <c r="K12" s="7">
        <v>0</v>
      </c>
      <c r="L12" s="7">
        <v>0</v>
      </c>
      <c r="M12" s="8">
        <f t="shared" si="0"/>
        <v>308</v>
      </c>
    </row>
    <row r="13" spans="1:13">
      <c r="A13" s="6">
        <v>1966</v>
      </c>
      <c r="B13" s="6">
        <v>3</v>
      </c>
      <c r="C13" s="5">
        <v>268</v>
      </c>
      <c r="D13" s="5">
        <v>49</v>
      </c>
      <c r="E13" s="6">
        <v>0</v>
      </c>
      <c r="F13" s="123">
        <v>0</v>
      </c>
      <c r="G13" s="6">
        <v>0</v>
      </c>
      <c r="H13" s="6">
        <v>3</v>
      </c>
      <c r="I13" s="6">
        <v>0</v>
      </c>
      <c r="J13" s="6">
        <v>0</v>
      </c>
      <c r="K13" s="6">
        <v>0</v>
      </c>
      <c r="L13" s="6">
        <v>0</v>
      </c>
      <c r="M13" s="5">
        <f t="shared" si="0"/>
        <v>323</v>
      </c>
    </row>
    <row r="14" spans="1:13">
      <c r="A14" s="7">
        <v>1967</v>
      </c>
      <c r="B14" s="7">
        <v>6</v>
      </c>
      <c r="C14" s="8">
        <v>326</v>
      </c>
      <c r="D14" s="8">
        <v>46</v>
      </c>
      <c r="E14" s="7">
        <v>2</v>
      </c>
      <c r="F14" s="7">
        <v>0</v>
      </c>
      <c r="G14" s="7">
        <v>0</v>
      </c>
      <c r="H14" s="7">
        <v>5</v>
      </c>
      <c r="I14" s="7">
        <v>0</v>
      </c>
      <c r="J14" s="7">
        <v>0</v>
      </c>
      <c r="K14" s="7">
        <v>0</v>
      </c>
      <c r="L14" s="7">
        <v>0</v>
      </c>
      <c r="M14" s="8">
        <f t="shared" si="0"/>
        <v>385</v>
      </c>
    </row>
    <row r="15" spans="1:13">
      <c r="A15" s="6">
        <v>1968</v>
      </c>
      <c r="B15" s="6">
        <v>7</v>
      </c>
      <c r="C15" s="5">
        <v>413</v>
      </c>
      <c r="D15" s="5">
        <v>76</v>
      </c>
      <c r="E15" s="6">
        <v>1</v>
      </c>
      <c r="F15" s="6">
        <v>0</v>
      </c>
      <c r="G15" s="6">
        <v>0</v>
      </c>
      <c r="H15" s="6">
        <v>7</v>
      </c>
      <c r="I15" s="6">
        <v>0</v>
      </c>
      <c r="J15" s="6">
        <v>0</v>
      </c>
      <c r="K15" s="6">
        <v>0</v>
      </c>
      <c r="L15" s="6">
        <v>0</v>
      </c>
      <c r="M15" s="5">
        <f t="shared" si="0"/>
        <v>504</v>
      </c>
    </row>
    <row r="16" spans="1:13">
      <c r="A16" s="7">
        <v>1969</v>
      </c>
      <c r="B16" s="7">
        <v>6</v>
      </c>
      <c r="C16" s="8">
        <v>686</v>
      </c>
      <c r="D16" s="8">
        <v>115</v>
      </c>
      <c r="E16" s="7">
        <v>2</v>
      </c>
      <c r="F16" s="7">
        <v>0</v>
      </c>
      <c r="G16" s="7">
        <v>0</v>
      </c>
      <c r="H16" s="7">
        <v>14</v>
      </c>
      <c r="I16" s="7">
        <v>2</v>
      </c>
      <c r="J16" s="7">
        <v>0</v>
      </c>
      <c r="K16" s="7">
        <v>0</v>
      </c>
      <c r="L16" s="7">
        <v>0</v>
      </c>
      <c r="M16" s="8">
        <f t="shared" si="0"/>
        <v>825</v>
      </c>
    </row>
    <row r="17" spans="1:13">
      <c r="A17" s="6">
        <v>1970</v>
      </c>
      <c r="B17" s="6">
        <v>7</v>
      </c>
      <c r="C17" s="5">
        <v>765</v>
      </c>
      <c r="D17" s="5">
        <v>164</v>
      </c>
      <c r="E17" s="6">
        <v>0</v>
      </c>
      <c r="F17" s="6">
        <v>0</v>
      </c>
      <c r="G17" s="6">
        <v>0</v>
      </c>
      <c r="H17" s="6">
        <v>9</v>
      </c>
      <c r="I17" s="6">
        <v>0</v>
      </c>
      <c r="J17" s="6">
        <v>0</v>
      </c>
      <c r="K17" s="6">
        <v>0</v>
      </c>
      <c r="L17" s="6">
        <v>0</v>
      </c>
      <c r="M17" s="5">
        <f t="shared" si="0"/>
        <v>945</v>
      </c>
    </row>
    <row r="18" spans="1:13">
      <c r="A18" s="7">
        <v>1971</v>
      </c>
      <c r="B18" s="7">
        <v>13</v>
      </c>
      <c r="C18" s="8">
        <v>741</v>
      </c>
      <c r="D18" s="8">
        <v>167</v>
      </c>
      <c r="E18" s="7">
        <v>1</v>
      </c>
      <c r="F18" s="7">
        <v>0</v>
      </c>
      <c r="G18" s="7">
        <v>0</v>
      </c>
      <c r="H18" s="7">
        <v>9</v>
      </c>
      <c r="I18" s="7">
        <v>1</v>
      </c>
      <c r="J18" s="7">
        <v>0</v>
      </c>
      <c r="K18" s="7">
        <v>0</v>
      </c>
      <c r="L18" s="7">
        <v>0</v>
      </c>
      <c r="M18" s="8">
        <f t="shared" si="0"/>
        <v>932</v>
      </c>
    </row>
    <row r="19" spans="1:13">
      <c r="A19" s="6">
        <v>1972</v>
      </c>
      <c r="B19" s="6">
        <v>20</v>
      </c>
      <c r="C19" s="5">
        <v>1011</v>
      </c>
      <c r="D19" s="5">
        <v>219</v>
      </c>
      <c r="E19" s="6">
        <v>2</v>
      </c>
      <c r="F19" s="6">
        <v>1</v>
      </c>
      <c r="G19" s="6">
        <v>0</v>
      </c>
      <c r="H19" s="6">
        <v>7</v>
      </c>
      <c r="I19" s="6">
        <v>1</v>
      </c>
      <c r="J19" s="6">
        <v>0</v>
      </c>
      <c r="K19" s="6">
        <v>0</v>
      </c>
      <c r="L19" s="6">
        <v>0</v>
      </c>
      <c r="M19" s="5">
        <f t="shared" si="0"/>
        <v>1261</v>
      </c>
    </row>
    <row r="20" spans="1:13">
      <c r="A20" s="7">
        <v>1973</v>
      </c>
      <c r="B20" s="7">
        <v>10</v>
      </c>
      <c r="C20" s="8">
        <v>1329</v>
      </c>
      <c r="D20" s="8">
        <v>321</v>
      </c>
      <c r="E20" s="7">
        <v>0</v>
      </c>
      <c r="F20" s="7">
        <v>0</v>
      </c>
      <c r="G20" s="7">
        <v>0</v>
      </c>
      <c r="H20" s="7">
        <v>16</v>
      </c>
      <c r="I20" s="7">
        <v>9</v>
      </c>
      <c r="J20" s="7">
        <v>0</v>
      </c>
      <c r="K20" s="7">
        <v>0</v>
      </c>
      <c r="L20" s="7">
        <v>0</v>
      </c>
      <c r="M20" s="8">
        <f t="shared" si="0"/>
        <v>1685</v>
      </c>
    </row>
    <row r="21" spans="1:13">
      <c r="A21" s="6">
        <v>1974</v>
      </c>
      <c r="B21" s="6">
        <v>15</v>
      </c>
      <c r="C21" s="5">
        <v>1746</v>
      </c>
      <c r="D21" s="5">
        <v>416</v>
      </c>
      <c r="E21" s="6">
        <v>0</v>
      </c>
      <c r="F21" s="6">
        <v>0</v>
      </c>
      <c r="G21" s="6">
        <v>0</v>
      </c>
      <c r="H21" s="6">
        <v>20</v>
      </c>
      <c r="I21" s="6">
        <v>6</v>
      </c>
      <c r="J21" s="6">
        <v>0</v>
      </c>
      <c r="K21" s="6">
        <v>0</v>
      </c>
      <c r="L21" s="6">
        <v>0</v>
      </c>
      <c r="M21" s="5">
        <f t="shared" si="0"/>
        <v>2203</v>
      </c>
    </row>
    <row r="22" spans="1:13">
      <c r="A22" s="7">
        <v>1975</v>
      </c>
      <c r="B22" s="7">
        <v>10</v>
      </c>
      <c r="C22" s="8">
        <v>1609</v>
      </c>
      <c r="D22" s="8">
        <v>532</v>
      </c>
      <c r="E22" s="7">
        <v>2</v>
      </c>
      <c r="F22" s="7">
        <v>0</v>
      </c>
      <c r="G22" s="7">
        <v>1</v>
      </c>
      <c r="H22" s="7">
        <v>19</v>
      </c>
      <c r="I22" s="7">
        <v>4</v>
      </c>
      <c r="J22" s="7">
        <v>0</v>
      </c>
      <c r="K22" s="7">
        <v>0</v>
      </c>
      <c r="L22" s="7">
        <v>0</v>
      </c>
      <c r="M22" s="8">
        <f t="shared" si="0"/>
        <v>2177</v>
      </c>
    </row>
    <row r="23" spans="1:13">
      <c r="A23" s="6">
        <v>1976</v>
      </c>
      <c r="B23" s="6">
        <v>11</v>
      </c>
      <c r="C23" s="5">
        <v>1662</v>
      </c>
      <c r="D23" s="5">
        <v>446</v>
      </c>
      <c r="E23" s="6">
        <v>7</v>
      </c>
      <c r="F23" s="6">
        <v>0</v>
      </c>
      <c r="G23" s="6">
        <v>0</v>
      </c>
      <c r="H23" s="6">
        <v>19</v>
      </c>
      <c r="I23" s="6">
        <v>7</v>
      </c>
      <c r="J23" s="6">
        <v>0</v>
      </c>
      <c r="K23" s="6">
        <v>0</v>
      </c>
      <c r="L23" s="6">
        <v>0</v>
      </c>
      <c r="M23" s="5">
        <f t="shared" si="0"/>
        <v>2152</v>
      </c>
    </row>
    <row r="24" spans="1:13">
      <c r="A24" s="7">
        <v>1977</v>
      </c>
      <c r="B24" s="7">
        <v>6</v>
      </c>
      <c r="C24" s="8">
        <v>1448</v>
      </c>
      <c r="D24" s="8">
        <v>360</v>
      </c>
      <c r="E24" s="7">
        <v>5</v>
      </c>
      <c r="F24" s="7">
        <v>0</v>
      </c>
      <c r="G24" s="7">
        <v>0</v>
      </c>
      <c r="H24" s="7">
        <v>16</v>
      </c>
      <c r="I24" s="7">
        <v>2</v>
      </c>
      <c r="J24" s="7">
        <v>0</v>
      </c>
      <c r="K24" s="7">
        <v>0</v>
      </c>
      <c r="L24" s="7">
        <v>0</v>
      </c>
      <c r="M24" s="8">
        <f t="shared" si="0"/>
        <v>1837</v>
      </c>
    </row>
    <row r="25" spans="1:13">
      <c r="A25" s="6">
        <v>1978</v>
      </c>
      <c r="B25" s="6">
        <v>11</v>
      </c>
      <c r="C25" s="5">
        <v>2226</v>
      </c>
      <c r="D25" s="5">
        <v>558</v>
      </c>
      <c r="E25" s="6">
        <v>7</v>
      </c>
      <c r="F25" s="6">
        <v>0</v>
      </c>
      <c r="G25" s="6">
        <v>1</v>
      </c>
      <c r="H25" s="6">
        <v>24</v>
      </c>
      <c r="I25" s="6">
        <v>9</v>
      </c>
      <c r="J25" s="6">
        <v>3</v>
      </c>
      <c r="K25" s="6">
        <v>0</v>
      </c>
      <c r="L25" s="6">
        <v>0</v>
      </c>
      <c r="M25" s="5">
        <f t="shared" si="0"/>
        <v>2839</v>
      </c>
    </row>
    <row r="26" spans="1:13">
      <c r="A26" s="7">
        <v>1979</v>
      </c>
      <c r="B26" s="7">
        <v>17</v>
      </c>
      <c r="C26" s="8">
        <v>3019</v>
      </c>
      <c r="D26" s="8">
        <v>1051</v>
      </c>
      <c r="E26" s="7">
        <v>7</v>
      </c>
      <c r="F26" s="7">
        <v>1</v>
      </c>
      <c r="G26" s="7">
        <v>4</v>
      </c>
      <c r="H26" s="7">
        <v>30</v>
      </c>
      <c r="I26" s="7">
        <v>13</v>
      </c>
      <c r="J26" s="7">
        <v>4</v>
      </c>
      <c r="K26" s="7">
        <v>0</v>
      </c>
      <c r="L26" s="7">
        <v>0</v>
      </c>
      <c r="M26" s="8">
        <f t="shared" si="0"/>
        <v>4146</v>
      </c>
    </row>
    <row r="27" spans="1:13">
      <c r="A27" s="6">
        <v>1980</v>
      </c>
      <c r="B27" s="6">
        <v>26</v>
      </c>
      <c r="C27" s="5">
        <v>3959</v>
      </c>
      <c r="D27" s="5">
        <v>2088</v>
      </c>
      <c r="E27" s="6">
        <v>4</v>
      </c>
      <c r="F27" s="6">
        <v>0</v>
      </c>
      <c r="G27" s="6">
        <v>1</v>
      </c>
      <c r="H27" s="6">
        <v>35</v>
      </c>
      <c r="I27" s="6">
        <v>16</v>
      </c>
      <c r="J27" s="6">
        <v>6</v>
      </c>
      <c r="K27" s="6">
        <v>0</v>
      </c>
      <c r="L27" s="6">
        <v>0</v>
      </c>
      <c r="M27" s="5">
        <f t="shared" si="0"/>
        <v>6135</v>
      </c>
    </row>
    <row r="28" spans="1:13">
      <c r="A28" s="7">
        <v>1981</v>
      </c>
      <c r="B28" s="7">
        <v>19</v>
      </c>
      <c r="C28" s="8">
        <v>3824</v>
      </c>
      <c r="D28" s="8">
        <v>2907</v>
      </c>
      <c r="E28" s="7">
        <v>16</v>
      </c>
      <c r="F28" s="7">
        <v>5</v>
      </c>
      <c r="G28" s="7">
        <v>1</v>
      </c>
      <c r="H28" s="7">
        <v>41</v>
      </c>
      <c r="I28" s="7">
        <v>17</v>
      </c>
      <c r="J28" s="7">
        <v>3</v>
      </c>
      <c r="K28" s="7">
        <v>2</v>
      </c>
      <c r="L28" s="7">
        <v>0</v>
      </c>
      <c r="M28" s="8">
        <f t="shared" si="0"/>
        <v>6835</v>
      </c>
    </row>
    <row r="29" spans="1:13">
      <c r="A29" s="6">
        <v>1982</v>
      </c>
      <c r="B29" s="6">
        <v>15</v>
      </c>
      <c r="C29" s="5">
        <v>2389</v>
      </c>
      <c r="D29" s="5">
        <v>1594</v>
      </c>
      <c r="E29" s="6">
        <v>9</v>
      </c>
      <c r="F29" s="6">
        <v>1</v>
      </c>
      <c r="G29" s="6">
        <v>0</v>
      </c>
      <c r="H29" s="6">
        <v>25</v>
      </c>
      <c r="I29" s="6">
        <v>10</v>
      </c>
      <c r="J29" s="6">
        <v>1</v>
      </c>
      <c r="K29" s="6">
        <v>0</v>
      </c>
      <c r="L29" s="6">
        <v>0</v>
      </c>
      <c r="M29" s="5">
        <f t="shared" si="0"/>
        <v>4044</v>
      </c>
    </row>
    <row r="30" spans="1:13">
      <c r="A30" s="7">
        <v>1983</v>
      </c>
      <c r="B30" s="7">
        <v>14</v>
      </c>
      <c r="C30" s="8">
        <v>1768</v>
      </c>
      <c r="D30" s="8">
        <v>464</v>
      </c>
      <c r="E30" s="7">
        <v>3</v>
      </c>
      <c r="F30" s="7">
        <v>0</v>
      </c>
      <c r="G30" s="7">
        <v>0</v>
      </c>
      <c r="H30" s="7">
        <v>10</v>
      </c>
      <c r="I30" s="7">
        <v>5</v>
      </c>
      <c r="J30" s="7">
        <v>0</v>
      </c>
      <c r="K30" s="7">
        <v>0</v>
      </c>
      <c r="L30" s="7">
        <v>0</v>
      </c>
      <c r="M30" s="8">
        <f t="shared" si="0"/>
        <v>2264</v>
      </c>
    </row>
    <row r="31" spans="1:13">
      <c r="A31" s="6">
        <v>1984</v>
      </c>
      <c r="B31" s="6">
        <v>27</v>
      </c>
      <c r="C31" s="5">
        <v>3809</v>
      </c>
      <c r="D31" s="5">
        <v>701</v>
      </c>
      <c r="E31" s="6">
        <v>6</v>
      </c>
      <c r="F31" s="6">
        <v>0</v>
      </c>
      <c r="G31" s="6">
        <v>1</v>
      </c>
      <c r="H31" s="6">
        <v>48</v>
      </c>
      <c r="I31" s="6">
        <v>3</v>
      </c>
      <c r="J31" s="6">
        <v>2</v>
      </c>
      <c r="K31" s="6">
        <v>0</v>
      </c>
      <c r="L31" s="6">
        <v>0</v>
      </c>
      <c r="M31" s="5">
        <f t="shared" si="0"/>
        <v>4597</v>
      </c>
    </row>
    <row r="32" spans="1:13">
      <c r="A32" s="7">
        <v>1985</v>
      </c>
      <c r="B32" s="7">
        <v>25</v>
      </c>
      <c r="C32" s="8">
        <v>4097</v>
      </c>
      <c r="D32" s="8">
        <v>1326</v>
      </c>
      <c r="E32" s="7">
        <v>3</v>
      </c>
      <c r="F32" s="7">
        <v>1</v>
      </c>
      <c r="G32" s="7">
        <v>1</v>
      </c>
      <c r="H32" s="7">
        <v>36</v>
      </c>
      <c r="I32" s="7">
        <v>11</v>
      </c>
      <c r="J32" s="7">
        <v>0</v>
      </c>
      <c r="K32" s="7">
        <v>0</v>
      </c>
      <c r="L32" s="7">
        <v>0</v>
      </c>
      <c r="M32" s="8">
        <f t="shared" si="0"/>
        <v>5500</v>
      </c>
    </row>
    <row r="33" spans="1:13">
      <c r="A33" s="6">
        <v>1986</v>
      </c>
      <c r="B33" s="6">
        <v>30</v>
      </c>
      <c r="C33" s="5">
        <v>3720</v>
      </c>
      <c r="D33" s="5">
        <v>1075</v>
      </c>
      <c r="E33" s="6">
        <v>1</v>
      </c>
      <c r="F33" s="6">
        <v>0</v>
      </c>
      <c r="G33" s="6">
        <v>1</v>
      </c>
      <c r="H33" s="6">
        <v>33</v>
      </c>
      <c r="I33" s="6">
        <v>13</v>
      </c>
      <c r="J33" s="6">
        <v>0</v>
      </c>
      <c r="K33" s="6">
        <v>0</v>
      </c>
      <c r="L33" s="6">
        <v>0</v>
      </c>
      <c r="M33" s="5">
        <f t="shared" si="0"/>
        <v>4873</v>
      </c>
    </row>
    <row r="34" spans="1:13">
      <c r="A34" s="7">
        <v>1987</v>
      </c>
      <c r="B34" s="7">
        <v>33</v>
      </c>
      <c r="C34" s="8">
        <v>4176</v>
      </c>
      <c r="D34" s="8">
        <v>872</v>
      </c>
      <c r="E34" s="7">
        <v>2</v>
      </c>
      <c r="F34" s="7">
        <v>0</v>
      </c>
      <c r="G34" s="7">
        <v>3</v>
      </c>
      <c r="H34" s="7">
        <v>34</v>
      </c>
      <c r="I34" s="7">
        <v>7</v>
      </c>
      <c r="J34" s="7">
        <v>0</v>
      </c>
      <c r="K34" s="7">
        <v>0</v>
      </c>
      <c r="L34" s="7">
        <v>0</v>
      </c>
      <c r="M34" s="8">
        <f t="shared" si="0"/>
        <v>5127</v>
      </c>
    </row>
    <row r="35" spans="1:13">
      <c r="A35" s="6">
        <v>1988</v>
      </c>
      <c r="B35" s="6">
        <v>50</v>
      </c>
      <c r="C35" s="5">
        <v>4613</v>
      </c>
      <c r="D35" s="5">
        <v>1119</v>
      </c>
      <c r="E35" s="6">
        <v>1</v>
      </c>
      <c r="F35" s="6">
        <v>0</v>
      </c>
      <c r="G35" s="6">
        <v>5</v>
      </c>
      <c r="H35" s="6">
        <v>37</v>
      </c>
      <c r="I35" s="6">
        <v>12</v>
      </c>
      <c r="J35" s="6">
        <v>3</v>
      </c>
      <c r="K35" s="6">
        <v>0</v>
      </c>
      <c r="L35" s="6">
        <v>1</v>
      </c>
      <c r="M35" s="5">
        <f t="shared" si="0"/>
        <v>5841</v>
      </c>
    </row>
    <row r="36" spans="1:13">
      <c r="A36" s="7">
        <v>1989</v>
      </c>
      <c r="B36" s="7">
        <v>40</v>
      </c>
      <c r="C36" s="8">
        <v>4567</v>
      </c>
      <c r="D36" s="8">
        <v>1600</v>
      </c>
      <c r="E36" s="7">
        <v>3</v>
      </c>
      <c r="F36" s="7">
        <v>0</v>
      </c>
      <c r="G36" s="7">
        <v>1</v>
      </c>
      <c r="H36" s="7">
        <v>41</v>
      </c>
      <c r="I36" s="7">
        <v>22</v>
      </c>
      <c r="J36" s="7">
        <v>0</v>
      </c>
      <c r="K36" s="7">
        <v>0</v>
      </c>
      <c r="L36" s="7">
        <v>0</v>
      </c>
      <c r="M36" s="8">
        <f t="shared" si="0"/>
        <v>6274</v>
      </c>
    </row>
    <row r="37" spans="1:13">
      <c r="A37" s="6">
        <v>1990</v>
      </c>
      <c r="B37" s="6">
        <v>53</v>
      </c>
      <c r="C37" s="5">
        <v>4404</v>
      </c>
      <c r="D37" s="5">
        <v>1928</v>
      </c>
      <c r="E37" s="6">
        <v>4</v>
      </c>
      <c r="F37" s="6">
        <v>0</v>
      </c>
      <c r="G37" s="6">
        <v>1</v>
      </c>
      <c r="H37" s="6">
        <v>34</v>
      </c>
      <c r="I37" s="6">
        <v>14</v>
      </c>
      <c r="J37" s="6">
        <v>2</v>
      </c>
      <c r="K37" s="6">
        <v>0</v>
      </c>
      <c r="L37" s="6">
        <v>0</v>
      </c>
      <c r="M37" s="5">
        <f t="shared" si="0"/>
        <v>6440</v>
      </c>
    </row>
    <row r="38" spans="1:13">
      <c r="A38" s="7">
        <v>1991</v>
      </c>
      <c r="B38" s="7">
        <v>51</v>
      </c>
      <c r="C38" s="8">
        <v>4455</v>
      </c>
      <c r="D38" s="8">
        <v>2827</v>
      </c>
      <c r="E38" s="7">
        <v>8</v>
      </c>
      <c r="F38" s="7">
        <v>0</v>
      </c>
      <c r="G38" s="7">
        <v>1</v>
      </c>
      <c r="H38" s="7">
        <v>43</v>
      </c>
      <c r="I38" s="7">
        <v>20</v>
      </c>
      <c r="J38" s="7">
        <v>0</v>
      </c>
      <c r="K38" s="7">
        <v>0</v>
      </c>
      <c r="L38" s="7">
        <v>0</v>
      </c>
      <c r="M38" s="8">
        <f t="shared" si="0"/>
        <v>7405</v>
      </c>
    </row>
    <row r="39" spans="1:13">
      <c r="A39" s="6">
        <v>1992</v>
      </c>
      <c r="B39" s="6">
        <v>124</v>
      </c>
      <c r="C39" s="5">
        <v>5370</v>
      </c>
      <c r="D39" s="5">
        <v>2716</v>
      </c>
      <c r="E39" s="6">
        <v>5</v>
      </c>
      <c r="F39" s="6">
        <v>0</v>
      </c>
      <c r="G39" s="6">
        <v>4</v>
      </c>
      <c r="H39" s="6">
        <v>59</v>
      </c>
      <c r="I39" s="6">
        <v>23</v>
      </c>
      <c r="J39" s="6">
        <v>0</v>
      </c>
      <c r="K39" s="6">
        <v>0</v>
      </c>
      <c r="L39" s="6">
        <v>0</v>
      </c>
      <c r="M39" s="5">
        <f t="shared" ref="M39:M58" si="1">SUM(B39:L39)</f>
        <v>8301</v>
      </c>
    </row>
    <row r="40" spans="1:13">
      <c r="A40" s="7">
        <v>1993</v>
      </c>
      <c r="B40" s="7">
        <v>57</v>
      </c>
      <c r="C40" s="8">
        <v>5937</v>
      </c>
      <c r="D40" s="8">
        <v>1888</v>
      </c>
      <c r="E40" s="7">
        <v>8</v>
      </c>
      <c r="F40" s="7">
        <v>0</v>
      </c>
      <c r="G40" s="7">
        <v>1</v>
      </c>
      <c r="H40" s="7">
        <v>62</v>
      </c>
      <c r="I40" s="7">
        <v>15</v>
      </c>
      <c r="J40" s="7">
        <v>9</v>
      </c>
      <c r="K40" s="7">
        <v>0</v>
      </c>
      <c r="L40" s="7">
        <v>0</v>
      </c>
      <c r="M40" s="8">
        <f t="shared" si="1"/>
        <v>7977</v>
      </c>
    </row>
    <row r="41" spans="1:13">
      <c r="A41" s="6">
        <v>1994</v>
      </c>
      <c r="B41" s="6">
        <v>64</v>
      </c>
      <c r="C41" s="5">
        <v>8261</v>
      </c>
      <c r="D41" s="5">
        <v>2143</v>
      </c>
      <c r="E41" s="6">
        <v>4</v>
      </c>
      <c r="F41" s="6">
        <v>0</v>
      </c>
      <c r="G41" s="6">
        <v>3</v>
      </c>
      <c r="H41" s="6">
        <v>81</v>
      </c>
      <c r="I41" s="6">
        <v>15</v>
      </c>
      <c r="J41" s="6">
        <v>1</v>
      </c>
      <c r="K41" s="6">
        <v>0</v>
      </c>
      <c r="L41" s="6">
        <v>0</v>
      </c>
      <c r="M41" s="5">
        <f t="shared" si="1"/>
        <v>10572</v>
      </c>
    </row>
    <row r="42" spans="1:13">
      <c r="A42" s="7">
        <v>1995</v>
      </c>
      <c r="B42" s="7">
        <v>78</v>
      </c>
      <c r="C42" s="8">
        <v>7360</v>
      </c>
      <c r="D42" s="8">
        <v>943</v>
      </c>
      <c r="E42" s="7">
        <v>0</v>
      </c>
      <c r="F42" s="7">
        <v>0</v>
      </c>
      <c r="G42" s="7">
        <v>0</v>
      </c>
      <c r="H42" s="7">
        <v>66</v>
      </c>
      <c r="I42" s="7">
        <v>5</v>
      </c>
      <c r="J42" s="7">
        <v>0</v>
      </c>
      <c r="K42" s="7">
        <v>0</v>
      </c>
      <c r="L42" s="7">
        <v>0</v>
      </c>
      <c r="M42" s="8">
        <f t="shared" si="1"/>
        <v>8452</v>
      </c>
    </row>
    <row r="43" spans="1:13">
      <c r="A43" s="6">
        <v>1996</v>
      </c>
      <c r="B43" s="6">
        <v>61</v>
      </c>
      <c r="C43" s="5">
        <v>5969</v>
      </c>
      <c r="D43" s="5">
        <v>762</v>
      </c>
      <c r="E43" s="6">
        <v>3</v>
      </c>
      <c r="F43" s="6">
        <v>0</v>
      </c>
      <c r="G43" s="6">
        <v>1</v>
      </c>
      <c r="H43" s="6">
        <v>81</v>
      </c>
      <c r="I43" s="6">
        <v>5</v>
      </c>
      <c r="J43" s="6">
        <v>2</v>
      </c>
      <c r="K43" s="6">
        <v>0</v>
      </c>
      <c r="L43" s="6">
        <v>0</v>
      </c>
      <c r="M43" s="5">
        <f t="shared" si="1"/>
        <v>6884</v>
      </c>
    </row>
    <row r="44" spans="1:13">
      <c r="A44" s="7">
        <v>1997</v>
      </c>
      <c r="B44" s="7">
        <v>99</v>
      </c>
      <c r="C44" s="8">
        <v>7659</v>
      </c>
      <c r="D44" s="8">
        <v>1682</v>
      </c>
      <c r="E44" s="7">
        <v>7</v>
      </c>
      <c r="F44" s="7">
        <v>1</v>
      </c>
      <c r="G44" s="7">
        <v>1</v>
      </c>
      <c r="H44" s="7">
        <v>108</v>
      </c>
      <c r="I44" s="7">
        <v>14</v>
      </c>
      <c r="J44" s="7">
        <v>2</v>
      </c>
      <c r="K44" s="7">
        <v>0</v>
      </c>
      <c r="L44" s="7">
        <v>2</v>
      </c>
      <c r="M44" s="8">
        <f t="shared" si="1"/>
        <v>9575</v>
      </c>
    </row>
    <row r="45" spans="1:13">
      <c r="A45" s="6">
        <v>1998</v>
      </c>
      <c r="B45" s="6">
        <v>152</v>
      </c>
      <c r="C45" s="5">
        <v>11403</v>
      </c>
      <c r="D45" s="5">
        <v>2674</v>
      </c>
      <c r="E45" s="6">
        <v>13</v>
      </c>
      <c r="F45" s="6">
        <v>0</v>
      </c>
      <c r="G45" s="6">
        <v>7</v>
      </c>
      <c r="H45" s="6">
        <v>131</v>
      </c>
      <c r="I45" s="6">
        <v>28</v>
      </c>
      <c r="J45" s="6">
        <v>2</v>
      </c>
      <c r="K45" s="6">
        <v>0</v>
      </c>
      <c r="L45" s="6">
        <v>0</v>
      </c>
      <c r="M45" s="5">
        <f t="shared" si="1"/>
        <v>14410</v>
      </c>
    </row>
    <row r="46" spans="1:13">
      <c r="A46" s="7">
        <v>1999</v>
      </c>
      <c r="B46" s="7">
        <v>78</v>
      </c>
      <c r="C46" s="8">
        <v>11343</v>
      </c>
      <c r="D46" s="8">
        <v>2693</v>
      </c>
      <c r="E46" s="7">
        <v>10</v>
      </c>
      <c r="F46" s="7">
        <v>0</v>
      </c>
      <c r="G46" s="7">
        <v>0</v>
      </c>
      <c r="H46" s="7">
        <v>106</v>
      </c>
      <c r="I46" s="7">
        <v>22</v>
      </c>
      <c r="J46" s="7">
        <v>5</v>
      </c>
      <c r="K46" s="7">
        <v>0</v>
      </c>
      <c r="L46" s="7">
        <v>0</v>
      </c>
      <c r="M46" s="8">
        <f t="shared" si="1"/>
        <v>14257</v>
      </c>
    </row>
    <row r="47" spans="1:13">
      <c r="A47" s="6">
        <v>2000</v>
      </c>
      <c r="B47" s="6">
        <v>123</v>
      </c>
      <c r="C47" s="5">
        <v>11716</v>
      </c>
      <c r="D47" s="5">
        <v>2858</v>
      </c>
      <c r="E47" s="6">
        <v>8</v>
      </c>
      <c r="F47" s="6">
        <v>0</v>
      </c>
      <c r="G47" s="6">
        <v>2</v>
      </c>
      <c r="H47" s="6">
        <v>133</v>
      </c>
      <c r="I47" s="6">
        <v>35</v>
      </c>
      <c r="J47" s="6">
        <v>16</v>
      </c>
      <c r="K47" s="6">
        <v>0</v>
      </c>
      <c r="L47" s="6">
        <v>0</v>
      </c>
      <c r="M47" s="5">
        <f t="shared" si="1"/>
        <v>14891</v>
      </c>
    </row>
    <row r="48" spans="1:13">
      <c r="A48" s="7">
        <v>2001</v>
      </c>
      <c r="B48" s="7">
        <v>67</v>
      </c>
      <c r="C48" s="8">
        <v>11337</v>
      </c>
      <c r="D48" s="8">
        <v>2658</v>
      </c>
      <c r="E48" s="7">
        <v>3</v>
      </c>
      <c r="F48" s="7">
        <v>1</v>
      </c>
      <c r="G48" s="7">
        <v>2</v>
      </c>
      <c r="H48" s="7">
        <v>169</v>
      </c>
      <c r="I48" s="7">
        <v>32</v>
      </c>
      <c r="J48" s="7">
        <v>7</v>
      </c>
      <c r="K48" s="7">
        <v>0</v>
      </c>
      <c r="L48" s="7">
        <v>2</v>
      </c>
      <c r="M48" s="8">
        <f t="shared" si="1"/>
        <v>14278</v>
      </c>
    </row>
    <row r="49" spans="1:13">
      <c r="A49" s="6">
        <v>2002</v>
      </c>
      <c r="B49" s="6">
        <v>72</v>
      </c>
      <c r="C49" s="5">
        <v>6822</v>
      </c>
      <c r="D49" s="5">
        <v>2071</v>
      </c>
      <c r="E49" s="6">
        <v>7</v>
      </c>
      <c r="F49" s="6">
        <v>1</v>
      </c>
      <c r="G49" s="6">
        <v>0</v>
      </c>
      <c r="H49" s="6">
        <v>94</v>
      </c>
      <c r="I49" s="6">
        <v>37</v>
      </c>
      <c r="J49" s="6">
        <v>3</v>
      </c>
      <c r="K49" s="6">
        <v>0</v>
      </c>
      <c r="L49" s="6">
        <v>0</v>
      </c>
      <c r="M49" s="5">
        <f t="shared" si="1"/>
        <v>9107</v>
      </c>
    </row>
    <row r="50" spans="1:13">
      <c r="A50" s="7">
        <v>2003</v>
      </c>
      <c r="B50" s="7">
        <v>118</v>
      </c>
      <c r="C50" s="8">
        <v>7259</v>
      </c>
      <c r="D50" s="8">
        <v>1811</v>
      </c>
      <c r="E50" s="7">
        <v>3</v>
      </c>
      <c r="F50" s="7">
        <v>0</v>
      </c>
      <c r="G50" s="7">
        <v>0</v>
      </c>
      <c r="H50" s="7">
        <v>106</v>
      </c>
      <c r="I50" s="7">
        <v>25</v>
      </c>
      <c r="J50" s="7">
        <v>9</v>
      </c>
      <c r="K50" s="7">
        <v>0</v>
      </c>
      <c r="L50" s="7">
        <v>0</v>
      </c>
      <c r="M50" s="8">
        <f t="shared" si="1"/>
        <v>9331</v>
      </c>
    </row>
    <row r="51" spans="1:13">
      <c r="A51" s="6">
        <v>2004</v>
      </c>
      <c r="B51" s="6">
        <v>33</v>
      </c>
      <c r="C51" s="5">
        <v>7204</v>
      </c>
      <c r="D51" s="5">
        <v>1723</v>
      </c>
      <c r="E51" s="6">
        <v>6</v>
      </c>
      <c r="F51" s="6">
        <v>0</v>
      </c>
      <c r="G51" s="6">
        <v>0</v>
      </c>
      <c r="H51" s="6">
        <v>58</v>
      </c>
      <c r="I51" s="6">
        <v>14</v>
      </c>
      <c r="J51" s="6">
        <v>2</v>
      </c>
      <c r="K51" s="6">
        <v>0</v>
      </c>
      <c r="L51" s="6">
        <v>0</v>
      </c>
      <c r="M51" s="5">
        <f t="shared" si="1"/>
        <v>9040</v>
      </c>
    </row>
    <row r="52" spans="1:13">
      <c r="A52" s="7">
        <v>2005</v>
      </c>
      <c r="B52" s="7">
        <v>94</v>
      </c>
      <c r="C52" s="8">
        <v>7866</v>
      </c>
      <c r="D52" s="8">
        <v>1833</v>
      </c>
      <c r="E52" s="7">
        <v>20</v>
      </c>
      <c r="F52" s="7">
        <v>5</v>
      </c>
      <c r="G52" s="7">
        <v>1</v>
      </c>
      <c r="H52" s="7">
        <v>110</v>
      </c>
      <c r="I52" s="7">
        <v>24</v>
      </c>
      <c r="J52" s="7">
        <v>2</v>
      </c>
      <c r="K52" s="7">
        <v>0</v>
      </c>
      <c r="L52" s="7">
        <v>1</v>
      </c>
      <c r="M52" s="8">
        <f t="shared" si="1"/>
        <v>9956</v>
      </c>
    </row>
    <row r="53" spans="1:13">
      <c r="A53" s="6">
        <v>2006</v>
      </c>
      <c r="B53" s="6">
        <v>75</v>
      </c>
      <c r="C53" s="5">
        <v>9978</v>
      </c>
      <c r="D53" s="5">
        <v>2503</v>
      </c>
      <c r="E53" s="6">
        <v>3</v>
      </c>
      <c r="F53" s="6">
        <v>0</v>
      </c>
      <c r="G53" s="6">
        <v>0</v>
      </c>
      <c r="H53" s="6">
        <v>137</v>
      </c>
      <c r="I53" s="6">
        <v>30</v>
      </c>
      <c r="J53" s="6">
        <v>2</v>
      </c>
      <c r="K53" s="6">
        <v>0</v>
      </c>
      <c r="L53" s="6">
        <v>0</v>
      </c>
      <c r="M53" s="5">
        <f t="shared" si="1"/>
        <v>12728</v>
      </c>
    </row>
    <row r="54" spans="1:13">
      <c r="A54" s="7">
        <v>2007</v>
      </c>
      <c r="B54" s="7">
        <v>55</v>
      </c>
      <c r="C54" s="8">
        <v>10747</v>
      </c>
      <c r="D54" s="8">
        <v>2662</v>
      </c>
      <c r="E54" s="7">
        <v>5</v>
      </c>
      <c r="F54" s="7">
        <v>0</v>
      </c>
      <c r="G54" s="7">
        <v>5</v>
      </c>
      <c r="H54" s="7">
        <v>81</v>
      </c>
      <c r="I54" s="7">
        <v>29</v>
      </c>
      <c r="J54" s="7">
        <v>2</v>
      </c>
      <c r="K54" s="7">
        <v>0</v>
      </c>
      <c r="L54" s="7">
        <v>1</v>
      </c>
      <c r="M54" s="8">
        <f t="shared" si="1"/>
        <v>13587</v>
      </c>
    </row>
    <row r="55" spans="1:13">
      <c r="A55" s="6">
        <v>2008</v>
      </c>
      <c r="B55" s="6">
        <v>90</v>
      </c>
      <c r="C55" s="5">
        <v>10070</v>
      </c>
      <c r="D55" s="5">
        <v>2718</v>
      </c>
      <c r="E55" s="6">
        <v>6</v>
      </c>
      <c r="F55" s="6">
        <v>4</v>
      </c>
      <c r="G55" s="6">
        <v>0</v>
      </c>
      <c r="H55" s="6">
        <v>139</v>
      </c>
      <c r="I55" s="6">
        <v>24</v>
      </c>
      <c r="J55" s="6">
        <v>0</v>
      </c>
      <c r="K55" s="6">
        <v>0</v>
      </c>
      <c r="L55" s="6">
        <v>0</v>
      </c>
      <c r="M55" s="5">
        <f t="shared" si="1"/>
        <v>13051</v>
      </c>
    </row>
    <row r="56" spans="1:13">
      <c r="A56" s="7">
        <v>2009</v>
      </c>
      <c r="B56" s="7">
        <v>47</v>
      </c>
      <c r="C56" s="8">
        <v>6302</v>
      </c>
      <c r="D56" s="8">
        <v>2257</v>
      </c>
      <c r="E56" s="7">
        <v>12</v>
      </c>
      <c r="F56" s="7">
        <v>0</v>
      </c>
      <c r="G56" s="7">
        <v>0</v>
      </c>
      <c r="H56" s="7">
        <v>41</v>
      </c>
      <c r="I56" s="7">
        <v>32</v>
      </c>
      <c r="J56" s="7">
        <v>2</v>
      </c>
      <c r="K56" s="7">
        <v>0</v>
      </c>
      <c r="L56" s="7">
        <v>1</v>
      </c>
      <c r="M56" s="8">
        <f t="shared" si="1"/>
        <v>8694</v>
      </c>
    </row>
    <row r="57" spans="1:13">
      <c r="A57" s="6">
        <v>2010</v>
      </c>
      <c r="B57" s="6">
        <v>43</v>
      </c>
      <c r="C57" s="5">
        <v>4119</v>
      </c>
      <c r="D57" s="5">
        <v>1729</v>
      </c>
      <c r="E57" s="6">
        <v>4</v>
      </c>
      <c r="F57" s="6">
        <v>0</v>
      </c>
      <c r="G57" s="6">
        <v>0</v>
      </c>
      <c r="H57" s="6">
        <v>14</v>
      </c>
      <c r="I57" s="6">
        <v>18</v>
      </c>
      <c r="J57" s="6">
        <v>1</v>
      </c>
      <c r="K57" s="6">
        <v>0</v>
      </c>
      <c r="L57" s="6">
        <v>0</v>
      </c>
      <c r="M57" s="5">
        <f t="shared" si="1"/>
        <v>5928</v>
      </c>
    </row>
    <row r="58" spans="1:13">
      <c r="A58" s="7">
        <v>2011</v>
      </c>
      <c r="B58" s="7">
        <v>41</v>
      </c>
      <c r="C58" s="8">
        <v>1911</v>
      </c>
      <c r="D58" s="8">
        <v>509</v>
      </c>
      <c r="E58" s="7">
        <v>0</v>
      </c>
      <c r="F58" s="7">
        <v>0</v>
      </c>
      <c r="G58" s="7">
        <v>0</v>
      </c>
      <c r="H58" s="7">
        <v>5</v>
      </c>
      <c r="I58" s="7">
        <v>0</v>
      </c>
      <c r="J58" s="7">
        <v>0</v>
      </c>
      <c r="K58" s="7">
        <v>0</v>
      </c>
      <c r="L58" s="7">
        <v>0</v>
      </c>
      <c r="M58" s="8">
        <f t="shared" si="1"/>
        <v>2466</v>
      </c>
    </row>
    <row r="59" spans="1:13" ht="9" customHeight="1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27" customHeight="1">
      <c r="A60" s="36" t="s">
        <v>94</v>
      </c>
      <c r="B60" s="121">
        <f t="shared" ref="B60:M60" si="2">SUM(B7:B58)</f>
        <v>2143</v>
      </c>
      <c r="C60" s="121">
        <f t="shared" si="2"/>
        <v>223350</v>
      </c>
      <c r="D60" s="121">
        <f t="shared" si="2"/>
        <v>64113</v>
      </c>
      <c r="E60" s="121">
        <f t="shared" si="2"/>
        <v>226</v>
      </c>
      <c r="F60" s="121">
        <f t="shared" si="2"/>
        <v>21</v>
      </c>
      <c r="G60" s="121">
        <f t="shared" si="2"/>
        <v>49</v>
      </c>
      <c r="H60" s="121">
        <f t="shared" si="2"/>
        <v>2418</v>
      </c>
      <c r="I60" s="121">
        <f t="shared" si="2"/>
        <v>632</v>
      </c>
      <c r="J60" s="121">
        <f t="shared" si="2"/>
        <v>91</v>
      </c>
      <c r="K60" s="121">
        <f t="shared" si="2"/>
        <v>2</v>
      </c>
      <c r="L60" s="121">
        <f t="shared" si="2"/>
        <v>8</v>
      </c>
      <c r="M60" s="121">
        <f t="shared" si="2"/>
        <v>293053</v>
      </c>
    </row>
    <row r="62" spans="1:13">
      <c r="M62" s="9"/>
    </row>
    <row r="66" spans="11:11">
      <c r="K66" s="9" t="s">
        <v>78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59 M7:M56 M57:M58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/>
  <dimension ref="A2:D245"/>
  <sheetViews>
    <sheetView zoomScaleNormal="100" workbookViewId="0">
      <selection activeCell="H34" sqref="H34"/>
    </sheetView>
  </sheetViews>
  <sheetFormatPr baseColWidth="10" defaultRowHeight="15"/>
  <cols>
    <col min="1" max="1" width="27" style="9" customWidth="1"/>
    <col min="2" max="2" width="18.7109375" style="8" customWidth="1"/>
    <col min="3" max="3" width="16.28515625" style="8" customWidth="1"/>
    <col min="4" max="4" width="10.42578125" style="8" customWidth="1"/>
    <col min="5" max="16384" width="11.42578125" style="9"/>
  </cols>
  <sheetData>
    <row r="2" spans="1:4" ht="17.25">
      <c r="A2" s="27" t="s">
        <v>233</v>
      </c>
    </row>
    <row r="3" spans="1:4">
      <c r="B3" s="20"/>
      <c r="C3" s="20"/>
    </row>
    <row r="4" spans="1:4" ht="12.75" customHeight="1">
      <c r="A4" s="128" t="s">
        <v>114</v>
      </c>
      <c r="B4" s="126" t="s">
        <v>172</v>
      </c>
      <c r="C4" s="126" t="s">
        <v>173</v>
      </c>
      <c r="D4" s="126" t="s">
        <v>94</v>
      </c>
    </row>
    <row r="5" spans="1:4" ht="26.25" customHeight="1">
      <c r="A5" s="128"/>
      <c r="B5" s="126"/>
      <c r="C5" s="126"/>
      <c r="D5" s="126"/>
    </row>
    <row r="6" spans="1:4" ht="9" customHeight="1">
      <c r="A6" s="69"/>
      <c r="B6" s="71"/>
      <c r="C6" s="71"/>
      <c r="D6" s="71"/>
    </row>
    <row r="7" spans="1:4" ht="21" customHeight="1">
      <c r="A7" s="97" t="s">
        <v>162</v>
      </c>
      <c r="B7" s="96">
        <v>13210</v>
      </c>
      <c r="C7" s="96">
        <v>107175</v>
      </c>
      <c r="D7" s="96">
        <f>B7+C7</f>
        <v>120385</v>
      </c>
    </row>
    <row r="8" spans="1:4" ht="12" customHeight="1">
      <c r="A8" s="80"/>
      <c r="B8" s="71"/>
      <c r="C8" s="71"/>
      <c r="D8" s="71"/>
    </row>
    <row r="9" spans="1:4" ht="22.5" customHeight="1">
      <c r="A9" s="97" t="s">
        <v>163</v>
      </c>
      <c r="B9" s="96">
        <v>3682</v>
      </c>
      <c r="C9" s="96">
        <v>6789</v>
      </c>
      <c r="D9" s="96">
        <f>B9+C9</f>
        <v>10471</v>
      </c>
    </row>
    <row r="10" spans="1:4" ht="9" customHeight="1">
      <c r="A10" s="70"/>
      <c r="B10" s="71"/>
      <c r="C10" s="71"/>
      <c r="D10" s="71"/>
    </row>
    <row r="11" spans="1:4" ht="21" customHeight="1">
      <c r="A11" s="36" t="s">
        <v>174</v>
      </c>
      <c r="B11" s="89">
        <f>B7+B9</f>
        <v>16892</v>
      </c>
      <c r="C11" s="89">
        <f>C7+C9</f>
        <v>113964</v>
      </c>
      <c r="D11" s="89">
        <f>B11+C11</f>
        <v>130856</v>
      </c>
    </row>
    <row r="32" spans="1:4">
      <c r="A32" s="10"/>
      <c r="B32" s="10"/>
      <c r="C32" s="10"/>
      <c r="D32" s="10"/>
    </row>
    <row r="33" spans="1:4">
      <c r="A33" s="10"/>
      <c r="B33" s="10"/>
      <c r="C33" s="10"/>
      <c r="D33" s="10"/>
    </row>
    <row r="49" spans="2:4">
      <c r="B49" s="9"/>
      <c r="C49" s="9"/>
      <c r="D49" s="9"/>
    </row>
    <row r="50" spans="2:4">
      <c r="B50" s="9"/>
      <c r="C50" s="9"/>
      <c r="D50" s="9"/>
    </row>
    <row r="51" spans="2:4">
      <c r="B51" s="9"/>
      <c r="C51" s="9"/>
      <c r="D51" s="9"/>
    </row>
    <row r="52" spans="2:4">
      <c r="B52" s="9"/>
      <c r="C52" s="9"/>
      <c r="D52" s="9"/>
    </row>
    <row r="53" spans="2:4">
      <c r="B53" s="9"/>
      <c r="C53" s="9"/>
      <c r="D53" s="9"/>
    </row>
    <row r="54" spans="2:4">
      <c r="B54" s="9"/>
      <c r="C54" s="9"/>
      <c r="D54" s="9"/>
    </row>
    <row r="55" spans="2:4">
      <c r="B55" s="9"/>
      <c r="C55" s="9"/>
      <c r="D55" s="9"/>
    </row>
    <row r="56" spans="2:4">
      <c r="B56" s="9"/>
      <c r="C56" s="9"/>
      <c r="D56" s="9"/>
    </row>
    <row r="57" spans="2:4">
      <c r="B57" s="9"/>
      <c r="C57" s="9"/>
      <c r="D57" s="9"/>
    </row>
    <row r="58" spans="2:4">
      <c r="B58" s="9"/>
      <c r="C58" s="9"/>
      <c r="D58" s="9"/>
    </row>
    <row r="59" spans="2:4">
      <c r="B59" s="9"/>
      <c r="C59" s="9"/>
      <c r="D59" s="9"/>
    </row>
    <row r="60" spans="2:4">
      <c r="B60" s="9"/>
      <c r="C60" s="9"/>
      <c r="D60" s="9"/>
    </row>
    <row r="61" spans="2:4">
      <c r="B61" s="9"/>
      <c r="C61" s="9"/>
      <c r="D61" s="9"/>
    </row>
    <row r="62" spans="2:4">
      <c r="B62" s="9"/>
      <c r="C62" s="9"/>
      <c r="D62" s="9"/>
    </row>
    <row r="63" spans="2:4">
      <c r="B63" s="9"/>
      <c r="C63" s="9"/>
      <c r="D63" s="9"/>
    </row>
    <row r="64" spans="2:4">
      <c r="B64" s="9"/>
      <c r="C64" s="9"/>
      <c r="D64" s="9"/>
    </row>
    <row r="65" spans="2:4">
      <c r="B65" s="9"/>
      <c r="C65" s="9"/>
      <c r="D65" s="9"/>
    </row>
    <row r="66" spans="2:4">
      <c r="B66" s="9"/>
      <c r="C66" s="9"/>
      <c r="D66" s="9"/>
    </row>
    <row r="67" spans="2:4">
      <c r="B67" s="9"/>
      <c r="C67" s="9"/>
      <c r="D67" s="9"/>
    </row>
    <row r="68" spans="2:4">
      <c r="B68" s="9"/>
      <c r="C68" s="9"/>
      <c r="D68" s="9"/>
    </row>
    <row r="69" spans="2:4">
      <c r="B69" s="9"/>
      <c r="C69" s="9"/>
      <c r="D69" s="9"/>
    </row>
    <row r="70" spans="2:4">
      <c r="B70" s="9"/>
      <c r="C70" s="9"/>
      <c r="D70" s="9"/>
    </row>
    <row r="71" spans="2:4">
      <c r="B71" s="9"/>
      <c r="C71" s="9"/>
      <c r="D71" s="9"/>
    </row>
    <row r="72" spans="2:4">
      <c r="B72" s="9"/>
      <c r="C72" s="9"/>
      <c r="D72" s="9"/>
    </row>
    <row r="73" spans="2:4">
      <c r="B73" s="9"/>
      <c r="C73" s="9"/>
      <c r="D73" s="9"/>
    </row>
    <row r="74" spans="2:4">
      <c r="B74" s="9"/>
      <c r="C74" s="9"/>
      <c r="D74" s="9"/>
    </row>
    <row r="75" spans="2:4">
      <c r="B75" s="9"/>
      <c r="C75" s="9"/>
      <c r="D75" s="9"/>
    </row>
    <row r="76" spans="2:4">
      <c r="B76" s="9"/>
      <c r="C76" s="9"/>
      <c r="D76" s="9"/>
    </row>
    <row r="77" spans="2:4">
      <c r="B77" s="9"/>
      <c r="C77" s="9"/>
      <c r="D77" s="9"/>
    </row>
    <row r="78" spans="2:4">
      <c r="B78" s="9"/>
      <c r="C78" s="9"/>
      <c r="D78" s="9"/>
    </row>
    <row r="79" spans="2:4">
      <c r="B79" s="9"/>
      <c r="C79" s="9"/>
      <c r="D79" s="9"/>
    </row>
    <row r="80" spans="2:4">
      <c r="B80" s="9"/>
      <c r="C80" s="9"/>
      <c r="D80" s="9"/>
    </row>
    <row r="81" spans="2:4">
      <c r="B81" s="9"/>
      <c r="C81" s="9"/>
      <c r="D81" s="9"/>
    </row>
    <row r="82" spans="2:4">
      <c r="B82" s="9"/>
      <c r="C82" s="9"/>
      <c r="D82" s="9"/>
    </row>
    <row r="83" spans="2:4">
      <c r="B83" s="9"/>
      <c r="C83" s="9"/>
      <c r="D83" s="9"/>
    </row>
    <row r="84" spans="2:4">
      <c r="B84" s="9"/>
      <c r="C84" s="9"/>
      <c r="D84" s="9"/>
    </row>
    <row r="85" spans="2:4">
      <c r="B85" s="9"/>
      <c r="C85" s="9"/>
      <c r="D85" s="9"/>
    </row>
    <row r="86" spans="2:4">
      <c r="B86" s="9"/>
      <c r="C86" s="9"/>
      <c r="D86" s="9"/>
    </row>
    <row r="87" spans="2:4">
      <c r="B87" s="9"/>
      <c r="C87" s="9"/>
      <c r="D87" s="9"/>
    </row>
    <row r="88" spans="2:4">
      <c r="B88" s="9"/>
      <c r="C88" s="9"/>
      <c r="D88" s="9"/>
    </row>
    <row r="89" spans="2:4">
      <c r="B89" s="9"/>
      <c r="C89" s="9"/>
      <c r="D89" s="9"/>
    </row>
    <row r="90" spans="2:4">
      <c r="B90" s="9"/>
      <c r="C90" s="9"/>
      <c r="D90" s="9"/>
    </row>
    <row r="91" spans="2:4">
      <c r="B91" s="9"/>
      <c r="C91" s="9"/>
      <c r="D91" s="9"/>
    </row>
    <row r="92" spans="2:4">
      <c r="B92" s="9"/>
      <c r="C92" s="9"/>
      <c r="D92" s="9"/>
    </row>
    <row r="93" spans="2:4">
      <c r="B93" s="9"/>
      <c r="C93" s="9"/>
      <c r="D93" s="9"/>
    </row>
    <row r="94" spans="2:4">
      <c r="B94" s="9"/>
      <c r="C94" s="9"/>
      <c r="D94" s="9"/>
    </row>
    <row r="95" spans="2:4">
      <c r="B95" s="9"/>
      <c r="C95" s="9"/>
      <c r="D95" s="9"/>
    </row>
    <row r="96" spans="2:4">
      <c r="B96" s="9"/>
      <c r="C96" s="9"/>
      <c r="D96" s="9"/>
    </row>
    <row r="97" spans="2:4">
      <c r="B97" s="9"/>
      <c r="C97" s="9"/>
      <c r="D97" s="9"/>
    </row>
    <row r="98" spans="2:4">
      <c r="B98" s="9"/>
      <c r="C98" s="9"/>
      <c r="D98" s="9"/>
    </row>
    <row r="99" spans="2:4">
      <c r="B99" s="9"/>
      <c r="C99" s="9"/>
      <c r="D99" s="9"/>
    </row>
    <row r="100" spans="2:4">
      <c r="B100" s="9"/>
      <c r="C100" s="9"/>
      <c r="D100" s="9"/>
    </row>
    <row r="101" spans="2:4">
      <c r="B101" s="9"/>
      <c r="C101" s="9"/>
      <c r="D101" s="9"/>
    </row>
    <row r="102" spans="2:4">
      <c r="B102" s="9"/>
      <c r="C102" s="9"/>
      <c r="D102" s="9"/>
    </row>
    <row r="103" spans="2:4">
      <c r="B103" s="9"/>
      <c r="C103" s="9"/>
      <c r="D103" s="9"/>
    </row>
    <row r="104" spans="2:4">
      <c r="B104" s="9"/>
      <c r="C104" s="9"/>
      <c r="D104" s="9"/>
    </row>
    <row r="105" spans="2:4">
      <c r="B105" s="9"/>
      <c r="C105" s="9"/>
      <c r="D105" s="9"/>
    </row>
    <row r="106" spans="2:4">
      <c r="B106" s="9"/>
      <c r="C106" s="9"/>
      <c r="D106" s="9"/>
    </row>
    <row r="107" spans="2:4">
      <c r="B107" s="9"/>
      <c r="C107" s="9"/>
      <c r="D107" s="9"/>
    </row>
    <row r="108" spans="2:4">
      <c r="B108" s="9"/>
      <c r="C108" s="9"/>
      <c r="D108" s="9"/>
    </row>
    <row r="109" spans="2:4">
      <c r="B109" s="9"/>
      <c r="C109" s="9"/>
      <c r="D109" s="9"/>
    </row>
    <row r="110" spans="2:4">
      <c r="B110" s="9"/>
      <c r="C110" s="9"/>
      <c r="D110" s="9"/>
    </row>
    <row r="111" spans="2:4">
      <c r="B111" s="9"/>
      <c r="C111" s="9"/>
      <c r="D111" s="9"/>
    </row>
    <row r="112" spans="2:4">
      <c r="B112" s="9"/>
      <c r="C112" s="9"/>
      <c r="D112" s="9"/>
    </row>
    <row r="113" spans="2:4">
      <c r="B113" s="9"/>
      <c r="C113" s="9"/>
      <c r="D113" s="9"/>
    </row>
    <row r="114" spans="2:4">
      <c r="B114" s="9"/>
      <c r="C114" s="9"/>
      <c r="D114" s="9"/>
    </row>
    <row r="115" spans="2:4">
      <c r="B115" s="9"/>
      <c r="C115" s="9"/>
      <c r="D115" s="9"/>
    </row>
    <row r="116" spans="2:4">
      <c r="B116" s="9"/>
      <c r="C116" s="9"/>
      <c r="D116" s="9"/>
    </row>
    <row r="117" spans="2:4">
      <c r="B117" s="9"/>
      <c r="C117" s="9"/>
      <c r="D117" s="9"/>
    </row>
    <row r="118" spans="2:4">
      <c r="B118" s="9"/>
      <c r="C118" s="9"/>
      <c r="D118" s="9"/>
    </row>
    <row r="119" spans="2:4">
      <c r="B119" s="9"/>
      <c r="C119" s="9"/>
      <c r="D119" s="9"/>
    </row>
    <row r="120" spans="2:4">
      <c r="B120" s="9"/>
      <c r="C120" s="9"/>
      <c r="D120" s="9"/>
    </row>
    <row r="121" spans="2:4">
      <c r="B121" s="9"/>
      <c r="C121" s="9"/>
      <c r="D121" s="9"/>
    </row>
    <row r="122" spans="2:4">
      <c r="B122" s="9"/>
      <c r="C122" s="9"/>
      <c r="D122" s="9"/>
    </row>
    <row r="123" spans="2:4">
      <c r="B123" s="9"/>
      <c r="C123" s="9"/>
      <c r="D123" s="9"/>
    </row>
    <row r="124" spans="2:4">
      <c r="B124" s="9"/>
      <c r="C124" s="9"/>
      <c r="D124" s="9"/>
    </row>
    <row r="125" spans="2:4">
      <c r="B125" s="9"/>
      <c r="C125" s="9"/>
      <c r="D125" s="9"/>
    </row>
    <row r="126" spans="2:4">
      <c r="B126" s="9"/>
      <c r="C126" s="9"/>
      <c r="D126" s="9"/>
    </row>
    <row r="127" spans="2:4">
      <c r="B127" s="9"/>
      <c r="C127" s="9"/>
      <c r="D127" s="9"/>
    </row>
    <row r="128" spans="2:4">
      <c r="B128" s="9"/>
      <c r="C128" s="9"/>
      <c r="D128" s="9"/>
    </row>
    <row r="129" spans="2:4">
      <c r="B129" s="9"/>
      <c r="C129" s="9"/>
      <c r="D129" s="9"/>
    </row>
    <row r="130" spans="2:4">
      <c r="B130" s="9"/>
      <c r="C130" s="9"/>
      <c r="D130" s="9"/>
    </row>
    <row r="131" spans="2:4">
      <c r="B131" s="9"/>
      <c r="C131" s="9"/>
      <c r="D131" s="9"/>
    </row>
    <row r="132" spans="2:4">
      <c r="B132" s="9"/>
      <c r="C132" s="9"/>
      <c r="D132" s="9"/>
    </row>
    <row r="133" spans="2:4">
      <c r="B133" s="9"/>
      <c r="C133" s="9"/>
      <c r="D133" s="9"/>
    </row>
    <row r="134" spans="2:4">
      <c r="B134" s="9"/>
      <c r="C134" s="9"/>
      <c r="D134" s="9"/>
    </row>
    <row r="135" spans="2:4">
      <c r="B135" s="9"/>
      <c r="C135" s="9"/>
      <c r="D135" s="9"/>
    </row>
    <row r="136" spans="2:4">
      <c r="B136" s="9"/>
      <c r="C136" s="9"/>
      <c r="D136" s="9"/>
    </row>
    <row r="137" spans="2:4">
      <c r="B137" s="9"/>
      <c r="C137" s="9"/>
      <c r="D137" s="9"/>
    </row>
    <row r="138" spans="2:4">
      <c r="B138" s="9"/>
      <c r="C138" s="9"/>
      <c r="D138" s="9"/>
    </row>
    <row r="139" spans="2:4">
      <c r="B139" s="9"/>
      <c r="C139" s="9"/>
      <c r="D139" s="9"/>
    </row>
    <row r="140" spans="2:4">
      <c r="B140" s="9"/>
      <c r="C140" s="9"/>
      <c r="D140" s="9"/>
    </row>
    <row r="141" spans="2:4">
      <c r="B141" s="9"/>
      <c r="C141" s="9"/>
      <c r="D141" s="9"/>
    </row>
    <row r="142" spans="2:4">
      <c r="B142" s="9"/>
      <c r="C142" s="9"/>
      <c r="D142" s="9"/>
    </row>
    <row r="143" spans="2:4">
      <c r="B143" s="9"/>
      <c r="C143" s="9"/>
      <c r="D143" s="9"/>
    </row>
    <row r="144" spans="2:4">
      <c r="B144" s="9"/>
      <c r="C144" s="9"/>
      <c r="D144" s="9"/>
    </row>
    <row r="145" spans="2:4">
      <c r="B145" s="9"/>
      <c r="C145" s="9"/>
      <c r="D145" s="9"/>
    </row>
    <row r="146" spans="2:4">
      <c r="B146" s="9"/>
      <c r="C146" s="9"/>
      <c r="D146" s="9"/>
    </row>
    <row r="147" spans="2:4">
      <c r="B147" s="9"/>
      <c r="C147" s="9"/>
      <c r="D147" s="9"/>
    </row>
    <row r="148" spans="2:4">
      <c r="B148" s="9"/>
      <c r="C148" s="9"/>
      <c r="D148" s="9"/>
    </row>
    <row r="149" spans="2:4">
      <c r="B149" s="9"/>
      <c r="C149" s="9"/>
      <c r="D149" s="9"/>
    </row>
    <row r="150" spans="2:4">
      <c r="B150" s="9"/>
      <c r="C150" s="9"/>
      <c r="D150" s="9"/>
    </row>
    <row r="151" spans="2:4">
      <c r="B151" s="9"/>
      <c r="C151" s="9"/>
      <c r="D151" s="9"/>
    </row>
    <row r="152" spans="2:4">
      <c r="B152" s="9"/>
      <c r="C152" s="9"/>
      <c r="D152" s="9"/>
    </row>
    <row r="153" spans="2:4">
      <c r="B153" s="9"/>
      <c r="C153" s="9"/>
      <c r="D153" s="9"/>
    </row>
    <row r="154" spans="2:4">
      <c r="B154" s="9"/>
      <c r="C154" s="9"/>
      <c r="D154" s="9"/>
    </row>
    <row r="155" spans="2:4">
      <c r="B155" s="9"/>
      <c r="C155" s="9"/>
      <c r="D155" s="9"/>
    </row>
    <row r="156" spans="2:4">
      <c r="B156" s="9"/>
      <c r="C156" s="9"/>
      <c r="D156" s="9"/>
    </row>
    <row r="157" spans="2:4">
      <c r="B157" s="9"/>
      <c r="C157" s="9"/>
      <c r="D157" s="9"/>
    </row>
    <row r="158" spans="2:4">
      <c r="B158" s="9"/>
      <c r="C158" s="9"/>
      <c r="D158" s="9"/>
    </row>
    <row r="159" spans="2:4">
      <c r="B159" s="9"/>
      <c r="C159" s="9"/>
      <c r="D159" s="9"/>
    </row>
    <row r="160" spans="2:4">
      <c r="B160" s="9"/>
      <c r="C160" s="9"/>
      <c r="D160" s="9"/>
    </row>
    <row r="161" spans="2:4">
      <c r="B161" s="9"/>
      <c r="C161" s="9"/>
      <c r="D161" s="9"/>
    </row>
    <row r="162" spans="2:4">
      <c r="B162" s="9"/>
      <c r="C162" s="9"/>
      <c r="D162" s="9"/>
    </row>
    <row r="163" spans="2:4">
      <c r="B163" s="9"/>
      <c r="C163" s="9"/>
      <c r="D163" s="9"/>
    </row>
    <row r="164" spans="2:4">
      <c r="B164" s="9"/>
      <c r="C164" s="9"/>
      <c r="D164" s="9"/>
    </row>
    <row r="165" spans="2:4">
      <c r="B165" s="9"/>
      <c r="C165" s="9"/>
      <c r="D165" s="9"/>
    </row>
    <row r="166" spans="2:4">
      <c r="B166" s="9"/>
      <c r="C166" s="9"/>
      <c r="D166" s="9"/>
    </row>
    <row r="167" spans="2:4">
      <c r="B167" s="9"/>
      <c r="C167" s="9"/>
      <c r="D167" s="9"/>
    </row>
    <row r="168" spans="2:4">
      <c r="B168" s="9"/>
      <c r="C168" s="9"/>
      <c r="D168" s="9"/>
    </row>
    <row r="169" spans="2:4">
      <c r="B169" s="9"/>
      <c r="C169" s="9"/>
      <c r="D169" s="9"/>
    </row>
    <row r="170" spans="2:4">
      <c r="B170" s="9"/>
      <c r="C170" s="9"/>
      <c r="D170" s="9"/>
    </row>
    <row r="171" spans="2:4">
      <c r="B171" s="9"/>
      <c r="C171" s="9"/>
      <c r="D171" s="9"/>
    </row>
    <row r="172" spans="2:4">
      <c r="B172" s="9"/>
      <c r="C172" s="9"/>
      <c r="D172" s="9"/>
    </row>
    <row r="173" spans="2:4">
      <c r="B173" s="9"/>
      <c r="C173" s="9"/>
      <c r="D173" s="9"/>
    </row>
    <row r="174" spans="2:4">
      <c r="B174" s="9"/>
      <c r="C174" s="9"/>
      <c r="D174" s="9"/>
    </row>
    <row r="175" spans="2:4">
      <c r="B175" s="9"/>
      <c r="C175" s="9"/>
      <c r="D175" s="9"/>
    </row>
    <row r="176" spans="2:4">
      <c r="B176" s="9"/>
      <c r="C176" s="9"/>
      <c r="D176" s="9"/>
    </row>
    <row r="177" spans="2:4">
      <c r="B177" s="9"/>
      <c r="C177" s="9"/>
      <c r="D177" s="9"/>
    </row>
    <row r="178" spans="2:4">
      <c r="B178" s="9"/>
      <c r="C178" s="9"/>
      <c r="D178" s="9"/>
    </row>
    <row r="179" spans="2:4">
      <c r="B179" s="9"/>
      <c r="C179" s="9"/>
      <c r="D179" s="9"/>
    </row>
    <row r="180" spans="2:4">
      <c r="B180" s="9"/>
      <c r="C180" s="9"/>
      <c r="D180" s="9"/>
    </row>
    <row r="181" spans="2:4">
      <c r="B181" s="9"/>
      <c r="C181" s="9"/>
      <c r="D181" s="9"/>
    </row>
    <row r="182" spans="2:4">
      <c r="B182" s="9"/>
      <c r="C182" s="9"/>
      <c r="D182" s="9"/>
    </row>
    <row r="183" spans="2:4">
      <c r="B183" s="9"/>
      <c r="C183" s="9"/>
      <c r="D183" s="9"/>
    </row>
    <row r="184" spans="2:4">
      <c r="B184" s="9"/>
      <c r="C184" s="9"/>
      <c r="D184" s="9"/>
    </row>
    <row r="185" spans="2:4">
      <c r="B185" s="9"/>
      <c r="C185" s="9"/>
      <c r="D185" s="9"/>
    </row>
    <row r="186" spans="2:4">
      <c r="B186" s="9"/>
      <c r="C186" s="9"/>
      <c r="D186" s="9"/>
    </row>
    <row r="187" spans="2:4">
      <c r="B187" s="9"/>
      <c r="C187" s="9"/>
      <c r="D187" s="9"/>
    </row>
    <row r="188" spans="2:4">
      <c r="B188" s="9"/>
      <c r="C188" s="9"/>
      <c r="D188" s="9"/>
    </row>
    <row r="189" spans="2:4">
      <c r="B189" s="9"/>
      <c r="C189" s="9"/>
      <c r="D189" s="9"/>
    </row>
    <row r="190" spans="2:4">
      <c r="B190" s="9"/>
      <c r="C190" s="9"/>
      <c r="D190" s="9"/>
    </row>
    <row r="191" spans="2:4">
      <c r="B191" s="9"/>
      <c r="C191" s="9"/>
      <c r="D191" s="9"/>
    </row>
    <row r="192" spans="2:4">
      <c r="B192" s="9"/>
      <c r="C192" s="9"/>
      <c r="D192" s="9"/>
    </row>
    <row r="193" spans="2:4">
      <c r="B193" s="9"/>
      <c r="C193" s="9"/>
      <c r="D193" s="9"/>
    </row>
    <row r="194" spans="2:4">
      <c r="B194" s="9"/>
      <c r="C194" s="9"/>
      <c r="D194" s="9"/>
    </row>
    <row r="195" spans="2:4">
      <c r="B195" s="9"/>
      <c r="C195" s="9"/>
      <c r="D195" s="9"/>
    </row>
    <row r="196" spans="2:4">
      <c r="B196" s="9"/>
      <c r="C196" s="9"/>
      <c r="D196" s="9"/>
    </row>
    <row r="197" spans="2:4">
      <c r="B197" s="9"/>
      <c r="C197" s="9"/>
      <c r="D197" s="9"/>
    </row>
    <row r="198" spans="2:4">
      <c r="B198" s="9"/>
      <c r="C198" s="9"/>
      <c r="D198" s="9"/>
    </row>
    <row r="199" spans="2:4">
      <c r="B199" s="9"/>
      <c r="C199" s="9"/>
      <c r="D199" s="9"/>
    </row>
    <row r="200" spans="2:4">
      <c r="B200" s="9"/>
      <c r="C200" s="9"/>
      <c r="D200" s="9"/>
    </row>
    <row r="201" spans="2:4">
      <c r="B201" s="9"/>
      <c r="C201" s="9"/>
      <c r="D201" s="9"/>
    </row>
    <row r="202" spans="2:4">
      <c r="B202" s="9"/>
      <c r="C202" s="9"/>
      <c r="D202" s="9"/>
    </row>
    <row r="203" spans="2:4">
      <c r="B203" s="9"/>
      <c r="C203" s="9"/>
      <c r="D203" s="9"/>
    </row>
    <row r="204" spans="2:4">
      <c r="B204" s="9"/>
      <c r="C204" s="9"/>
      <c r="D204" s="9"/>
    </row>
    <row r="205" spans="2:4">
      <c r="B205" s="9"/>
      <c r="C205" s="9"/>
      <c r="D205" s="9"/>
    </row>
    <row r="206" spans="2:4">
      <c r="B206" s="9"/>
      <c r="C206" s="9"/>
      <c r="D206" s="9"/>
    </row>
    <row r="207" spans="2:4">
      <c r="B207" s="9"/>
      <c r="C207" s="9"/>
      <c r="D207" s="9"/>
    </row>
    <row r="208" spans="2:4">
      <c r="B208" s="9"/>
      <c r="C208" s="9"/>
      <c r="D208" s="9"/>
    </row>
    <row r="209" spans="2:4">
      <c r="B209" s="9"/>
      <c r="C209" s="9"/>
      <c r="D209" s="9"/>
    </row>
    <row r="210" spans="2:4">
      <c r="B210" s="9"/>
      <c r="C210" s="9"/>
      <c r="D210" s="9"/>
    </row>
    <row r="211" spans="2:4">
      <c r="B211" s="9"/>
      <c r="C211" s="9"/>
      <c r="D211" s="9"/>
    </row>
    <row r="212" spans="2:4">
      <c r="B212" s="9"/>
      <c r="C212" s="9"/>
      <c r="D212" s="9"/>
    </row>
    <row r="213" spans="2:4">
      <c r="B213" s="9"/>
      <c r="C213" s="9"/>
      <c r="D213" s="9"/>
    </row>
    <row r="214" spans="2:4">
      <c r="B214" s="9"/>
      <c r="C214" s="9"/>
      <c r="D214" s="9"/>
    </row>
    <row r="215" spans="2:4">
      <c r="B215" s="9"/>
      <c r="C215" s="9"/>
      <c r="D215" s="9"/>
    </row>
    <row r="216" spans="2:4">
      <c r="B216" s="9"/>
      <c r="C216" s="9"/>
      <c r="D216" s="9"/>
    </row>
    <row r="217" spans="2:4">
      <c r="B217" s="9"/>
      <c r="C217" s="9"/>
      <c r="D217" s="9"/>
    </row>
    <row r="218" spans="2:4">
      <c r="B218" s="9"/>
      <c r="C218" s="9"/>
      <c r="D218" s="9"/>
    </row>
    <row r="219" spans="2:4">
      <c r="B219" s="9"/>
      <c r="C219" s="9"/>
      <c r="D219" s="9"/>
    </row>
    <row r="220" spans="2:4">
      <c r="B220" s="9"/>
      <c r="C220" s="9"/>
      <c r="D220" s="9"/>
    </row>
    <row r="221" spans="2:4">
      <c r="B221" s="9"/>
      <c r="C221" s="9"/>
      <c r="D221" s="9"/>
    </row>
    <row r="222" spans="2:4">
      <c r="B222" s="9"/>
      <c r="C222" s="9"/>
      <c r="D222" s="9"/>
    </row>
    <row r="223" spans="2:4">
      <c r="B223" s="9"/>
      <c r="C223" s="9"/>
      <c r="D223" s="9"/>
    </row>
    <row r="224" spans="2:4">
      <c r="B224" s="9"/>
      <c r="C224" s="9"/>
      <c r="D224" s="9"/>
    </row>
    <row r="225" spans="2:4">
      <c r="B225" s="9"/>
      <c r="C225" s="9"/>
      <c r="D225" s="9"/>
    </row>
    <row r="226" spans="2:4">
      <c r="B226" s="9"/>
      <c r="C226" s="9"/>
      <c r="D226" s="9"/>
    </row>
    <row r="227" spans="2:4">
      <c r="B227" s="9"/>
      <c r="C227" s="9"/>
      <c r="D227" s="9"/>
    </row>
    <row r="228" spans="2:4">
      <c r="B228" s="9"/>
      <c r="C228" s="9"/>
      <c r="D228" s="9"/>
    </row>
    <row r="229" spans="2:4">
      <c r="B229" s="9"/>
      <c r="C229" s="9"/>
      <c r="D229" s="9"/>
    </row>
    <row r="230" spans="2:4">
      <c r="B230" s="9"/>
      <c r="C230" s="9"/>
      <c r="D230" s="9"/>
    </row>
    <row r="231" spans="2:4">
      <c r="B231" s="9"/>
      <c r="C231" s="9"/>
      <c r="D231" s="9"/>
    </row>
    <row r="232" spans="2:4">
      <c r="B232" s="9"/>
      <c r="C232" s="9"/>
      <c r="D232" s="9"/>
    </row>
    <row r="233" spans="2:4">
      <c r="B233" s="9"/>
      <c r="C233" s="9"/>
      <c r="D233" s="9"/>
    </row>
    <row r="234" spans="2:4">
      <c r="B234" s="9"/>
      <c r="C234" s="9"/>
      <c r="D234" s="9"/>
    </row>
    <row r="235" spans="2:4">
      <c r="B235" s="9"/>
      <c r="C235" s="9"/>
      <c r="D235" s="9"/>
    </row>
    <row r="236" spans="2:4">
      <c r="B236" s="9"/>
      <c r="C236" s="9"/>
      <c r="D236" s="9"/>
    </row>
    <row r="237" spans="2:4">
      <c r="B237" s="9"/>
      <c r="C237" s="9"/>
      <c r="D237" s="9"/>
    </row>
    <row r="238" spans="2:4">
      <c r="B238" s="9"/>
      <c r="C238" s="9"/>
      <c r="D238" s="9"/>
    </row>
    <row r="239" spans="2:4">
      <c r="B239" s="9"/>
      <c r="C239" s="9"/>
      <c r="D239" s="9"/>
    </row>
    <row r="240" spans="2:4">
      <c r="B240" s="9"/>
      <c r="C240" s="9"/>
      <c r="D240" s="9"/>
    </row>
    <row r="241" spans="2:4">
      <c r="B241" s="9"/>
      <c r="C241" s="9"/>
      <c r="D241" s="9"/>
    </row>
    <row r="242" spans="2:4">
      <c r="B242" s="9"/>
      <c r="C242" s="9"/>
      <c r="D242" s="9"/>
    </row>
    <row r="243" spans="2:4">
      <c r="B243" s="9"/>
      <c r="C243" s="9"/>
      <c r="D243" s="9"/>
    </row>
    <row r="244" spans="2:4">
      <c r="B244" s="9"/>
      <c r="C244" s="9"/>
      <c r="D244" s="9"/>
    </row>
    <row r="245" spans="2:4">
      <c r="B245" s="9"/>
      <c r="C245" s="9"/>
      <c r="D245" s="9"/>
    </row>
  </sheetData>
  <mergeCells count="4">
    <mergeCell ref="D4:D5"/>
    <mergeCell ref="A4:A5"/>
    <mergeCell ref="B4:B5"/>
    <mergeCell ref="C4:C5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/>
  <dimension ref="A2:K42"/>
  <sheetViews>
    <sheetView zoomScaleNormal="100" workbookViewId="0">
      <selection activeCell="O33" sqref="O33"/>
    </sheetView>
  </sheetViews>
  <sheetFormatPr baseColWidth="10" defaultRowHeight="15"/>
  <cols>
    <col min="1" max="1" width="17.7109375" style="9" customWidth="1"/>
    <col min="2" max="2" width="8.7109375" style="8" customWidth="1"/>
    <col min="3" max="3" width="11.5703125" style="8" customWidth="1"/>
    <col min="4" max="4" width="11.140625" style="9" customWidth="1"/>
    <col min="5" max="5" width="16.42578125" style="9" customWidth="1"/>
    <col min="6" max="6" width="8.5703125" style="9" customWidth="1"/>
    <col min="7" max="7" width="4.42578125" style="9" customWidth="1"/>
    <col min="8" max="8" width="9.28515625" style="9" customWidth="1"/>
    <col min="9" max="9" width="6.5703125" style="9" customWidth="1"/>
    <col min="10" max="10" width="8" style="9" customWidth="1"/>
    <col min="11" max="11" width="4.140625" style="9" customWidth="1"/>
    <col min="12" max="16384" width="11.42578125" style="9"/>
  </cols>
  <sheetData>
    <row r="2" spans="1:11" ht="17.25" customHeight="1">
      <c r="A2" s="137" t="s">
        <v>243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customHeight="1">
      <c r="A3" s="138" t="s">
        <v>242</v>
      </c>
      <c r="B3" s="138"/>
      <c r="C3" s="138"/>
      <c r="D3" s="138"/>
      <c r="E3" s="118"/>
      <c r="F3" s="118"/>
      <c r="G3" s="118"/>
      <c r="H3" s="118"/>
      <c r="I3" s="118"/>
      <c r="J3" s="118"/>
      <c r="K3" s="118"/>
    </row>
    <row r="5" spans="1:11" ht="15.75" customHeight="1">
      <c r="A5" s="128" t="s">
        <v>168</v>
      </c>
      <c r="B5" s="126" t="s">
        <v>162</v>
      </c>
      <c r="C5" s="126" t="s">
        <v>163</v>
      </c>
      <c r="D5" s="126" t="s">
        <v>94</v>
      </c>
    </row>
    <row r="6" spans="1:11" ht="19.5" customHeight="1">
      <c r="A6" s="128"/>
      <c r="B6" s="126"/>
      <c r="C6" s="126"/>
      <c r="D6" s="126"/>
    </row>
    <row r="7" spans="1:11" ht="8.25" customHeight="1">
      <c r="D7" s="8"/>
    </row>
    <row r="8" spans="1:11">
      <c r="A8" s="4" t="s">
        <v>32</v>
      </c>
      <c r="B8" s="5">
        <v>135</v>
      </c>
      <c r="C8" s="5">
        <v>24</v>
      </c>
      <c r="D8" s="5">
        <f t="shared" ref="D8:D23" si="0">SUM(B8:C8)</f>
        <v>159</v>
      </c>
      <c r="E8" s="85" t="s">
        <v>190</v>
      </c>
    </row>
    <row r="9" spans="1:11">
      <c r="A9" s="9" t="s">
        <v>33</v>
      </c>
      <c r="B9" s="8">
        <v>392</v>
      </c>
      <c r="C9" s="8">
        <v>85</v>
      </c>
      <c r="D9" s="8">
        <f t="shared" si="0"/>
        <v>477</v>
      </c>
      <c r="E9" s="85" t="s">
        <v>191</v>
      </c>
    </row>
    <row r="10" spans="1:11">
      <c r="A10" s="4" t="s">
        <v>34</v>
      </c>
      <c r="B10" s="5">
        <v>55</v>
      </c>
      <c r="C10" s="5">
        <v>18</v>
      </c>
      <c r="D10" s="5">
        <f t="shared" si="0"/>
        <v>73</v>
      </c>
      <c r="E10" s="85" t="s">
        <v>192</v>
      </c>
    </row>
    <row r="11" spans="1:11">
      <c r="A11" s="9" t="s">
        <v>35</v>
      </c>
      <c r="B11" s="8">
        <v>64</v>
      </c>
      <c r="C11" s="8">
        <v>30</v>
      </c>
      <c r="D11" s="8">
        <f t="shared" si="0"/>
        <v>94</v>
      </c>
      <c r="E11" s="85" t="s">
        <v>193</v>
      </c>
    </row>
    <row r="12" spans="1:11">
      <c r="A12" s="4" t="s">
        <v>38</v>
      </c>
      <c r="B12" s="5">
        <v>122</v>
      </c>
      <c r="C12" s="5">
        <v>41</v>
      </c>
      <c r="D12" s="5">
        <f t="shared" si="0"/>
        <v>163</v>
      </c>
      <c r="E12" s="85" t="s">
        <v>194</v>
      </c>
    </row>
    <row r="13" spans="1:11">
      <c r="A13" s="9" t="s">
        <v>39</v>
      </c>
      <c r="B13" s="8">
        <v>392</v>
      </c>
      <c r="C13" s="8">
        <v>105</v>
      </c>
      <c r="D13" s="8">
        <f t="shared" si="0"/>
        <v>497</v>
      </c>
      <c r="E13" s="85" t="s">
        <v>195</v>
      </c>
    </row>
    <row r="14" spans="1:11">
      <c r="A14" s="4" t="s">
        <v>36</v>
      </c>
      <c r="B14" s="5">
        <v>559</v>
      </c>
      <c r="C14" s="5">
        <v>144</v>
      </c>
      <c r="D14" s="5">
        <f t="shared" si="0"/>
        <v>703</v>
      </c>
      <c r="E14" s="85" t="s">
        <v>196</v>
      </c>
    </row>
    <row r="15" spans="1:11">
      <c r="A15" s="9" t="s">
        <v>37</v>
      </c>
      <c r="B15" s="8">
        <v>154</v>
      </c>
      <c r="C15" s="8">
        <v>19</v>
      </c>
      <c r="D15" s="8">
        <f t="shared" si="0"/>
        <v>173</v>
      </c>
      <c r="E15" s="85" t="s">
        <v>197</v>
      </c>
    </row>
    <row r="16" spans="1:11">
      <c r="A16" s="4" t="s">
        <v>40</v>
      </c>
      <c r="B16" s="5">
        <v>2778</v>
      </c>
      <c r="C16" s="5">
        <v>715</v>
      </c>
      <c r="D16" s="5">
        <f t="shared" si="0"/>
        <v>3493</v>
      </c>
      <c r="E16" s="85" t="s">
        <v>198</v>
      </c>
    </row>
    <row r="17" spans="1:5">
      <c r="A17" s="9" t="s">
        <v>41</v>
      </c>
      <c r="B17" s="8">
        <v>203</v>
      </c>
      <c r="C17" s="8">
        <v>50</v>
      </c>
      <c r="D17" s="8">
        <f t="shared" si="0"/>
        <v>253</v>
      </c>
      <c r="E17" s="85" t="s">
        <v>199</v>
      </c>
    </row>
    <row r="18" spans="1:5">
      <c r="A18" s="4" t="s">
        <v>79</v>
      </c>
      <c r="B18" s="5">
        <v>542</v>
      </c>
      <c r="C18" s="5">
        <v>144</v>
      </c>
      <c r="D18" s="5">
        <f t="shared" si="0"/>
        <v>686</v>
      </c>
      <c r="E18" s="85" t="s">
        <v>200</v>
      </c>
    </row>
    <row r="19" spans="1:5">
      <c r="A19" s="9" t="s">
        <v>42</v>
      </c>
      <c r="B19" s="8">
        <v>395</v>
      </c>
      <c r="C19" s="8">
        <v>139</v>
      </c>
      <c r="D19" s="8">
        <f t="shared" si="0"/>
        <v>534</v>
      </c>
      <c r="E19" s="85" t="s">
        <v>201</v>
      </c>
    </row>
    <row r="20" spans="1:5">
      <c r="A20" s="4" t="s">
        <v>43</v>
      </c>
      <c r="B20" s="5">
        <v>58</v>
      </c>
      <c r="C20" s="5">
        <v>45</v>
      </c>
      <c r="D20" s="5">
        <f t="shared" si="0"/>
        <v>103</v>
      </c>
      <c r="E20" s="85" t="s">
        <v>202</v>
      </c>
    </row>
    <row r="21" spans="1:5">
      <c r="A21" s="9" t="s">
        <v>44</v>
      </c>
      <c r="B21" s="8">
        <v>209</v>
      </c>
      <c r="C21" s="8">
        <v>74</v>
      </c>
      <c r="D21" s="8">
        <f t="shared" si="0"/>
        <v>283</v>
      </c>
      <c r="E21" s="85" t="s">
        <v>203</v>
      </c>
    </row>
    <row r="22" spans="1:5">
      <c r="A22" s="4" t="s">
        <v>45</v>
      </c>
      <c r="B22" s="5">
        <v>900</v>
      </c>
      <c r="C22" s="5">
        <v>201</v>
      </c>
      <c r="D22" s="5">
        <f t="shared" si="0"/>
        <v>1101</v>
      </c>
      <c r="E22" s="85" t="s">
        <v>204</v>
      </c>
    </row>
    <row r="23" spans="1:5">
      <c r="A23" s="9" t="s">
        <v>46</v>
      </c>
      <c r="B23" s="8">
        <v>312</v>
      </c>
      <c r="C23" s="8">
        <v>55</v>
      </c>
      <c r="D23" s="8">
        <f t="shared" si="0"/>
        <v>367</v>
      </c>
      <c r="E23" s="85" t="s">
        <v>205</v>
      </c>
    </row>
    <row r="24" spans="1:5" ht="16.5" customHeight="1">
      <c r="A24" s="4" t="s">
        <v>47</v>
      </c>
      <c r="B24" s="5">
        <v>87</v>
      </c>
      <c r="C24" s="5">
        <v>32</v>
      </c>
      <c r="D24" s="5">
        <f t="shared" ref="D24:D39" si="1">SUM(B24:C24)</f>
        <v>119</v>
      </c>
      <c r="E24" s="85" t="s">
        <v>206</v>
      </c>
    </row>
    <row r="25" spans="1:5" ht="16.5" customHeight="1">
      <c r="A25" s="9" t="s">
        <v>48</v>
      </c>
      <c r="B25" s="8">
        <v>44</v>
      </c>
      <c r="C25" s="8">
        <v>15</v>
      </c>
      <c r="D25" s="8">
        <f t="shared" si="1"/>
        <v>59</v>
      </c>
      <c r="E25" s="85" t="s">
        <v>207</v>
      </c>
    </row>
    <row r="26" spans="1:5">
      <c r="A26" s="4" t="s">
        <v>49</v>
      </c>
      <c r="B26" s="5">
        <v>1934</v>
      </c>
      <c r="C26" s="5">
        <v>539</v>
      </c>
      <c r="D26" s="5">
        <f t="shared" si="1"/>
        <v>2473</v>
      </c>
      <c r="E26" s="85" t="s">
        <v>208</v>
      </c>
    </row>
    <row r="27" spans="1:5">
      <c r="A27" s="9" t="s">
        <v>50</v>
      </c>
      <c r="B27" s="8">
        <v>83</v>
      </c>
      <c r="C27" s="8">
        <v>44</v>
      </c>
      <c r="D27" s="8">
        <f t="shared" si="1"/>
        <v>127</v>
      </c>
      <c r="E27" s="85" t="s">
        <v>209</v>
      </c>
    </row>
    <row r="28" spans="1:5">
      <c r="A28" s="4" t="s">
        <v>51</v>
      </c>
      <c r="B28" s="5">
        <v>517</v>
      </c>
      <c r="C28" s="5">
        <v>96</v>
      </c>
      <c r="D28" s="5">
        <f t="shared" si="1"/>
        <v>613</v>
      </c>
      <c r="E28" s="85" t="s">
        <v>210</v>
      </c>
    </row>
    <row r="29" spans="1:5">
      <c r="A29" s="9" t="s">
        <v>52</v>
      </c>
      <c r="B29" s="8">
        <v>406</v>
      </c>
      <c r="C29" s="8">
        <v>95</v>
      </c>
      <c r="D29" s="8">
        <f t="shared" si="1"/>
        <v>501</v>
      </c>
      <c r="E29" s="85" t="s">
        <v>211</v>
      </c>
    </row>
    <row r="30" spans="1:5">
      <c r="A30" s="4" t="s">
        <v>53</v>
      </c>
      <c r="B30" s="5">
        <v>56</v>
      </c>
      <c r="C30" s="5">
        <v>27</v>
      </c>
      <c r="D30" s="5">
        <f t="shared" si="1"/>
        <v>83</v>
      </c>
      <c r="E30" s="85" t="s">
        <v>212</v>
      </c>
    </row>
    <row r="31" spans="1:5">
      <c r="A31" s="9" t="s">
        <v>54</v>
      </c>
      <c r="B31" s="8">
        <v>373</v>
      </c>
      <c r="C31" s="8">
        <v>61</v>
      </c>
      <c r="D31" s="8">
        <f t="shared" si="1"/>
        <v>434</v>
      </c>
      <c r="E31" s="85" t="s">
        <v>213</v>
      </c>
    </row>
    <row r="32" spans="1:5">
      <c r="A32" s="4" t="s">
        <v>55</v>
      </c>
      <c r="B32" s="5">
        <v>278</v>
      </c>
      <c r="C32" s="5">
        <v>76</v>
      </c>
      <c r="D32" s="5">
        <f t="shared" si="1"/>
        <v>354</v>
      </c>
      <c r="E32" s="85" t="s">
        <v>214</v>
      </c>
    </row>
    <row r="33" spans="1:6">
      <c r="A33" s="9" t="s">
        <v>56</v>
      </c>
      <c r="B33" s="8">
        <v>361</v>
      </c>
      <c r="C33" s="8">
        <v>111</v>
      </c>
      <c r="D33" s="8">
        <f t="shared" si="1"/>
        <v>472</v>
      </c>
      <c r="E33" s="85" t="s">
        <v>215</v>
      </c>
    </row>
    <row r="34" spans="1:6">
      <c r="A34" s="4" t="s">
        <v>57</v>
      </c>
      <c r="B34" s="5">
        <v>90</v>
      </c>
      <c r="C34" s="5">
        <v>82</v>
      </c>
      <c r="D34" s="5">
        <f t="shared" si="1"/>
        <v>172</v>
      </c>
      <c r="E34" s="85" t="s">
        <v>216</v>
      </c>
    </row>
    <row r="35" spans="1:6">
      <c r="A35" s="9" t="s">
        <v>58</v>
      </c>
      <c r="B35" s="8">
        <v>848</v>
      </c>
      <c r="C35" s="8">
        <v>276</v>
      </c>
      <c r="D35" s="8">
        <f t="shared" si="1"/>
        <v>1124</v>
      </c>
      <c r="E35" s="85" t="s">
        <v>217</v>
      </c>
    </row>
    <row r="36" spans="1:6">
      <c r="A36" s="4" t="s">
        <v>59</v>
      </c>
      <c r="B36" s="5">
        <v>130</v>
      </c>
      <c r="C36" s="5">
        <v>38</v>
      </c>
      <c r="D36" s="5">
        <f t="shared" si="1"/>
        <v>168</v>
      </c>
      <c r="E36" s="85" t="s">
        <v>218</v>
      </c>
    </row>
    <row r="37" spans="1:6">
      <c r="A37" s="9" t="s">
        <v>60</v>
      </c>
      <c r="B37" s="8">
        <v>542</v>
      </c>
      <c r="C37" s="8">
        <v>235</v>
      </c>
      <c r="D37" s="8">
        <f t="shared" si="1"/>
        <v>777</v>
      </c>
      <c r="E37" s="85" t="s">
        <v>219</v>
      </c>
    </row>
    <row r="38" spans="1:6">
      <c r="A38" s="4" t="s">
        <v>61</v>
      </c>
      <c r="B38" s="5">
        <v>138</v>
      </c>
      <c r="C38" s="5">
        <v>49</v>
      </c>
      <c r="D38" s="5">
        <f t="shared" si="1"/>
        <v>187</v>
      </c>
      <c r="E38" s="85" t="s">
        <v>220</v>
      </c>
    </row>
    <row r="39" spans="1:6">
      <c r="A39" s="9" t="s">
        <v>62</v>
      </c>
      <c r="B39" s="8">
        <v>53</v>
      </c>
      <c r="C39" s="8">
        <v>17</v>
      </c>
      <c r="D39" s="8">
        <f t="shared" si="1"/>
        <v>70</v>
      </c>
      <c r="E39" s="85" t="s">
        <v>221</v>
      </c>
    </row>
    <row r="40" spans="1:6" ht="8.25" customHeight="1">
      <c r="B40" s="7"/>
      <c r="C40" s="7"/>
      <c r="D40" s="7"/>
    </row>
    <row r="41" spans="1:6" ht="15.75">
      <c r="A41" s="53" t="s">
        <v>141</v>
      </c>
      <c r="B41" s="120">
        <f>B8+B9+B10+B11+B12+B13+B14+B15+B16+B17+B18+B19+B20+B21+B22+B23+B24+B25+B26+B27+B28+B29+B30+B31+B32+B33+B34+B35+B36+B37+B38+B39</f>
        <v>13210</v>
      </c>
      <c r="C41" s="120">
        <f>C8+C9+C10+C11+C12+C13+C14+C15+C16+C17+C18+C19+C20+C21+C22+C23+C24+C25+C26+C27+C28+C29+C30+C31+C32+C33+C34+C35+C36+C37+C38+C39</f>
        <v>3682</v>
      </c>
      <c r="D41" s="120">
        <f>D8+D9+D10+D11+D12+D13+D14+D15+D16+D17+D18+D19+D20+D21+D22+D23+D24+D25+D26+D27+D28+D29+D30+D31+D32+D33+D34+D35+D36+D37+D38+D39</f>
        <v>16892</v>
      </c>
      <c r="F41" s="19"/>
    </row>
    <row r="42" spans="1:6">
      <c r="B42" s="99">
        <f>B41*100/D41</f>
        <v>78.202699502723178</v>
      </c>
      <c r="C42" s="99">
        <f>C41*100/D41</f>
        <v>21.797300497276819</v>
      </c>
      <c r="D42" s="98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8"/>
  <dimension ref="A1:J55"/>
  <sheetViews>
    <sheetView showGridLines="0" zoomScaleNormal="100" workbookViewId="0">
      <selection activeCell="C79" sqref="C79"/>
    </sheetView>
  </sheetViews>
  <sheetFormatPr baseColWidth="10" defaultRowHeight="15"/>
  <cols>
    <col min="1" max="1" width="16.5703125" style="9" customWidth="1"/>
    <col min="2" max="2" width="9.7109375" style="8" customWidth="1"/>
    <col min="3" max="3" width="14.28515625" style="8" customWidth="1"/>
    <col min="4" max="4" width="8.42578125" style="9" customWidth="1"/>
    <col min="5" max="5" width="14.5703125" style="9" customWidth="1"/>
    <col min="6" max="6" width="10.28515625" style="9" customWidth="1"/>
    <col min="7" max="7" width="3.85546875" style="9" customWidth="1"/>
    <col min="8" max="8" width="11.7109375" style="9" customWidth="1"/>
    <col min="9" max="9" width="7.140625" style="9" customWidth="1"/>
    <col min="10" max="10" width="9.42578125" style="9" customWidth="1"/>
    <col min="11" max="16384" width="11.42578125" style="9"/>
  </cols>
  <sheetData>
    <row r="1" spans="1:10">
      <c r="B1" s="9"/>
      <c r="C1" s="9"/>
    </row>
    <row r="2" spans="1:10" ht="18" customHeight="1">
      <c r="A2" s="134" t="s">
        <v>249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4.25" customHeight="1">
      <c r="A3" s="139" t="s">
        <v>244</v>
      </c>
      <c r="B3" s="139"/>
      <c r="C3" s="139"/>
      <c r="D3" s="139"/>
      <c r="E3" s="117"/>
      <c r="F3" s="117"/>
      <c r="G3" s="117"/>
      <c r="H3" s="117"/>
      <c r="I3" s="117"/>
      <c r="J3" s="117"/>
    </row>
    <row r="4" spans="1:10" ht="15" customHeight="1">
      <c r="B4" s="9"/>
      <c r="C4" s="9"/>
    </row>
    <row r="5" spans="1:10" ht="12.75" customHeight="1">
      <c r="A5" s="128" t="s">
        <v>168</v>
      </c>
      <c r="B5" s="126" t="s">
        <v>162</v>
      </c>
      <c r="C5" s="126" t="s">
        <v>163</v>
      </c>
      <c r="D5" s="126" t="s">
        <v>94</v>
      </c>
    </row>
    <row r="6" spans="1:10" ht="27.75" customHeight="1">
      <c r="A6" s="128"/>
      <c r="B6" s="126"/>
      <c r="C6" s="126"/>
      <c r="D6" s="126"/>
    </row>
    <row r="7" spans="1:10" ht="9.75" customHeight="1">
      <c r="B7" s="9"/>
      <c r="C7" s="9"/>
    </row>
    <row r="8" spans="1:10">
      <c r="A8" s="4" t="s">
        <v>32</v>
      </c>
      <c r="B8" s="5">
        <v>837</v>
      </c>
      <c r="C8" s="5">
        <v>55</v>
      </c>
      <c r="D8" s="5">
        <f t="shared" ref="D8:D23" si="0">SUM(B8:C8)</f>
        <v>892</v>
      </c>
      <c r="E8" s="85" t="s">
        <v>190</v>
      </c>
    </row>
    <row r="9" spans="1:10">
      <c r="A9" s="9" t="s">
        <v>33</v>
      </c>
      <c r="B9" s="100">
        <v>4415</v>
      </c>
      <c r="C9" s="100">
        <v>140</v>
      </c>
      <c r="D9" s="8">
        <f t="shared" si="0"/>
        <v>4555</v>
      </c>
      <c r="E9" s="85" t="s">
        <v>191</v>
      </c>
    </row>
    <row r="10" spans="1:10">
      <c r="A10" s="4" t="s">
        <v>34</v>
      </c>
      <c r="B10" s="5">
        <v>227</v>
      </c>
      <c r="C10" s="5">
        <v>35</v>
      </c>
      <c r="D10" s="5">
        <f t="shared" si="0"/>
        <v>262</v>
      </c>
      <c r="E10" s="85" t="s">
        <v>192</v>
      </c>
    </row>
    <row r="11" spans="1:10">
      <c r="A11" s="9" t="s">
        <v>35</v>
      </c>
      <c r="B11" s="100">
        <v>163</v>
      </c>
      <c r="C11" s="100">
        <v>6</v>
      </c>
      <c r="D11" s="8">
        <f t="shared" si="0"/>
        <v>169</v>
      </c>
      <c r="E11" s="85" t="s">
        <v>193</v>
      </c>
    </row>
    <row r="12" spans="1:10">
      <c r="A12" s="4" t="s">
        <v>38</v>
      </c>
      <c r="B12" s="5">
        <v>767</v>
      </c>
      <c r="C12" s="5">
        <v>91</v>
      </c>
      <c r="D12" s="5">
        <f t="shared" si="0"/>
        <v>858</v>
      </c>
      <c r="E12" s="85" t="s">
        <v>194</v>
      </c>
    </row>
    <row r="13" spans="1:10">
      <c r="A13" s="9" t="s">
        <v>39</v>
      </c>
      <c r="B13" s="100">
        <v>2727</v>
      </c>
      <c r="C13" s="100">
        <v>100</v>
      </c>
      <c r="D13" s="8">
        <f t="shared" si="0"/>
        <v>2827</v>
      </c>
      <c r="E13" s="85" t="s">
        <v>195</v>
      </c>
    </row>
    <row r="14" spans="1:10">
      <c r="A14" s="4" t="s">
        <v>36</v>
      </c>
      <c r="B14" s="5">
        <v>1950</v>
      </c>
      <c r="C14" s="5">
        <v>126</v>
      </c>
      <c r="D14" s="5">
        <f t="shared" si="0"/>
        <v>2076</v>
      </c>
      <c r="E14" s="85" t="s">
        <v>196</v>
      </c>
    </row>
    <row r="15" spans="1:10">
      <c r="A15" s="9" t="s">
        <v>37</v>
      </c>
      <c r="B15" s="100">
        <v>599</v>
      </c>
      <c r="C15" s="100">
        <v>31</v>
      </c>
      <c r="D15" s="8">
        <f t="shared" si="0"/>
        <v>630</v>
      </c>
      <c r="E15" s="85" t="s">
        <v>197</v>
      </c>
    </row>
    <row r="16" spans="1:10">
      <c r="A16" s="4" t="s">
        <v>40</v>
      </c>
      <c r="B16" s="5">
        <v>22274</v>
      </c>
      <c r="C16" s="5">
        <v>1721</v>
      </c>
      <c r="D16" s="5">
        <f t="shared" si="0"/>
        <v>23995</v>
      </c>
      <c r="E16" s="85" t="s">
        <v>198</v>
      </c>
    </row>
    <row r="17" spans="1:6">
      <c r="A17" s="9" t="s">
        <v>41</v>
      </c>
      <c r="B17" s="100">
        <v>1268</v>
      </c>
      <c r="C17" s="100">
        <v>71</v>
      </c>
      <c r="D17" s="8">
        <f t="shared" si="0"/>
        <v>1339</v>
      </c>
      <c r="E17" s="85" t="s">
        <v>199</v>
      </c>
    </row>
    <row r="18" spans="1:6">
      <c r="A18" s="4" t="s">
        <v>79</v>
      </c>
      <c r="B18" s="5">
        <v>7108</v>
      </c>
      <c r="C18" s="5">
        <v>518</v>
      </c>
      <c r="D18" s="5">
        <f t="shared" si="0"/>
        <v>7626</v>
      </c>
      <c r="E18" s="85" t="s">
        <v>200</v>
      </c>
    </row>
    <row r="19" spans="1:6">
      <c r="A19" s="9" t="s">
        <v>42</v>
      </c>
      <c r="B19" s="100">
        <v>5802</v>
      </c>
      <c r="C19" s="100">
        <v>397</v>
      </c>
      <c r="D19" s="8">
        <f t="shared" si="0"/>
        <v>6199</v>
      </c>
      <c r="E19" s="85" t="s">
        <v>201</v>
      </c>
    </row>
    <row r="20" spans="1:6">
      <c r="A20" s="4" t="s">
        <v>43</v>
      </c>
      <c r="B20" s="5">
        <v>502</v>
      </c>
      <c r="C20" s="5">
        <v>108</v>
      </c>
      <c r="D20" s="5">
        <f t="shared" si="0"/>
        <v>610</v>
      </c>
      <c r="E20" s="85" t="s">
        <v>202</v>
      </c>
    </row>
    <row r="21" spans="1:6">
      <c r="A21" s="9" t="s">
        <v>44</v>
      </c>
      <c r="B21" s="100">
        <v>4877</v>
      </c>
      <c r="C21" s="100">
        <v>246</v>
      </c>
      <c r="D21" s="8">
        <f t="shared" si="0"/>
        <v>5123</v>
      </c>
      <c r="E21" s="85" t="s">
        <v>203</v>
      </c>
    </row>
    <row r="22" spans="1:6">
      <c r="A22" s="4" t="s">
        <v>45</v>
      </c>
      <c r="B22" s="5">
        <v>8085</v>
      </c>
      <c r="C22" s="5">
        <v>525</v>
      </c>
      <c r="D22" s="5">
        <f t="shared" si="0"/>
        <v>8610</v>
      </c>
      <c r="E22" s="85" t="s">
        <v>204</v>
      </c>
    </row>
    <row r="23" spans="1:6">
      <c r="A23" s="9" t="s">
        <v>46</v>
      </c>
      <c r="B23" s="100">
        <v>4025</v>
      </c>
      <c r="C23" s="100">
        <v>208</v>
      </c>
      <c r="D23" s="8">
        <f t="shared" si="0"/>
        <v>4233</v>
      </c>
      <c r="E23" s="85" t="s">
        <v>205</v>
      </c>
    </row>
    <row r="24" spans="1:6" ht="12.75" customHeight="1">
      <c r="A24" s="4" t="s">
        <v>47</v>
      </c>
      <c r="B24" s="5">
        <v>970</v>
      </c>
      <c r="C24" s="5">
        <v>113</v>
      </c>
      <c r="D24" s="5">
        <f t="shared" ref="D24:D39" si="1">SUM(B24:C24)</f>
        <v>1083</v>
      </c>
      <c r="E24" s="85" t="s">
        <v>206</v>
      </c>
    </row>
    <row r="25" spans="1:6">
      <c r="A25" s="9" t="s">
        <v>48</v>
      </c>
      <c r="B25" s="100">
        <v>556</v>
      </c>
      <c r="C25" s="100">
        <v>26</v>
      </c>
      <c r="D25" s="8">
        <f t="shared" si="1"/>
        <v>582</v>
      </c>
      <c r="E25" s="85" t="s">
        <v>207</v>
      </c>
    </row>
    <row r="26" spans="1:6">
      <c r="A26" s="4" t="s">
        <v>49</v>
      </c>
      <c r="B26" s="5">
        <v>7883</v>
      </c>
      <c r="C26" s="5">
        <v>518</v>
      </c>
      <c r="D26" s="5">
        <f t="shared" si="1"/>
        <v>8401</v>
      </c>
      <c r="E26" s="85" t="s">
        <v>208</v>
      </c>
    </row>
    <row r="27" spans="1:6">
      <c r="A27" s="9" t="s">
        <v>50</v>
      </c>
      <c r="B27" s="100">
        <v>684</v>
      </c>
      <c r="C27" s="100">
        <v>90</v>
      </c>
      <c r="D27" s="8">
        <f t="shared" si="1"/>
        <v>774</v>
      </c>
      <c r="E27" s="85" t="s">
        <v>209</v>
      </c>
      <c r="F27" s="8"/>
    </row>
    <row r="28" spans="1:6">
      <c r="A28" s="4" t="s">
        <v>51</v>
      </c>
      <c r="B28" s="5">
        <v>6285</v>
      </c>
      <c r="C28" s="5">
        <v>197</v>
      </c>
      <c r="D28" s="5">
        <f t="shared" si="1"/>
        <v>6482</v>
      </c>
      <c r="E28" s="85" t="s">
        <v>210</v>
      </c>
      <c r="F28" s="8"/>
    </row>
    <row r="29" spans="1:6">
      <c r="A29" s="9" t="s">
        <v>52</v>
      </c>
      <c r="B29" s="100">
        <v>2855</v>
      </c>
      <c r="C29" s="100">
        <v>153</v>
      </c>
      <c r="D29" s="8">
        <f t="shared" si="1"/>
        <v>3008</v>
      </c>
      <c r="E29" s="85" t="s">
        <v>211</v>
      </c>
      <c r="F29" s="8"/>
    </row>
    <row r="30" spans="1:6">
      <c r="A30" s="4" t="s">
        <v>53</v>
      </c>
      <c r="B30" s="5">
        <v>203</v>
      </c>
      <c r="C30" s="5">
        <v>23</v>
      </c>
      <c r="D30" s="5">
        <f t="shared" si="1"/>
        <v>226</v>
      </c>
      <c r="E30" s="85" t="s">
        <v>212</v>
      </c>
      <c r="F30" s="8"/>
    </row>
    <row r="31" spans="1:6">
      <c r="A31" s="9" t="s">
        <v>54</v>
      </c>
      <c r="B31" s="100">
        <v>3589</v>
      </c>
      <c r="C31" s="100">
        <v>117</v>
      </c>
      <c r="D31" s="8">
        <f t="shared" si="1"/>
        <v>3706</v>
      </c>
      <c r="E31" s="85" t="s">
        <v>213</v>
      </c>
    </row>
    <row r="32" spans="1:6">
      <c r="A32" s="4" t="s">
        <v>55</v>
      </c>
      <c r="B32" s="5">
        <v>3368</v>
      </c>
      <c r="C32" s="5">
        <v>98</v>
      </c>
      <c r="D32" s="5">
        <f t="shared" si="1"/>
        <v>3466</v>
      </c>
      <c r="E32" s="85" t="s">
        <v>214</v>
      </c>
    </row>
    <row r="33" spans="1:5">
      <c r="A33" s="9" t="s">
        <v>56</v>
      </c>
      <c r="B33" s="100">
        <v>3170</v>
      </c>
      <c r="C33" s="100">
        <v>196</v>
      </c>
      <c r="D33" s="8">
        <f t="shared" si="1"/>
        <v>3366</v>
      </c>
      <c r="E33" s="85" t="s">
        <v>215</v>
      </c>
    </row>
    <row r="34" spans="1:5">
      <c r="A34" s="4" t="s">
        <v>57</v>
      </c>
      <c r="B34" s="5">
        <v>538</v>
      </c>
      <c r="C34" s="5">
        <v>123</v>
      </c>
      <c r="D34" s="5">
        <f t="shared" si="1"/>
        <v>661</v>
      </c>
      <c r="E34" s="85" t="s">
        <v>216</v>
      </c>
    </row>
    <row r="35" spans="1:5">
      <c r="A35" s="9" t="s">
        <v>58</v>
      </c>
      <c r="B35" s="100">
        <v>3963</v>
      </c>
      <c r="C35" s="100">
        <v>249</v>
      </c>
      <c r="D35" s="8">
        <f t="shared" si="1"/>
        <v>4212</v>
      </c>
      <c r="E35" s="85" t="s">
        <v>217</v>
      </c>
    </row>
    <row r="36" spans="1:5">
      <c r="A36" s="4" t="s">
        <v>59</v>
      </c>
      <c r="B36" s="5">
        <v>1408</v>
      </c>
      <c r="C36" s="5">
        <v>67</v>
      </c>
      <c r="D36" s="5">
        <f t="shared" si="1"/>
        <v>1475</v>
      </c>
      <c r="E36" s="85" t="s">
        <v>218</v>
      </c>
    </row>
    <row r="37" spans="1:5">
      <c r="A37" s="9" t="s">
        <v>60</v>
      </c>
      <c r="B37" s="100">
        <v>5132</v>
      </c>
      <c r="C37" s="100">
        <v>342</v>
      </c>
      <c r="D37" s="8">
        <f t="shared" si="1"/>
        <v>5474</v>
      </c>
      <c r="E37" s="85" t="s">
        <v>219</v>
      </c>
    </row>
    <row r="38" spans="1:5">
      <c r="A38" s="4" t="s">
        <v>61</v>
      </c>
      <c r="B38" s="5">
        <v>617</v>
      </c>
      <c r="C38" s="5">
        <v>41</v>
      </c>
      <c r="D38" s="5">
        <f t="shared" si="1"/>
        <v>658</v>
      </c>
      <c r="E38" s="85" t="s">
        <v>220</v>
      </c>
    </row>
    <row r="39" spans="1:5">
      <c r="A39" s="9" t="s">
        <v>62</v>
      </c>
      <c r="B39" s="100">
        <v>328</v>
      </c>
      <c r="C39" s="100">
        <v>58</v>
      </c>
      <c r="D39" s="8">
        <f t="shared" si="1"/>
        <v>386</v>
      </c>
      <c r="E39" s="85" t="s">
        <v>221</v>
      </c>
    </row>
    <row r="40" spans="1:5" ht="5.25" customHeight="1">
      <c r="B40" s="7"/>
      <c r="C40" s="7"/>
      <c r="D40" s="7"/>
    </row>
    <row r="41" spans="1:5" ht="15.75">
      <c r="A41" s="34" t="s">
        <v>82</v>
      </c>
      <c r="B41" s="87">
        <f>B8+B9+B10+B11+B12+B13+B14+B15+B16+B17+B18+B19+B20+B21+B22+B23+B24+B25+B26+B27+B28+B29+B30+B31+B32+B33+B34+B35+B36+B37+B38+B39</f>
        <v>107175</v>
      </c>
      <c r="C41" s="87">
        <f>C8+C9+C10+C11+C12+C13+C14+C15+C16+C17+C18+C19+C20+C21+C22+C23+C24+C25+C26+C27+C28+C29+C30+C31+C32+C33+C34+C35+C36+C37+C38+C39</f>
        <v>6789</v>
      </c>
      <c r="D41" s="87">
        <f>D8+D9+D10+D11+D12+D13+D14+D15+D16+D17+D18+D19+D20+D21+D22+D23+D24+D25+D26+D27+D28+D29+D30+D31+D32+D33+D34+D35+D36+D37+D38+D39</f>
        <v>113964</v>
      </c>
    </row>
    <row r="42" spans="1:5">
      <c r="B42" s="8">
        <f>B41*100/D41</f>
        <v>94.042855638622726</v>
      </c>
      <c r="C42" s="8">
        <f>C41*100/D41</f>
        <v>5.957144361377277</v>
      </c>
      <c r="D42" s="19">
        <f>SUM(B42:C42)</f>
        <v>100</v>
      </c>
    </row>
    <row r="54" spans="2:2">
      <c r="B54" s="9"/>
    </row>
    <row r="55" spans="2:2">
      <c r="B55" s="9"/>
    </row>
  </sheetData>
  <mergeCells count="6">
    <mergeCell ref="A2:J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9"/>
  <dimension ref="A1:G50"/>
  <sheetViews>
    <sheetView zoomScaleNormal="100" workbookViewId="0">
      <selection activeCell="J58" sqref="J58"/>
    </sheetView>
  </sheetViews>
  <sheetFormatPr baseColWidth="10" defaultRowHeight="15"/>
  <cols>
    <col min="1" max="1" width="21" style="9" customWidth="1"/>
    <col min="2" max="2" width="15.7109375" style="9" customWidth="1"/>
    <col min="3" max="3" width="11.7109375" style="9" customWidth="1"/>
    <col min="4" max="4" width="7.5703125" style="9" customWidth="1"/>
    <col min="5" max="5" width="15.7109375" style="9" customWidth="1"/>
    <col min="6" max="6" width="9.85546875" style="9" customWidth="1"/>
    <col min="7" max="16384" width="11.42578125" style="9"/>
  </cols>
  <sheetData>
    <row r="1" spans="1:6" ht="17.25">
      <c r="A1" s="27" t="s">
        <v>175</v>
      </c>
    </row>
    <row r="3" spans="1:6" ht="17.25">
      <c r="A3" s="27" t="s">
        <v>124</v>
      </c>
    </row>
    <row r="5" spans="1:6" ht="21" customHeight="1">
      <c r="A5" s="128" t="s">
        <v>177</v>
      </c>
      <c r="B5" s="128" t="s">
        <v>183</v>
      </c>
      <c r="C5" s="128" t="s">
        <v>176</v>
      </c>
      <c r="D5" s="128" t="s">
        <v>15</v>
      </c>
      <c r="E5" s="128" t="s">
        <v>223</v>
      </c>
      <c r="F5" s="128" t="s">
        <v>15</v>
      </c>
    </row>
    <row r="6" spans="1:6" ht="17.25" customHeight="1">
      <c r="A6" s="128"/>
      <c r="B6" s="128"/>
      <c r="C6" s="128"/>
      <c r="D6" s="128"/>
      <c r="E6" s="128"/>
      <c r="F6" s="128"/>
    </row>
    <row r="7" spans="1:6" ht="9.75" customHeight="1">
      <c r="A7" s="69"/>
      <c r="B7" s="69"/>
      <c r="C7" s="69"/>
      <c r="D7" s="69"/>
      <c r="E7" s="69"/>
      <c r="F7" s="101"/>
    </row>
    <row r="8" spans="1:6">
      <c r="A8" s="124" t="s">
        <v>128</v>
      </c>
      <c r="B8" s="102" t="s">
        <v>135</v>
      </c>
      <c r="C8" s="103">
        <v>94020</v>
      </c>
      <c r="D8" s="104">
        <f>C8/$C$16*100</f>
        <v>82.084144542129025</v>
      </c>
      <c r="E8" s="103">
        <v>176476</v>
      </c>
      <c r="F8" s="104">
        <f>E8/$E$16*100</f>
        <v>27.771028596247177</v>
      </c>
    </row>
    <row r="9" spans="1:6">
      <c r="A9" s="73"/>
      <c r="B9" s="70"/>
      <c r="C9" s="70"/>
      <c r="D9" s="72"/>
      <c r="E9" s="70"/>
      <c r="F9" s="72"/>
    </row>
    <row r="10" spans="1:6">
      <c r="A10" s="124" t="s">
        <v>129</v>
      </c>
      <c r="B10" s="102" t="s">
        <v>134</v>
      </c>
      <c r="C10" s="103">
        <v>17810</v>
      </c>
      <c r="D10" s="104">
        <f>C10/$C$16*100</f>
        <v>15.549017382422015</v>
      </c>
      <c r="E10" s="103">
        <v>200861</v>
      </c>
      <c r="F10" s="104">
        <f>E10/$E$16*100</f>
        <v>31.608357934624561</v>
      </c>
    </row>
    <row r="11" spans="1:6">
      <c r="A11" s="73"/>
      <c r="B11" s="70"/>
      <c r="C11" s="70"/>
      <c r="D11" s="72"/>
      <c r="E11" s="70"/>
      <c r="F11" s="72"/>
    </row>
    <row r="12" spans="1:6">
      <c r="A12" s="124" t="s">
        <v>130</v>
      </c>
      <c r="B12" s="102" t="s">
        <v>133</v>
      </c>
      <c r="C12" s="103">
        <v>2104</v>
      </c>
      <c r="D12" s="104">
        <f>C12/$C$16*100</f>
        <v>1.8368968317021852</v>
      </c>
      <c r="E12" s="103">
        <v>107826</v>
      </c>
      <c r="F12" s="104">
        <f>E12/$E$16*100</f>
        <v>16.967966915721956</v>
      </c>
    </row>
    <row r="13" spans="1:6">
      <c r="A13" s="73"/>
      <c r="B13" s="70"/>
      <c r="C13" s="70"/>
      <c r="D13" s="72"/>
      <c r="E13" s="70"/>
      <c r="F13" s="72"/>
    </row>
    <row r="14" spans="1:6">
      <c r="A14" s="124" t="s">
        <v>131</v>
      </c>
      <c r="B14" s="102" t="s">
        <v>136</v>
      </c>
      <c r="C14" s="103">
        <v>607</v>
      </c>
      <c r="D14" s="104">
        <f>C14/$C$16*100</f>
        <v>0.52994124374678064</v>
      </c>
      <c r="E14" s="103">
        <v>150305</v>
      </c>
      <c r="F14" s="104">
        <f>E14/$E$16*100</f>
        <v>23.65264655340631</v>
      </c>
    </row>
    <row r="15" spans="1:6" ht="9.75" customHeight="1">
      <c r="A15" s="69"/>
      <c r="B15" s="69"/>
      <c r="C15" s="71"/>
      <c r="D15" s="105"/>
      <c r="E15" s="71"/>
      <c r="F15" s="105"/>
    </row>
    <row r="16" spans="1:6" ht="19.5" customHeight="1">
      <c r="A16" s="37" t="s">
        <v>94</v>
      </c>
      <c r="B16" s="37"/>
      <c r="C16" s="89">
        <f>C8+C10+C12+C14</f>
        <v>114541</v>
      </c>
      <c r="D16" s="106">
        <f>D8+D10+D12+D14</f>
        <v>100.00000000000001</v>
      </c>
      <c r="E16" s="89">
        <f>E8+E10+E12+E14</f>
        <v>635468</v>
      </c>
      <c r="F16" s="106">
        <f>F8+F10+F12+F14</f>
        <v>100.00000000000001</v>
      </c>
    </row>
    <row r="23" spans="7:7">
      <c r="G23" s="69"/>
    </row>
    <row r="24" spans="7:7">
      <c r="G24" s="69"/>
    </row>
    <row r="25" spans="7:7">
      <c r="G25" s="69"/>
    </row>
    <row r="26" spans="7:7">
      <c r="G26" s="69"/>
    </row>
    <row r="27" spans="7:7">
      <c r="G27" s="69"/>
    </row>
    <row r="28" spans="7:7">
      <c r="G28" s="69"/>
    </row>
    <row r="29" spans="7:7">
      <c r="G29" s="69"/>
    </row>
    <row r="30" spans="7:7">
      <c r="G30" s="69"/>
    </row>
    <row r="31" spans="7:7">
      <c r="G31" s="69"/>
    </row>
    <row r="32" spans="7:7">
      <c r="G32" s="69"/>
    </row>
    <row r="33" spans="1:7">
      <c r="G33" s="69"/>
    </row>
    <row r="34" spans="1:7">
      <c r="G34" s="69"/>
    </row>
    <row r="35" spans="1:7">
      <c r="G35" s="69"/>
    </row>
    <row r="36" spans="1:7">
      <c r="G36" s="69"/>
    </row>
    <row r="46" spans="1:7">
      <c r="A46" s="39"/>
    </row>
    <row r="47" spans="1:7">
      <c r="A47" s="39"/>
    </row>
    <row r="48" spans="1:7">
      <c r="A48" s="39"/>
    </row>
    <row r="49" spans="1:1">
      <c r="A49" s="39"/>
    </row>
    <row r="50" spans="1:1">
      <c r="A50" s="11"/>
    </row>
  </sheetData>
  <mergeCells count="6">
    <mergeCell ref="E5:E6"/>
    <mergeCell ref="F5:F6"/>
    <mergeCell ref="A5:A6"/>
    <mergeCell ref="B5:B6"/>
    <mergeCell ref="D5:D6"/>
    <mergeCell ref="C5:C6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C42"/>
  <sheetViews>
    <sheetView zoomScaleNormal="100" workbookViewId="0">
      <selection activeCell="H31" sqref="H31"/>
    </sheetView>
  </sheetViews>
  <sheetFormatPr baseColWidth="10" defaultRowHeight="15"/>
  <cols>
    <col min="1" max="1" width="32.85546875" style="9" customWidth="1"/>
    <col min="2" max="2" width="14.140625" style="19" customWidth="1"/>
    <col min="3" max="3" width="8.42578125" style="19" customWidth="1"/>
    <col min="4" max="16384" width="11.42578125" style="9"/>
  </cols>
  <sheetData>
    <row r="2" spans="1:3" ht="17.25">
      <c r="A2" s="125"/>
      <c r="B2" s="125"/>
      <c r="C2" s="125"/>
    </row>
    <row r="3" spans="1:3" ht="17.25">
      <c r="A3" s="125" t="s">
        <v>225</v>
      </c>
      <c r="B3" s="125"/>
      <c r="C3" s="125"/>
    </row>
    <row r="5" spans="1:3" ht="0.75" customHeight="1"/>
    <row r="6" spans="1:3" ht="31.5" customHeight="1">
      <c r="A6" s="54" t="s">
        <v>147</v>
      </c>
      <c r="B6" s="63" t="s">
        <v>95</v>
      </c>
      <c r="C6" s="63" t="s">
        <v>15</v>
      </c>
    </row>
    <row r="7" spans="1:3" ht="9.75" customHeight="1">
      <c r="A7" s="25"/>
      <c r="B7" s="26"/>
      <c r="C7" s="26"/>
    </row>
    <row r="8" spans="1:3" ht="15" customHeight="1">
      <c r="A8" s="33" t="s">
        <v>96</v>
      </c>
      <c r="B8" s="75">
        <v>353</v>
      </c>
      <c r="C8" s="76">
        <f t="shared" ref="C8:C40" si="0">B8/$B$42*100</f>
        <v>5.554961068063223E-2</v>
      </c>
    </row>
    <row r="9" spans="1:3" ht="15" customHeight="1">
      <c r="A9" s="25" t="s">
        <v>97</v>
      </c>
      <c r="B9" s="20">
        <v>12234</v>
      </c>
      <c r="C9" s="77">
        <f t="shared" si="0"/>
        <v>1.9251952891412314</v>
      </c>
    </row>
    <row r="10" spans="1:3" ht="15" customHeight="1">
      <c r="A10" s="33" t="s">
        <v>99</v>
      </c>
      <c r="B10" s="75">
        <v>474</v>
      </c>
      <c r="C10" s="76">
        <f t="shared" si="0"/>
        <v>7.4590695361528819E-2</v>
      </c>
    </row>
    <row r="11" spans="1:3" ht="15" customHeight="1">
      <c r="A11" s="25" t="s">
        <v>98</v>
      </c>
      <c r="B11" s="20">
        <v>115232</v>
      </c>
      <c r="C11" s="77">
        <f t="shared" si="0"/>
        <v>18.133407189661792</v>
      </c>
    </row>
    <row r="12" spans="1:3" ht="15" customHeight="1">
      <c r="A12" s="55" t="s">
        <v>148</v>
      </c>
      <c r="B12" s="75">
        <v>42342</v>
      </c>
      <c r="C12" s="76">
        <f t="shared" si="0"/>
        <v>6.6631207236241634</v>
      </c>
    </row>
    <row r="13" spans="1:3" ht="15" customHeight="1">
      <c r="A13" s="25" t="s">
        <v>149</v>
      </c>
      <c r="B13" s="20">
        <v>6581</v>
      </c>
      <c r="C13" s="77">
        <f t="shared" si="0"/>
        <v>1.035614696570087</v>
      </c>
    </row>
    <row r="14" spans="1:3" ht="15" customHeight="1">
      <c r="A14" s="55" t="s">
        <v>150</v>
      </c>
      <c r="B14" s="75">
        <v>11925</v>
      </c>
      <c r="C14" s="76">
        <f t="shared" si="0"/>
        <v>1.8765697092536524</v>
      </c>
    </row>
    <row r="15" spans="1:3" ht="15" customHeight="1">
      <c r="A15" s="25" t="s">
        <v>151</v>
      </c>
      <c r="B15" s="20">
        <v>993</v>
      </c>
      <c r="C15" s="77">
        <f t="shared" si="0"/>
        <v>0.1562627858523167</v>
      </c>
    </row>
    <row r="16" spans="1:3" ht="15" customHeight="1">
      <c r="A16" s="55" t="s">
        <v>152</v>
      </c>
      <c r="B16" s="75">
        <v>2237</v>
      </c>
      <c r="C16" s="76">
        <f t="shared" si="0"/>
        <v>0.35202402009227846</v>
      </c>
    </row>
    <row r="17" spans="1:3" ht="15" customHeight="1">
      <c r="A17" s="25" t="s">
        <v>100</v>
      </c>
      <c r="B17" s="20">
        <v>31382</v>
      </c>
      <c r="C17" s="77">
        <f t="shared" si="0"/>
        <v>4.9384075988090661</v>
      </c>
    </row>
    <row r="18" spans="1:3" ht="15" customHeight="1">
      <c r="A18" s="55" t="s">
        <v>184</v>
      </c>
      <c r="B18" s="75">
        <v>4044</v>
      </c>
      <c r="C18" s="76">
        <f t="shared" si="0"/>
        <v>0.63638137561608143</v>
      </c>
    </row>
    <row r="19" spans="1:3" ht="15" customHeight="1">
      <c r="A19" s="25" t="s">
        <v>156</v>
      </c>
      <c r="B19" s="20">
        <v>351</v>
      </c>
      <c r="C19" s="77">
        <f t="shared" si="0"/>
        <v>5.5234882008220715E-2</v>
      </c>
    </row>
    <row r="20" spans="1:3" ht="15" customHeight="1">
      <c r="A20" s="55" t="s">
        <v>157</v>
      </c>
      <c r="B20" s="75">
        <v>5317</v>
      </c>
      <c r="C20" s="76">
        <f t="shared" si="0"/>
        <v>0.83670617560601002</v>
      </c>
    </row>
    <row r="21" spans="1:3" ht="15" customHeight="1">
      <c r="A21" s="25" t="s">
        <v>158</v>
      </c>
      <c r="B21" s="20">
        <v>1218</v>
      </c>
      <c r="C21" s="77">
        <f t="shared" si="0"/>
        <v>0.19166976149861203</v>
      </c>
    </row>
    <row r="22" spans="1:3" ht="15" customHeight="1">
      <c r="A22" s="55" t="s">
        <v>159</v>
      </c>
      <c r="B22" s="75">
        <v>921</v>
      </c>
      <c r="C22" s="76">
        <f t="shared" si="0"/>
        <v>0.1449325536455022</v>
      </c>
    </row>
    <row r="23" spans="1:3" ht="15" customHeight="1">
      <c r="A23" s="25" t="s">
        <v>160</v>
      </c>
      <c r="B23" s="20">
        <v>785</v>
      </c>
      <c r="C23" s="77">
        <f t="shared" si="0"/>
        <v>0.12353100392151926</v>
      </c>
    </row>
    <row r="24" spans="1:3" ht="15" customHeight="1">
      <c r="A24" s="33" t="s">
        <v>101</v>
      </c>
      <c r="B24" s="75">
        <v>30409</v>
      </c>
      <c r="C24" s="76">
        <f t="shared" si="0"/>
        <v>4.7852920996808646</v>
      </c>
    </row>
    <row r="25" spans="1:3" ht="15" customHeight="1">
      <c r="A25" s="25" t="s">
        <v>102</v>
      </c>
      <c r="B25" s="20">
        <v>39</v>
      </c>
      <c r="C25" s="77">
        <f t="shared" si="0"/>
        <v>6.1372091120245244E-3</v>
      </c>
    </row>
    <row r="26" spans="1:3" ht="15" customHeight="1">
      <c r="A26" s="33" t="s">
        <v>103</v>
      </c>
      <c r="B26" s="75">
        <v>2192</v>
      </c>
      <c r="C26" s="76">
        <f t="shared" si="0"/>
        <v>0.34494262496301942</v>
      </c>
    </row>
    <row r="27" spans="1:3" ht="15" customHeight="1">
      <c r="A27" s="25" t="s">
        <v>155</v>
      </c>
      <c r="B27" s="20">
        <v>3702</v>
      </c>
      <c r="C27" s="77">
        <f t="shared" si="0"/>
        <v>0.58256277263371248</v>
      </c>
    </row>
    <row r="28" spans="1:3" ht="15" customHeight="1">
      <c r="A28" s="55" t="s">
        <v>154</v>
      </c>
      <c r="B28" s="75">
        <v>678</v>
      </c>
      <c r="C28" s="76">
        <f t="shared" si="0"/>
        <v>0.10669301994750327</v>
      </c>
    </row>
    <row r="29" spans="1:3" ht="15" customHeight="1">
      <c r="A29" s="25" t="s">
        <v>104</v>
      </c>
      <c r="B29" s="20">
        <v>55766</v>
      </c>
      <c r="C29" s="77">
        <f t="shared" si="0"/>
        <v>8.7755795728502459</v>
      </c>
    </row>
    <row r="30" spans="1:3" ht="15" customHeight="1">
      <c r="A30" s="55" t="s">
        <v>153</v>
      </c>
      <c r="B30" s="75">
        <v>4607</v>
      </c>
      <c r="C30" s="76">
        <f t="shared" si="0"/>
        <v>0.72497749689992264</v>
      </c>
    </row>
    <row r="31" spans="1:3" ht="15" customHeight="1">
      <c r="A31" s="25" t="s">
        <v>105</v>
      </c>
      <c r="B31" s="20">
        <v>20359</v>
      </c>
      <c r="C31" s="77">
        <f t="shared" si="0"/>
        <v>3.203780520813007</v>
      </c>
    </row>
    <row r="32" spans="1:3" ht="15" customHeight="1">
      <c r="A32" s="33" t="s">
        <v>106</v>
      </c>
      <c r="B32" s="75">
        <v>42</v>
      </c>
      <c r="C32" s="76">
        <f t="shared" si="0"/>
        <v>6.6093021206417944E-3</v>
      </c>
    </row>
    <row r="33" spans="1:3" ht="15" customHeight="1">
      <c r="A33" s="25" t="s">
        <v>107</v>
      </c>
      <c r="B33" s="20">
        <v>743</v>
      </c>
      <c r="C33" s="77">
        <f t="shared" si="0"/>
        <v>0.11692170180087745</v>
      </c>
    </row>
    <row r="34" spans="1:3" ht="15" customHeight="1">
      <c r="A34" s="33" t="s">
        <v>108</v>
      </c>
      <c r="B34" s="75">
        <v>81</v>
      </c>
      <c r="C34" s="76">
        <f t="shared" si="0"/>
        <v>1.2746511232666319E-2</v>
      </c>
    </row>
    <row r="35" spans="1:3" ht="15" customHeight="1">
      <c r="A35" s="25" t="s">
        <v>109</v>
      </c>
      <c r="B35" s="20">
        <v>34468</v>
      </c>
      <c r="C35" s="77">
        <f t="shared" si="0"/>
        <v>5.4240339403400322</v>
      </c>
    </row>
    <row r="36" spans="1:3" ht="15" customHeight="1">
      <c r="A36" s="55" t="s">
        <v>161</v>
      </c>
      <c r="B36" s="75">
        <v>60</v>
      </c>
      <c r="C36" s="76">
        <f t="shared" si="0"/>
        <v>9.4418601723454208E-3</v>
      </c>
    </row>
    <row r="37" spans="1:3" ht="15" customHeight="1">
      <c r="A37" s="25" t="s">
        <v>110</v>
      </c>
      <c r="B37" s="20">
        <v>7231</v>
      </c>
      <c r="C37" s="77">
        <f t="shared" si="0"/>
        <v>1.137901515103829</v>
      </c>
    </row>
    <row r="38" spans="1:3" ht="15" customHeight="1">
      <c r="A38" s="33" t="s">
        <v>111</v>
      </c>
      <c r="B38" s="75">
        <v>212749</v>
      </c>
      <c r="C38" s="76">
        <f t="shared" si="0"/>
        <v>33.479105163438597</v>
      </c>
    </row>
    <row r="39" spans="1:3" ht="15" customHeight="1">
      <c r="A39" s="25" t="s">
        <v>112</v>
      </c>
      <c r="B39" s="20">
        <v>25832</v>
      </c>
      <c r="C39" s="77">
        <f t="shared" si="0"/>
        <v>4.0650355328671148</v>
      </c>
    </row>
    <row r="40" spans="1:3" ht="15" customHeight="1">
      <c r="A40" s="33" t="s">
        <v>113</v>
      </c>
      <c r="B40" s="75">
        <v>121</v>
      </c>
      <c r="C40" s="76">
        <f t="shared" si="0"/>
        <v>1.9041084680896599E-2</v>
      </c>
    </row>
    <row r="41" spans="1:3" ht="8.25" customHeight="1">
      <c r="A41" s="25"/>
      <c r="B41" s="20"/>
      <c r="C41" s="78"/>
    </row>
    <row r="42" spans="1:3" ht="30" customHeight="1">
      <c r="A42" s="35" t="s">
        <v>94</v>
      </c>
      <c r="B42" s="63">
        <f>SUM(B8:B41)</f>
        <v>635468</v>
      </c>
      <c r="C42" s="79">
        <f>SUM(C8:C41)</f>
        <v>100</v>
      </c>
    </row>
  </sheetData>
  <mergeCells count="2">
    <mergeCell ref="A2:C2"/>
    <mergeCell ref="A3:C3"/>
  </mergeCells>
  <phoneticPr fontId="0" type="noConversion"/>
  <pageMargins left="0.91" right="0.75" top="0.44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2:K32"/>
  <sheetViews>
    <sheetView zoomScaleNormal="100" workbookViewId="0">
      <selection activeCell="D57" sqref="D57"/>
    </sheetView>
  </sheetViews>
  <sheetFormatPr baseColWidth="10" defaultRowHeight="15"/>
  <cols>
    <col min="1" max="1" width="29.7109375" style="9" customWidth="1"/>
    <col min="2" max="2" width="14.42578125" style="8" customWidth="1"/>
    <col min="3" max="3" width="16.42578125" style="9" customWidth="1"/>
    <col min="4" max="4" width="9.5703125" style="9" customWidth="1"/>
    <col min="5" max="5" width="14" style="9" customWidth="1"/>
    <col min="6" max="16384" width="11.42578125" style="9"/>
  </cols>
  <sheetData>
    <row r="2" spans="1:11">
      <c r="A2" s="140" t="s">
        <v>125</v>
      </c>
      <c r="B2" s="140"/>
      <c r="C2" s="140"/>
      <c r="D2" s="140"/>
      <c r="E2" s="140"/>
      <c r="F2" s="140"/>
    </row>
    <row r="3" spans="1:11">
      <c r="A3" s="140"/>
      <c r="B3" s="140"/>
      <c r="C3" s="140"/>
      <c r="D3" s="140"/>
      <c r="E3" s="140"/>
      <c r="F3" s="140"/>
    </row>
    <row r="5" spans="1:11" ht="15" customHeight="1">
      <c r="A5" s="140" t="s">
        <v>234</v>
      </c>
      <c r="B5" s="140"/>
      <c r="C5" s="140"/>
      <c r="D5" s="140"/>
      <c r="E5" s="140"/>
      <c r="F5" s="140"/>
    </row>
    <row r="7" spans="1:11" ht="19.5" customHeight="1">
      <c r="A7" s="128" t="s">
        <v>178</v>
      </c>
      <c r="B7" s="126" t="s">
        <v>179</v>
      </c>
      <c r="C7" s="126" t="s">
        <v>180</v>
      </c>
      <c r="E7" s="8"/>
    </row>
    <row r="8" spans="1:11" ht="32.25" customHeight="1">
      <c r="A8" s="128"/>
      <c r="B8" s="126"/>
      <c r="C8" s="126"/>
      <c r="D8" s="141"/>
      <c r="E8" s="142"/>
    </row>
    <row r="9" spans="1:11" ht="6.75" customHeight="1">
      <c r="A9" s="69"/>
      <c r="B9" s="71"/>
      <c r="C9" s="71"/>
      <c r="D9" s="141"/>
      <c r="E9" s="142"/>
    </row>
    <row r="10" spans="1:11" ht="18.75" customHeight="1">
      <c r="A10" s="108" t="s">
        <v>31</v>
      </c>
      <c r="B10" s="96">
        <v>32445</v>
      </c>
      <c r="C10" s="96">
        <v>6225045</v>
      </c>
      <c r="D10" s="110">
        <f>B10*100/$B$14</f>
        <v>6.9031914893617019</v>
      </c>
      <c r="E10" s="111">
        <f>C10*100/$C$14</f>
        <v>2.8259050775132217</v>
      </c>
    </row>
    <row r="11" spans="1:11" ht="19.5" customHeight="1">
      <c r="A11" s="107" t="s">
        <v>30</v>
      </c>
      <c r="B11" s="71">
        <v>62949</v>
      </c>
      <c r="C11" s="71">
        <v>14080177</v>
      </c>
      <c r="D11" s="110">
        <f t="shared" ref="D11:D13" si="0">B11*100/$B$14</f>
        <v>13.393404255319149</v>
      </c>
      <c r="E11" s="111">
        <f t="shared" ref="E11:E13" si="1">C11*100/$C$14</f>
        <v>6.3918001679642282</v>
      </c>
      <c r="F11" s="13"/>
      <c r="G11" s="13"/>
      <c r="H11" s="11"/>
      <c r="I11" s="11"/>
      <c r="J11" s="11"/>
      <c r="K11" s="11"/>
    </row>
    <row r="12" spans="1:11" ht="20.25" customHeight="1">
      <c r="A12" s="108" t="s">
        <v>126</v>
      </c>
      <c r="B12" s="96">
        <v>3566</v>
      </c>
      <c r="C12" s="96">
        <v>1353904</v>
      </c>
      <c r="D12" s="110">
        <f t="shared" si="0"/>
        <v>0.75872340425531914</v>
      </c>
      <c r="E12" s="111">
        <f t="shared" si="1"/>
        <v>0.61461470367932447</v>
      </c>
      <c r="F12" s="13"/>
      <c r="G12" s="13"/>
      <c r="H12" s="11"/>
      <c r="I12" s="11"/>
      <c r="J12" s="11"/>
      <c r="K12" s="11"/>
    </row>
    <row r="13" spans="1:11" ht="21.75" customHeight="1">
      <c r="A13" s="107" t="s">
        <v>127</v>
      </c>
      <c r="B13" s="71">
        <v>371040</v>
      </c>
      <c r="C13" s="71">
        <v>198625874</v>
      </c>
      <c r="D13" s="110">
        <f t="shared" si="0"/>
        <v>78.944680851063836</v>
      </c>
      <c r="E13" s="111">
        <f t="shared" si="1"/>
        <v>90.167680050843231</v>
      </c>
      <c r="F13" s="13"/>
      <c r="G13" s="13"/>
      <c r="H13" s="11"/>
      <c r="I13" s="13"/>
      <c r="J13" s="13"/>
      <c r="K13" s="13"/>
    </row>
    <row r="14" spans="1:11" ht="19.5" customHeight="1">
      <c r="A14" s="36" t="s">
        <v>94</v>
      </c>
      <c r="B14" s="31">
        <f>SUM(B10:B13)</f>
        <v>470000</v>
      </c>
      <c r="C14" s="31">
        <f>SUM(C10:C13)</f>
        <v>220285000</v>
      </c>
      <c r="D14" s="110">
        <f>SUM(D10:D13)</f>
        <v>100</v>
      </c>
      <c r="E14" s="111">
        <f>SUM(E10:E13)</f>
        <v>100</v>
      </c>
      <c r="F14" s="13"/>
      <c r="G14" s="13"/>
      <c r="H14" s="11"/>
      <c r="I14" s="13"/>
      <c r="J14" s="13"/>
      <c r="K14" s="13"/>
    </row>
    <row r="15" spans="1:11">
      <c r="A15" s="59" t="s">
        <v>189</v>
      </c>
      <c r="B15" s="13"/>
      <c r="C15" s="13"/>
      <c r="D15" s="13"/>
      <c r="E15" s="13"/>
      <c r="F15" s="13"/>
      <c r="G15" s="11"/>
      <c r="H15" s="11"/>
      <c r="I15" s="11"/>
      <c r="J15" s="11"/>
      <c r="K15" s="11"/>
    </row>
    <row r="16" spans="1:11">
      <c r="A16" s="11"/>
      <c r="B16" s="13"/>
      <c r="C16" s="13"/>
      <c r="D16" s="13"/>
      <c r="E16" s="13"/>
      <c r="F16" s="13"/>
      <c r="G16" s="11"/>
      <c r="H16" s="11"/>
      <c r="I16" s="11"/>
      <c r="J16" s="11"/>
      <c r="K16" s="11"/>
    </row>
    <row r="17" spans="1:7">
      <c r="A17" s="11"/>
      <c r="B17" s="13"/>
      <c r="C17" s="13"/>
      <c r="D17" s="13"/>
      <c r="E17" s="13"/>
      <c r="F17" s="13"/>
      <c r="G17" s="11"/>
    </row>
    <row r="18" spans="1:7">
      <c r="A18" s="11"/>
      <c r="B18" s="13"/>
      <c r="C18" s="13"/>
      <c r="D18" s="13"/>
      <c r="E18" s="13"/>
      <c r="F18" s="15"/>
      <c r="G18" s="45"/>
    </row>
    <row r="19" spans="1:7">
      <c r="A19" s="11"/>
      <c r="B19" s="13"/>
      <c r="C19" s="13"/>
      <c r="D19" s="13"/>
      <c r="E19" s="13"/>
      <c r="F19" s="15"/>
      <c r="G19" s="45"/>
    </row>
    <row r="20" spans="1:7">
      <c r="A20" s="11"/>
      <c r="B20" s="13"/>
      <c r="C20" s="13"/>
      <c r="D20" s="13"/>
      <c r="E20" s="13"/>
      <c r="F20" s="15"/>
      <c r="G20" s="45"/>
    </row>
    <row r="21" spans="1:7">
      <c r="A21" s="11"/>
      <c r="B21" s="13"/>
      <c r="C21" s="13"/>
      <c r="D21" s="13"/>
      <c r="E21" s="13"/>
      <c r="F21" s="15"/>
      <c r="G21" s="45"/>
    </row>
    <row r="22" spans="1:7">
      <c r="A22" s="11"/>
      <c r="B22" s="13"/>
      <c r="C22" s="13"/>
      <c r="D22" s="13"/>
      <c r="E22" s="13"/>
      <c r="F22" s="13"/>
      <c r="G22" s="11"/>
    </row>
    <row r="23" spans="1:7">
      <c r="A23" s="11"/>
      <c r="B23" s="13"/>
      <c r="C23" s="13"/>
      <c r="D23" s="13"/>
      <c r="E23" s="13"/>
      <c r="F23" s="13"/>
      <c r="G23" s="11"/>
    </row>
    <row r="24" spans="1:7">
      <c r="A24" s="11"/>
      <c r="B24" s="13"/>
      <c r="C24" s="13"/>
      <c r="D24" s="13"/>
      <c r="E24" s="13"/>
      <c r="F24" s="13"/>
      <c r="G24" s="11"/>
    </row>
    <row r="25" spans="1:7">
      <c r="A25" s="11"/>
      <c r="B25" s="13"/>
      <c r="C25" s="13"/>
      <c r="D25" s="13"/>
      <c r="E25" s="13"/>
      <c r="F25" s="13"/>
      <c r="G25" s="11"/>
    </row>
    <row r="26" spans="1:7">
      <c r="A26" s="11"/>
      <c r="B26" s="13"/>
      <c r="C26" s="13"/>
      <c r="D26" s="13"/>
      <c r="E26" s="13"/>
      <c r="F26" s="13"/>
      <c r="G26" s="11"/>
    </row>
    <row r="27" spans="1:7">
      <c r="A27" s="11"/>
      <c r="B27" s="13"/>
      <c r="C27" s="13"/>
      <c r="D27" s="13"/>
      <c r="E27" s="13"/>
      <c r="F27" s="13"/>
      <c r="G27" s="11"/>
    </row>
    <row r="28" spans="1:7">
      <c r="A28" s="11"/>
      <c r="B28" s="13"/>
      <c r="C28" s="11"/>
      <c r="D28" s="13"/>
      <c r="E28" s="13"/>
      <c r="F28" s="13"/>
      <c r="G28" s="11"/>
    </row>
    <row r="29" spans="1:7">
      <c r="A29" s="11"/>
      <c r="B29" s="13"/>
      <c r="C29" s="11"/>
      <c r="D29" s="11"/>
      <c r="E29" s="11"/>
      <c r="F29" s="11"/>
      <c r="G29" s="11"/>
    </row>
    <row r="30" spans="1:7">
      <c r="A30" s="11"/>
      <c r="B30" s="13"/>
      <c r="C30" s="17"/>
      <c r="D30" s="17"/>
      <c r="E30" s="17"/>
      <c r="F30" s="18"/>
      <c r="G30" s="11"/>
    </row>
    <row r="31" spans="1:7">
      <c r="A31" s="11"/>
      <c r="B31" s="13"/>
      <c r="C31" s="11"/>
      <c r="D31" s="11"/>
      <c r="E31" s="11"/>
      <c r="F31" s="11"/>
      <c r="G31" s="11"/>
    </row>
    <row r="32" spans="1:7">
      <c r="A32" s="11"/>
      <c r="B32" s="13"/>
      <c r="C32" s="11"/>
      <c r="D32" s="11"/>
      <c r="E32" s="11"/>
      <c r="F32" s="11"/>
      <c r="G32" s="11"/>
    </row>
  </sheetData>
  <mergeCells count="7">
    <mergeCell ref="A2:F3"/>
    <mergeCell ref="A5:F5"/>
    <mergeCell ref="A7:A8"/>
    <mergeCell ref="D8:D9"/>
    <mergeCell ref="E8:E9"/>
    <mergeCell ref="B7:B8"/>
    <mergeCell ref="C7:C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2:K32"/>
  <sheetViews>
    <sheetView topLeftCell="A4" zoomScaleNormal="100" workbookViewId="0">
      <selection activeCell="D83" sqref="D83"/>
    </sheetView>
  </sheetViews>
  <sheetFormatPr baseColWidth="10" defaultRowHeight="15"/>
  <cols>
    <col min="1" max="1" width="29.7109375" style="9" customWidth="1"/>
    <col min="2" max="2" width="13.85546875" style="8" customWidth="1"/>
    <col min="3" max="3" width="15.7109375" style="9" customWidth="1"/>
    <col min="4" max="4" width="15.28515625" style="9" customWidth="1"/>
    <col min="5" max="5" width="15.42578125" style="9" customWidth="1"/>
    <col min="6" max="6" width="11.42578125" style="9"/>
    <col min="7" max="7" width="12" style="9" bestFit="1" customWidth="1"/>
    <col min="8" max="8" width="13.85546875" style="9" bestFit="1" customWidth="1"/>
    <col min="9" max="16384" width="11.42578125" style="9"/>
  </cols>
  <sheetData>
    <row r="2" spans="1:11" ht="15.75" customHeight="1">
      <c r="A2" s="27"/>
    </row>
    <row r="3" spans="1:11" ht="12.75" customHeight="1">
      <c r="A3" s="140" t="s">
        <v>235</v>
      </c>
      <c r="B3" s="140"/>
      <c r="C3" s="140"/>
      <c r="D3" s="140"/>
      <c r="E3" s="140"/>
    </row>
    <row r="4" spans="1:11">
      <c r="A4" s="140"/>
      <c r="B4" s="140"/>
      <c r="C4" s="140"/>
      <c r="D4" s="140"/>
      <c r="E4" s="140"/>
    </row>
    <row r="6" spans="1:11" ht="17.25" customHeight="1">
      <c r="A6" s="128" t="s">
        <v>178</v>
      </c>
      <c r="B6" s="127" t="s">
        <v>162</v>
      </c>
      <c r="C6" s="127"/>
      <c r="D6" s="127" t="s">
        <v>163</v>
      </c>
      <c r="E6" s="127"/>
      <c r="F6" s="8"/>
    </row>
    <row r="7" spans="1:11" ht="50.25" customHeight="1">
      <c r="A7" s="128"/>
      <c r="B7" s="90" t="s">
        <v>179</v>
      </c>
      <c r="C7" s="91" t="s">
        <v>180</v>
      </c>
      <c r="D7" s="90" t="s">
        <v>179</v>
      </c>
      <c r="E7" s="87" t="s">
        <v>180</v>
      </c>
      <c r="F7" s="14"/>
      <c r="G7" s="14"/>
      <c r="H7" s="14"/>
      <c r="I7" s="14"/>
      <c r="J7" s="14"/>
      <c r="K7" s="14"/>
    </row>
    <row r="8" spans="1:11">
      <c r="A8" s="69"/>
      <c r="B8" s="71"/>
      <c r="C8" s="71"/>
      <c r="D8" s="107"/>
      <c r="E8" s="109"/>
      <c r="F8" s="14"/>
      <c r="G8" s="14"/>
      <c r="H8" s="14"/>
      <c r="I8" s="14"/>
      <c r="J8" s="14"/>
      <c r="K8" s="14"/>
    </row>
    <row r="9" spans="1:11" ht="18.75" customHeight="1">
      <c r="A9" s="108" t="s">
        <v>31</v>
      </c>
      <c r="B9" s="96">
        <v>25285</v>
      </c>
      <c r="C9" s="96">
        <v>4844996</v>
      </c>
      <c r="D9" s="96">
        <v>7160</v>
      </c>
      <c r="E9" s="96">
        <v>1380049</v>
      </c>
      <c r="F9" s="111">
        <f>B9*100/$B$14</f>
        <v>6.1554828469321183</v>
      </c>
      <c r="G9" s="112"/>
      <c r="H9" s="112">
        <f>D9*100/$D$14</f>
        <v>12.088876882555548</v>
      </c>
      <c r="I9" s="113">
        <f>E9*100/$E$14</f>
        <v>4.9849062038314287</v>
      </c>
      <c r="J9" s="11"/>
      <c r="K9" s="11"/>
    </row>
    <row r="10" spans="1:11" ht="19.5" customHeight="1">
      <c r="A10" s="107" t="s">
        <v>30</v>
      </c>
      <c r="B10" s="71">
        <v>58069</v>
      </c>
      <c r="C10" s="71">
        <v>12988496</v>
      </c>
      <c r="D10" s="71">
        <v>4880</v>
      </c>
      <c r="E10" s="71">
        <v>1091681</v>
      </c>
      <c r="F10" s="111">
        <f>B10*100/$B$14</f>
        <v>14.136552637472857</v>
      </c>
      <c r="G10" s="112"/>
      <c r="H10" s="112">
        <f>D10*100/$D$14</f>
        <v>8.2393462551495915</v>
      </c>
      <c r="I10" s="113">
        <f>E10*100/$E$14</f>
        <v>3.9432856293543912</v>
      </c>
      <c r="J10" s="11"/>
      <c r="K10" s="11"/>
    </row>
    <row r="11" spans="1:11" ht="20.25" customHeight="1">
      <c r="A11" s="108" t="s">
        <v>126</v>
      </c>
      <c r="B11" s="96">
        <v>3259</v>
      </c>
      <c r="C11" s="96">
        <v>1237151</v>
      </c>
      <c r="D11" s="96">
        <v>307</v>
      </c>
      <c r="E11" s="96">
        <v>116753</v>
      </c>
      <c r="F11" s="111">
        <f>B11*100/$B$14</f>
        <v>0.79338416445132576</v>
      </c>
      <c r="G11" s="112"/>
      <c r="H11" s="112">
        <f>D11*100/$D$14</f>
        <v>0.51833592219895996</v>
      </c>
      <c r="I11" s="113">
        <f>E11*100/$E$14</f>
        <v>0.42172615176412637</v>
      </c>
      <c r="J11" s="11"/>
      <c r="K11" s="11"/>
    </row>
    <row r="12" spans="1:11" ht="21.75" customHeight="1">
      <c r="A12" s="107" t="s">
        <v>127</v>
      </c>
      <c r="B12" s="71">
        <v>324159</v>
      </c>
      <c r="C12" s="71">
        <v>173529804</v>
      </c>
      <c r="D12" s="71">
        <v>46881</v>
      </c>
      <c r="E12" s="71">
        <v>25096070</v>
      </c>
      <c r="F12" s="111">
        <f>B12*100/$B$14</f>
        <v>78.914580351143698</v>
      </c>
      <c r="G12" s="112"/>
      <c r="H12" s="112">
        <f>D12*100/$D$14</f>
        <v>79.153440940095905</v>
      </c>
      <c r="I12" s="113">
        <f>E12*100/$E$14</f>
        <v>90.65008201505006</v>
      </c>
      <c r="J12" s="13"/>
      <c r="K12" s="13"/>
    </row>
    <row r="13" spans="1:11" ht="13.5" customHeight="1">
      <c r="A13" s="70"/>
      <c r="B13" s="71"/>
      <c r="C13" s="71"/>
      <c r="D13" s="70"/>
      <c r="E13" s="71"/>
      <c r="F13" s="111"/>
      <c r="G13" s="111"/>
      <c r="H13" s="114"/>
      <c r="I13" s="111"/>
      <c r="J13" s="13"/>
      <c r="K13" s="13"/>
    </row>
    <row r="14" spans="1:11" ht="24" customHeight="1">
      <c r="A14" s="36" t="s">
        <v>94</v>
      </c>
      <c r="B14" s="87">
        <f t="shared" ref="B14:I14" si="0">SUM(B9:B12)</f>
        <v>410772</v>
      </c>
      <c r="C14" s="87">
        <f t="shared" si="0"/>
        <v>192600447</v>
      </c>
      <c r="D14" s="87">
        <f t="shared" si="0"/>
        <v>59228</v>
      </c>
      <c r="E14" s="87">
        <f t="shared" si="0"/>
        <v>27684553</v>
      </c>
      <c r="F14" s="111">
        <f t="shared" si="0"/>
        <v>100</v>
      </c>
      <c r="G14" s="111">
        <f t="shared" si="0"/>
        <v>0</v>
      </c>
      <c r="H14" s="115">
        <f t="shared" si="0"/>
        <v>100</v>
      </c>
      <c r="I14" s="111">
        <f t="shared" si="0"/>
        <v>100</v>
      </c>
      <c r="J14" s="13"/>
      <c r="K14" s="13"/>
    </row>
    <row r="15" spans="1:11">
      <c r="A15" s="59" t="s">
        <v>189</v>
      </c>
      <c r="B15" s="13"/>
      <c r="C15" s="13"/>
      <c r="D15" s="13"/>
      <c r="E15" s="13"/>
      <c r="F15" s="11"/>
      <c r="G15" s="11"/>
      <c r="H15" s="11"/>
      <c r="I15" s="11"/>
      <c r="J15" s="11"/>
    </row>
    <row r="16" spans="1:11">
      <c r="B16" s="13"/>
      <c r="C16" s="13"/>
      <c r="D16" s="13"/>
      <c r="E16" s="13"/>
      <c r="F16" s="11"/>
      <c r="G16" s="11"/>
      <c r="H16" s="11"/>
      <c r="I16" s="11"/>
      <c r="J16" s="11"/>
    </row>
    <row r="17" spans="1:6">
      <c r="A17" s="11"/>
      <c r="B17" s="16"/>
      <c r="C17" s="13"/>
      <c r="D17" s="13"/>
      <c r="E17" s="71"/>
      <c r="F17" s="11"/>
    </row>
    <row r="18" spans="1:6">
      <c r="A18" s="11"/>
      <c r="B18" s="16"/>
      <c r="C18" s="13"/>
      <c r="D18" s="13"/>
      <c r="E18" s="71"/>
      <c r="F18" s="11"/>
    </row>
    <row r="19" spans="1:6">
      <c r="A19" s="11"/>
      <c r="B19" s="16"/>
      <c r="C19" s="13"/>
      <c r="D19" s="13"/>
      <c r="E19" s="71"/>
      <c r="F19" s="11"/>
    </row>
    <row r="20" spans="1:6">
      <c r="A20" s="11"/>
      <c r="B20" s="16"/>
      <c r="C20" s="13"/>
      <c r="D20" s="13"/>
      <c r="E20" s="71"/>
      <c r="F20" s="11"/>
    </row>
    <row r="21" spans="1:6">
      <c r="A21" s="11"/>
      <c r="B21" s="16"/>
      <c r="C21" s="60"/>
      <c r="D21" s="13"/>
      <c r="E21" s="71"/>
      <c r="F21" s="11"/>
    </row>
    <row r="22" spans="1:6">
      <c r="A22" s="11"/>
      <c r="B22" s="13"/>
      <c r="C22" s="13"/>
      <c r="D22" s="13"/>
      <c r="E22" s="71"/>
      <c r="F22" s="11"/>
    </row>
    <row r="23" spans="1:6">
      <c r="A23" s="11"/>
      <c r="B23" s="13"/>
      <c r="C23" s="13"/>
      <c r="D23" s="13"/>
      <c r="E23" s="71"/>
      <c r="F23" s="11"/>
    </row>
    <row r="24" spans="1:6">
      <c r="A24" s="11"/>
      <c r="B24" s="13"/>
      <c r="C24" s="13"/>
      <c r="D24" s="13"/>
      <c r="E24" s="71"/>
      <c r="F24" s="11"/>
    </row>
    <row r="25" spans="1:6">
      <c r="A25" s="11"/>
      <c r="B25" s="13"/>
      <c r="C25" s="13"/>
      <c r="D25" s="13"/>
      <c r="E25" s="71"/>
      <c r="F25" s="11"/>
    </row>
    <row r="26" spans="1:6">
      <c r="A26" s="11"/>
      <c r="B26" s="13"/>
      <c r="C26" s="13"/>
      <c r="D26" s="13"/>
      <c r="E26" s="71"/>
    </row>
    <row r="27" spans="1:6">
      <c r="A27" s="11"/>
      <c r="B27" s="13"/>
      <c r="C27" s="13"/>
      <c r="D27" s="13"/>
      <c r="E27" s="71"/>
      <c r="F27" s="11"/>
    </row>
    <row r="28" spans="1:6">
      <c r="A28" s="11"/>
      <c r="B28" s="13"/>
      <c r="C28" s="11"/>
      <c r="D28" s="13"/>
      <c r="E28" s="71"/>
      <c r="F28" s="11"/>
    </row>
    <row r="29" spans="1:6">
      <c r="A29" s="11"/>
      <c r="B29" s="13"/>
      <c r="C29" s="11"/>
      <c r="D29" s="11"/>
      <c r="E29" s="69"/>
      <c r="F29" s="11"/>
    </row>
    <row r="30" spans="1:6">
      <c r="A30" s="11"/>
      <c r="B30" s="13"/>
      <c r="C30" s="17"/>
      <c r="D30" s="17"/>
      <c r="E30" s="81"/>
      <c r="F30" s="11"/>
    </row>
    <row r="31" spans="1:6">
      <c r="A31" s="11"/>
      <c r="B31" s="13"/>
      <c r="C31" s="11"/>
      <c r="D31" s="11"/>
      <c r="E31" s="11"/>
      <c r="F31" s="11"/>
    </row>
    <row r="32" spans="1:6">
      <c r="A32" s="11"/>
      <c r="B32" s="13"/>
      <c r="C32" s="11"/>
      <c r="D32" s="11"/>
      <c r="E32" s="11"/>
      <c r="F32" s="11"/>
    </row>
  </sheetData>
  <mergeCells count="4">
    <mergeCell ref="A3:E4"/>
    <mergeCell ref="A6:A7"/>
    <mergeCell ref="B6:C6"/>
    <mergeCell ref="D6:E6"/>
  </mergeCells>
  <pageMargins left="0.31496062992125984" right="0.27559055118110237" top="0.98425196850393704" bottom="0.98425196850393704" header="0" footer="0"/>
  <pageSetup scale="90" orientation="landscape" r:id="rId1"/>
  <headerFooter alignWithMargins="0"/>
  <colBreaks count="1" manualBreakCount="1">
    <brk id="5" max="2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2:E17"/>
  <sheetViews>
    <sheetView workbookViewId="0">
      <selection activeCell="D42" sqref="D42"/>
    </sheetView>
  </sheetViews>
  <sheetFormatPr baseColWidth="10" defaultRowHeight="15"/>
  <cols>
    <col min="1" max="1" width="36.28515625" style="9" customWidth="1"/>
    <col min="2" max="2" width="9.28515625" style="9" customWidth="1"/>
    <col min="3" max="3" width="12" style="8" customWidth="1"/>
    <col min="4" max="4" width="6.42578125" style="8" customWidth="1"/>
    <col min="5" max="16384" width="11.42578125" style="9"/>
  </cols>
  <sheetData>
    <row r="2" spans="1:5" ht="17.25">
      <c r="A2" s="27" t="s">
        <v>226</v>
      </c>
    </row>
    <row r="4" spans="1:5" ht="25.5" customHeight="1">
      <c r="A4" s="28" t="s">
        <v>114</v>
      </c>
      <c r="B4" s="28"/>
      <c r="C4" s="126" t="s">
        <v>182</v>
      </c>
      <c r="D4" s="126"/>
    </row>
    <row r="5" spans="1:5" ht="9" customHeight="1">
      <c r="A5" s="80"/>
      <c r="B5" s="80"/>
      <c r="C5" s="81"/>
      <c r="D5" s="81"/>
    </row>
    <row r="6" spans="1:5">
      <c r="A6" s="1" t="s">
        <v>162</v>
      </c>
      <c r="B6" s="4"/>
      <c r="C6" s="46">
        <v>548579</v>
      </c>
      <c r="D6" s="41"/>
      <c r="E6" s="83">
        <f>C6*100/C17</f>
        <v>86.326770191417978</v>
      </c>
    </row>
    <row r="7" spans="1:5" ht="21" customHeight="1">
      <c r="A7" s="73"/>
      <c r="B7" s="69"/>
      <c r="C7" s="82"/>
      <c r="D7" s="82"/>
      <c r="E7" s="84"/>
    </row>
    <row r="8" spans="1:5">
      <c r="A8" s="1" t="s">
        <v>163</v>
      </c>
      <c r="B8" s="1"/>
      <c r="C8" s="46">
        <f>SUM(C10:C15)</f>
        <v>86889</v>
      </c>
      <c r="D8" s="41"/>
      <c r="E8" s="83">
        <f>C8*100/C17</f>
        <v>13.673229808582022</v>
      </c>
    </row>
    <row r="9" spans="1:5" ht="5.25" customHeight="1">
      <c r="A9" s="73"/>
      <c r="B9" s="69"/>
      <c r="C9" s="82"/>
      <c r="D9" s="82"/>
      <c r="E9" s="85"/>
    </row>
    <row r="10" spans="1:5">
      <c r="A10" s="69" t="s">
        <v>115</v>
      </c>
      <c r="B10" s="69"/>
      <c r="C10" s="82">
        <v>70669</v>
      </c>
      <c r="D10" s="82"/>
      <c r="E10" s="83">
        <f>C10*100/$C$8</f>
        <v>81.332504689891707</v>
      </c>
    </row>
    <row r="11" spans="1:5">
      <c r="A11" s="69" t="s">
        <v>116</v>
      </c>
      <c r="B11" s="69"/>
      <c r="C11" s="82">
        <v>3577</v>
      </c>
      <c r="D11" s="82"/>
      <c r="E11" s="83">
        <f t="shared" ref="E11:E15" si="0">C11*100/$C$8</f>
        <v>4.1167466537766577</v>
      </c>
    </row>
    <row r="12" spans="1:5">
      <c r="A12" s="69" t="s">
        <v>117</v>
      </c>
      <c r="B12" s="69"/>
      <c r="C12" s="82">
        <v>2047</v>
      </c>
      <c r="D12" s="82"/>
      <c r="E12" s="83">
        <f t="shared" si="0"/>
        <v>2.3558793403077489</v>
      </c>
    </row>
    <row r="13" spans="1:5">
      <c r="A13" s="69" t="s">
        <v>118</v>
      </c>
      <c r="B13" s="69"/>
      <c r="C13" s="82">
        <v>4710</v>
      </c>
      <c r="D13" s="82"/>
      <c r="E13" s="83">
        <f t="shared" si="0"/>
        <v>5.4207091806787968</v>
      </c>
    </row>
    <row r="14" spans="1:5">
      <c r="A14" s="69" t="s">
        <v>164</v>
      </c>
      <c r="B14" s="69"/>
      <c r="C14" s="82">
        <v>4035</v>
      </c>
      <c r="D14" s="82"/>
      <c r="E14" s="83">
        <f t="shared" si="0"/>
        <v>4.6438559541483961</v>
      </c>
    </row>
    <row r="15" spans="1:5">
      <c r="A15" s="69" t="s">
        <v>119</v>
      </c>
      <c r="B15" s="69"/>
      <c r="C15" s="82">
        <v>1851</v>
      </c>
      <c r="D15" s="82"/>
      <c r="E15" s="83">
        <f t="shared" si="0"/>
        <v>2.1303041811966992</v>
      </c>
    </row>
    <row r="16" spans="1:5" ht="6.75" customHeight="1">
      <c r="A16" s="69"/>
      <c r="B16" s="69"/>
      <c r="C16" s="82"/>
      <c r="D16" s="82"/>
    </row>
    <row r="17" spans="1:4" ht="23.25" customHeight="1">
      <c r="A17" s="34" t="s">
        <v>94</v>
      </c>
      <c r="B17" s="28"/>
      <c r="C17" s="48">
        <f>C6+C8</f>
        <v>635468</v>
      </c>
      <c r="D17" s="43"/>
    </row>
  </sheetData>
  <mergeCells count="1">
    <mergeCell ref="C4:D4"/>
  </mergeCells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2:N32"/>
  <sheetViews>
    <sheetView zoomScaleNormal="100" workbookViewId="0">
      <selection activeCell="I45" sqref="I45"/>
    </sheetView>
  </sheetViews>
  <sheetFormatPr baseColWidth="10" defaultRowHeight="15"/>
  <cols>
    <col min="1" max="1" width="29.7109375" style="9" customWidth="1"/>
    <col min="2" max="2" width="8.7109375" style="8" customWidth="1"/>
    <col min="3" max="3" width="8.5703125" style="8" customWidth="1"/>
    <col min="4" max="4" width="9.28515625" style="8" customWidth="1"/>
    <col min="5" max="5" width="7.85546875" style="8" customWidth="1"/>
    <col min="6" max="6" width="9.7109375" style="8" customWidth="1"/>
    <col min="7" max="7" width="6.85546875" style="8" customWidth="1"/>
    <col min="8" max="8" width="11.5703125" style="8" customWidth="1"/>
    <col min="9" max="9" width="13.85546875" style="8" customWidth="1"/>
    <col min="10" max="12" width="8.7109375" style="8" customWidth="1"/>
    <col min="13" max="13" width="11.7109375" style="8" customWidth="1"/>
    <col min="14" max="16384" width="11.42578125" style="9"/>
  </cols>
  <sheetData>
    <row r="2" spans="1:14" ht="17.25">
      <c r="A2" s="27" t="s">
        <v>245</v>
      </c>
    </row>
    <row r="4" spans="1:14" ht="24" customHeight="1">
      <c r="A4" s="128" t="s">
        <v>114</v>
      </c>
      <c r="B4" s="127" t="s">
        <v>139</v>
      </c>
      <c r="C4" s="127"/>
      <c r="D4" s="127"/>
      <c r="E4" s="127"/>
      <c r="F4" s="127"/>
      <c r="G4" s="127"/>
      <c r="H4" s="127"/>
      <c r="I4" s="127"/>
    </row>
    <row r="5" spans="1:14" ht="47.25" customHeight="1">
      <c r="A5" s="128"/>
      <c r="B5" s="32" t="s">
        <v>31</v>
      </c>
      <c r="C5" s="32" t="s">
        <v>30</v>
      </c>
      <c r="D5" s="40" t="s">
        <v>27</v>
      </c>
      <c r="E5" s="40" t="s">
        <v>28</v>
      </c>
      <c r="F5" s="40" t="s">
        <v>29</v>
      </c>
      <c r="G5" s="64" t="s">
        <v>181</v>
      </c>
      <c r="H5" s="64" t="s">
        <v>165</v>
      </c>
      <c r="I5" s="52" t="s">
        <v>146</v>
      </c>
    </row>
    <row r="6" spans="1:14" ht="6" customHeight="1">
      <c r="A6" s="69"/>
      <c r="B6" s="71"/>
      <c r="C6" s="71"/>
      <c r="D6" s="71"/>
      <c r="E6" s="71"/>
      <c r="F6" s="71"/>
      <c r="G6" s="71"/>
      <c r="H6" s="71"/>
      <c r="I6" s="71"/>
    </row>
    <row r="7" spans="1:14" ht="21.75" customHeight="1">
      <c r="A7" s="69" t="s">
        <v>162</v>
      </c>
      <c r="B7" s="71">
        <v>51793</v>
      </c>
      <c r="C7" s="71">
        <v>57070</v>
      </c>
      <c r="D7" s="71">
        <v>6</v>
      </c>
      <c r="E7" s="71">
        <v>1778</v>
      </c>
      <c r="F7" s="71">
        <v>183935</v>
      </c>
      <c r="G7" s="71">
        <v>109</v>
      </c>
      <c r="H7" s="81">
        <f>SUM(B7:G7)</f>
        <v>294691</v>
      </c>
      <c r="I7" s="71">
        <v>4</v>
      </c>
    </row>
    <row r="8" spans="1:14" ht="21.75" customHeight="1">
      <c r="A8" s="69" t="s">
        <v>163</v>
      </c>
      <c r="B8" s="71">
        <v>15219</v>
      </c>
      <c r="C8" s="71">
        <v>4778</v>
      </c>
      <c r="D8" s="71">
        <v>4</v>
      </c>
      <c r="E8" s="71">
        <v>185</v>
      </c>
      <c r="F8" s="71">
        <v>26851</v>
      </c>
      <c r="G8" s="71">
        <v>336</v>
      </c>
      <c r="H8" s="81">
        <f>SUM(B8:G8)</f>
        <v>47373</v>
      </c>
      <c r="I8" s="71">
        <v>347</v>
      </c>
    </row>
    <row r="9" spans="1:14" ht="7.5" customHeight="1">
      <c r="A9" s="69"/>
      <c r="B9" s="71"/>
      <c r="C9" s="71"/>
      <c r="D9" s="71"/>
      <c r="E9" s="71"/>
      <c r="F9" s="71"/>
      <c r="G9" s="71"/>
      <c r="H9" s="71"/>
      <c r="I9" s="71"/>
    </row>
    <row r="10" spans="1:14">
      <c r="A10" s="2" t="s">
        <v>141</v>
      </c>
      <c r="B10" s="3">
        <f>SUM(B7:B9)</f>
        <v>67012</v>
      </c>
      <c r="C10" s="3">
        <f t="shared" ref="C10:I10" si="0">SUM(C7:C9)</f>
        <v>61848</v>
      </c>
      <c r="D10" s="3">
        <f t="shared" si="0"/>
        <v>10</v>
      </c>
      <c r="E10" s="3">
        <f t="shared" si="0"/>
        <v>1963</v>
      </c>
      <c r="F10" s="3">
        <f t="shared" si="0"/>
        <v>210786</v>
      </c>
      <c r="G10" s="3">
        <f t="shared" si="0"/>
        <v>445</v>
      </c>
      <c r="H10" s="3">
        <f t="shared" si="0"/>
        <v>342064</v>
      </c>
      <c r="I10" s="3">
        <f t="shared" si="0"/>
        <v>351</v>
      </c>
    </row>
    <row r="11" spans="1:14">
      <c r="B11" s="99">
        <f>B10*100/$H$10</f>
        <v>19.590485990925675</v>
      </c>
      <c r="C11" s="99">
        <f t="shared" ref="C11:G11" si="1">C10*100/$H$10</f>
        <v>18.08082697974648</v>
      </c>
      <c r="D11" s="99">
        <f t="shared" si="1"/>
        <v>2.9234295336545207E-3</v>
      </c>
      <c r="E11" s="99">
        <f t="shared" si="1"/>
        <v>0.57386921745638242</v>
      </c>
      <c r="F11" s="99">
        <f t="shared" si="1"/>
        <v>61.62180176809018</v>
      </c>
      <c r="G11" s="99">
        <f t="shared" si="1"/>
        <v>0.13009261424762616</v>
      </c>
      <c r="H11" s="99">
        <f>SUM(B11:G11)</f>
        <v>100</v>
      </c>
    </row>
    <row r="13" spans="1:14" ht="0.75" customHeight="1"/>
    <row r="14" spans="1:14" hidden="1"/>
    <row r="15" spans="1:14" hidden="1">
      <c r="N15" s="8"/>
    </row>
    <row r="16" spans="1:14" ht="25.5" customHeight="1">
      <c r="A16" s="128" t="s">
        <v>114</v>
      </c>
      <c r="B16" s="127" t="s">
        <v>140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6" t="s">
        <v>166</v>
      </c>
    </row>
    <row r="17" spans="1:13" ht="20.25" customHeight="1">
      <c r="A17" s="128"/>
      <c r="B17" s="56" t="s">
        <v>18</v>
      </c>
      <c r="C17" s="56" t="s">
        <v>17</v>
      </c>
      <c r="D17" s="56" t="s">
        <v>16</v>
      </c>
      <c r="E17" s="56" t="s">
        <v>19</v>
      </c>
      <c r="F17" s="56" t="s">
        <v>20</v>
      </c>
      <c r="G17" s="56" t="s">
        <v>21</v>
      </c>
      <c r="H17" s="56" t="s">
        <v>22</v>
      </c>
      <c r="I17" s="56" t="s">
        <v>23</v>
      </c>
      <c r="J17" s="56" t="s">
        <v>24</v>
      </c>
      <c r="K17" s="56" t="s">
        <v>25</v>
      </c>
      <c r="L17" s="56" t="s">
        <v>26</v>
      </c>
      <c r="M17" s="126"/>
    </row>
    <row r="18" spans="1:13">
      <c r="A18" s="6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71"/>
    </row>
    <row r="19" spans="1:13" ht="21.75" customHeight="1">
      <c r="A19" s="69" t="s">
        <v>162</v>
      </c>
      <c r="B19" s="71">
        <v>1870</v>
      </c>
      <c r="C19" s="71">
        <v>195480</v>
      </c>
      <c r="D19" s="71">
        <v>53911</v>
      </c>
      <c r="E19" s="71">
        <v>153</v>
      </c>
      <c r="F19" s="71">
        <v>6</v>
      </c>
      <c r="G19" s="71">
        <v>41</v>
      </c>
      <c r="H19" s="71">
        <v>1885</v>
      </c>
      <c r="I19" s="71">
        <v>458</v>
      </c>
      <c r="J19" s="71">
        <v>70</v>
      </c>
      <c r="K19" s="71">
        <v>2</v>
      </c>
      <c r="L19" s="71">
        <v>8</v>
      </c>
      <c r="M19" s="81">
        <f>SUM(B19:L19)</f>
        <v>253884</v>
      </c>
    </row>
    <row r="20" spans="1:13" ht="21.75" customHeight="1">
      <c r="A20" s="69" t="s">
        <v>163</v>
      </c>
      <c r="B20" s="71">
        <v>273</v>
      </c>
      <c r="C20" s="71">
        <v>27870</v>
      </c>
      <c r="D20" s="71">
        <v>10202</v>
      </c>
      <c r="E20" s="71">
        <v>73</v>
      </c>
      <c r="F20" s="71">
        <v>15</v>
      </c>
      <c r="G20" s="71">
        <v>8</v>
      </c>
      <c r="H20" s="71">
        <v>533</v>
      </c>
      <c r="I20" s="71">
        <v>174</v>
      </c>
      <c r="J20" s="71">
        <v>21</v>
      </c>
      <c r="K20" s="71">
        <v>0</v>
      </c>
      <c r="L20" s="71">
        <v>0</v>
      </c>
      <c r="M20" s="81">
        <f>SUM(B20:L20)</f>
        <v>39169</v>
      </c>
    </row>
    <row r="21" spans="1:13">
      <c r="A21" s="69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>
      <c r="A22" s="2" t="s">
        <v>141</v>
      </c>
      <c r="B22" s="3">
        <f t="shared" ref="B22:L22" si="2">SUM(B19:B21)</f>
        <v>2143</v>
      </c>
      <c r="C22" s="3">
        <f t="shared" si="2"/>
        <v>223350</v>
      </c>
      <c r="D22" s="3">
        <f>SUM(D19:D21)</f>
        <v>64113</v>
      </c>
      <c r="E22" s="3">
        <f t="shared" si="2"/>
        <v>226</v>
      </c>
      <c r="F22" s="3">
        <f t="shared" si="2"/>
        <v>21</v>
      </c>
      <c r="G22" s="3">
        <f t="shared" si="2"/>
        <v>49</v>
      </c>
      <c r="H22" s="3">
        <f t="shared" si="2"/>
        <v>2418</v>
      </c>
      <c r="I22" s="3">
        <f t="shared" si="2"/>
        <v>632</v>
      </c>
      <c r="J22" s="3">
        <f t="shared" si="2"/>
        <v>91</v>
      </c>
      <c r="K22" s="3">
        <f t="shared" si="2"/>
        <v>2</v>
      </c>
      <c r="L22" s="3">
        <f t="shared" si="2"/>
        <v>8</v>
      </c>
      <c r="M22" s="3">
        <f>SUM(B22:L22)</f>
        <v>293053</v>
      </c>
    </row>
    <row r="23" spans="1:13">
      <c r="B23" s="122">
        <f>B22*100/$M$22</f>
        <v>0.7312670404329592</v>
      </c>
      <c r="C23" s="122">
        <f t="shared" ref="C23:L23" si="3">C22*100/$M$22</f>
        <v>76.21488263215187</v>
      </c>
      <c r="D23" s="122">
        <f t="shared" si="3"/>
        <v>21.877612582024412</v>
      </c>
      <c r="E23" s="122">
        <f t="shared" si="3"/>
        <v>7.7119155920601395E-2</v>
      </c>
      <c r="F23" s="122">
        <f t="shared" si="3"/>
        <v>7.1659392669585365E-3</v>
      </c>
      <c r="G23" s="122">
        <f t="shared" si="3"/>
        <v>1.6720524956236583E-2</v>
      </c>
      <c r="H23" s="122">
        <f t="shared" si="3"/>
        <v>0.82510672130979723</v>
      </c>
      <c r="I23" s="122">
        <f t="shared" si="3"/>
        <v>0.2156606484151331</v>
      </c>
      <c r="J23" s="122">
        <f t="shared" si="3"/>
        <v>3.1052403490153657E-2</v>
      </c>
      <c r="K23" s="122">
        <f t="shared" si="3"/>
        <v>6.8247040637700346E-4</v>
      </c>
      <c r="L23" s="122">
        <f t="shared" si="3"/>
        <v>2.7298816255080138E-3</v>
      </c>
      <c r="M23" s="122">
        <f>SUM(B23:L23)</f>
        <v>100</v>
      </c>
    </row>
    <row r="32" spans="1:13">
      <c r="D32" s="58"/>
    </row>
  </sheetData>
  <mergeCells count="5">
    <mergeCell ref="M16:M17"/>
    <mergeCell ref="B4:I4"/>
    <mergeCell ref="A16:A17"/>
    <mergeCell ref="A4:A5"/>
    <mergeCell ref="B16:L16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2:H73"/>
  <sheetViews>
    <sheetView zoomScaleNormal="100" workbookViewId="0">
      <selection activeCell="I45" sqref="I45"/>
    </sheetView>
  </sheetViews>
  <sheetFormatPr baseColWidth="10" defaultRowHeight="15"/>
  <cols>
    <col min="1" max="1" width="25.7109375" style="9" customWidth="1"/>
    <col min="2" max="2" width="9.42578125" style="9" customWidth="1"/>
    <col min="3" max="3" width="9.7109375" style="9" customWidth="1"/>
    <col min="4" max="4" width="8" style="9" customWidth="1"/>
    <col min="5" max="5" width="14.85546875" style="9" customWidth="1"/>
    <col min="6" max="6" width="12.28515625" style="9" customWidth="1"/>
    <col min="7" max="7" width="10.7109375" style="9" customWidth="1"/>
    <col min="8" max="16384" width="11.42578125" style="9"/>
  </cols>
  <sheetData>
    <row r="2" spans="1:8">
      <c r="E2" s="51"/>
    </row>
    <row r="3" spans="1:8" ht="17.25">
      <c r="A3" s="125" t="s">
        <v>246</v>
      </c>
      <c r="B3" s="125"/>
      <c r="C3" s="125"/>
      <c r="D3" s="125"/>
      <c r="E3" s="125"/>
      <c r="F3" s="125"/>
      <c r="G3" s="125"/>
    </row>
    <row r="5" spans="1:8" ht="16.5" customHeight="1">
      <c r="A5" s="129" t="s">
        <v>168</v>
      </c>
      <c r="B5" s="130" t="s">
        <v>167</v>
      </c>
      <c r="C5" s="130"/>
      <c r="D5" s="130"/>
      <c r="E5" s="130"/>
      <c r="F5" s="130"/>
      <c r="G5" s="129" t="s">
        <v>94</v>
      </c>
    </row>
    <row r="6" spans="1:8" ht="30" customHeight="1">
      <c r="A6" s="129"/>
      <c r="B6" s="66" t="s">
        <v>120</v>
      </c>
      <c r="C6" s="66" t="s">
        <v>121</v>
      </c>
      <c r="D6" s="66" t="s">
        <v>122</v>
      </c>
      <c r="E6" s="66" t="s">
        <v>250</v>
      </c>
      <c r="F6" s="65" t="s">
        <v>123</v>
      </c>
      <c r="G6" s="129"/>
    </row>
    <row r="7" spans="1:8" ht="10.5" customHeight="1">
      <c r="A7" s="25"/>
      <c r="B7" s="25"/>
      <c r="C7" s="25"/>
      <c r="D7" s="25"/>
      <c r="E7" s="25"/>
      <c r="F7" s="25"/>
      <c r="G7" s="25"/>
    </row>
    <row r="8" spans="1:8" ht="14.1" customHeight="1">
      <c r="A8" s="4" t="s">
        <v>32</v>
      </c>
      <c r="B8" s="75">
        <v>3895</v>
      </c>
      <c r="C8" s="75">
        <v>157</v>
      </c>
      <c r="D8" s="75">
        <v>5</v>
      </c>
      <c r="E8" s="75">
        <v>2</v>
      </c>
      <c r="F8" s="75">
        <v>0</v>
      </c>
      <c r="G8" s="75">
        <f t="shared" ref="G8:G39" si="0">SUM(B8:F8)</f>
        <v>4059</v>
      </c>
      <c r="H8" s="85" t="s">
        <v>190</v>
      </c>
    </row>
    <row r="9" spans="1:8" ht="14.1" customHeight="1">
      <c r="A9" s="9" t="s">
        <v>33</v>
      </c>
      <c r="B9" s="20">
        <v>10470</v>
      </c>
      <c r="C9" s="20">
        <v>1177</v>
      </c>
      <c r="D9" s="20">
        <v>41</v>
      </c>
      <c r="E9" s="20">
        <v>1</v>
      </c>
      <c r="F9" s="20">
        <v>0</v>
      </c>
      <c r="G9" s="78">
        <f t="shared" si="0"/>
        <v>11689</v>
      </c>
      <c r="H9" s="85" t="s">
        <v>191</v>
      </c>
    </row>
    <row r="10" spans="1:8" ht="14.1" customHeight="1">
      <c r="A10" s="4" t="s">
        <v>34</v>
      </c>
      <c r="B10" s="75">
        <v>813</v>
      </c>
      <c r="C10" s="75">
        <v>47</v>
      </c>
      <c r="D10" s="75">
        <v>1</v>
      </c>
      <c r="E10" s="75">
        <v>1</v>
      </c>
      <c r="F10" s="75">
        <v>0</v>
      </c>
      <c r="G10" s="75">
        <f t="shared" si="0"/>
        <v>862</v>
      </c>
      <c r="H10" s="85" t="s">
        <v>192</v>
      </c>
    </row>
    <row r="11" spans="1:8" ht="14.1" customHeight="1">
      <c r="A11" s="9" t="s">
        <v>35</v>
      </c>
      <c r="B11" s="20">
        <v>542</v>
      </c>
      <c r="C11" s="20">
        <v>67</v>
      </c>
      <c r="D11" s="20">
        <v>3</v>
      </c>
      <c r="E11" s="20">
        <v>1</v>
      </c>
      <c r="F11" s="20">
        <v>0</v>
      </c>
      <c r="G11" s="78">
        <f t="shared" si="0"/>
        <v>613</v>
      </c>
      <c r="H11" s="85" t="s">
        <v>193</v>
      </c>
    </row>
    <row r="12" spans="1:8" ht="14.1" customHeight="1">
      <c r="A12" s="4" t="s">
        <v>38</v>
      </c>
      <c r="B12" s="75">
        <v>2480</v>
      </c>
      <c r="C12" s="75">
        <v>165</v>
      </c>
      <c r="D12" s="75">
        <v>7</v>
      </c>
      <c r="E12" s="75">
        <v>6</v>
      </c>
      <c r="F12" s="75">
        <v>0</v>
      </c>
      <c r="G12" s="75">
        <f t="shared" si="0"/>
        <v>2658</v>
      </c>
      <c r="H12" s="85" t="s">
        <v>194</v>
      </c>
    </row>
    <row r="13" spans="1:8" ht="14.1" customHeight="1">
      <c r="A13" s="9" t="s">
        <v>39</v>
      </c>
      <c r="B13" s="20">
        <v>7985</v>
      </c>
      <c r="C13" s="20">
        <v>221</v>
      </c>
      <c r="D13" s="20">
        <v>15</v>
      </c>
      <c r="E13" s="20">
        <v>10</v>
      </c>
      <c r="F13" s="20">
        <v>0</v>
      </c>
      <c r="G13" s="78">
        <f t="shared" si="0"/>
        <v>8231</v>
      </c>
      <c r="H13" s="85" t="s">
        <v>195</v>
      </c>
    </row>
    <row r="14" spans="1:8" ht="14.1" customHeight="1">
      <c r="A14" s="4" t="s">
        <v>36</v>
      </c>
      <c r="B14" s="75">
        <v>8367</v>
      </c>
      <c r="C14" s="75">
        <v>831</v>
      </c>
      <c r="D14" s="75">
        <v>95</v>
      </c>
      <c r="E14" s="75">
        <v>259</v>
      </c>
      <c r="F14" s="75">
        <v>0</v>
      </c>
      <c r="G14" s="75">
        <f t="shared" si="0"/>
        <v>9552</v>
      </c>
      <c r="H14" s="85" t="s">
        <v>196</v>
      </c>
    </row>
    <row r="15" spans="1:8" ht="14.1" customHeight="1">
      <c r="A15" s="9" t="s">
        <v>37</v>
      </c>
      <c r="B15" s="20">
        <v>1765</v>
      </c>
      <c r="C15" s="20">
        <v>144</v>
      </c>
      <c r="D15" s="20">
        <v>2</v>
      </c>
      <c r="E15" s="20">
        <v>11</v>
      </c>
      <c r="F15" s="20">
        <v>0</v>
      </c>
      <c r="G15" s="78">
        <f t="shared" si="0"/>
        <v>1922</v>
      </c>
      <c r="H15" s="85" t="s">
        <v>197</v>
      </c>
    </row>
    <row r="16" spans="1:8" ht="14.1" customHeight="1">
      <c r="A16" s="4" t="s">
        <v>40</v>
      </c>
      <c r="B16" s="75">
        <v>62712</v>
      </c>
      <c r="C16" s="75">
        <v>13277</v>
      </c>
      <c r="D16" s="75">
        <v>483</v>
      </c>
      <c r="E16" s="75">
        <v>36</v>
      </c>
      <c r="F16" s="75">
        <v>0</v>
      </c>
      <c r="G16" s="75">
        <f t="shared" si="0"/>
        <v>76508</v>
      </c>
      <c r="H16" s="85" t="s">
        <v>198</v>
      </c>
    </row>
    <row r="17" spans="1:8" ht="14.1" customHeight="1">
      <c r="A17" s="9" t="s">
        <v>41</v>
      </c>
      <c r="B17" s="20">
        <v>5002</v>
      </c>
      <c r="C17" s="20">
        <v>130</v>
      </c>
      <c r="D17" s="20">
        <v>3</v>
      </c>
      <c r="E17" s="20">
        <v>18</v>
      </c>
      <c r="F17" s="20">
        <v>0</v>
      </c>
      <c r="G17" s="78">
        <f t="shared" si="0"/>
        <v>5153</v>
      </c>
      <c r="H17" s="85" t="s">
        <v>199</v>
      </c>
    </row>
    <row r="18" spans="1:8" ht="14.1" customHeight="1">
      <c r="A18" s="4" t="s">
        <v>79</v>
      </c>
      <c r="B18" s="75">
        <v>17378</v>
      </c>
      <c r="C18" s="75">
        <v>2215</v>
      </c>
      <c r="D18" s="75">
        <v>53</v>
      </c>
      <c r="E18" s="75">
        <v>14</v>
      </c>
      <c r="F18" s="75">
        <v>0</v>
      </c>
      <c r="G18" s="75">
        <f t="shared" si="0"/>
        <v>19660</v>
      </c>
      <c r="H18" s="85" t="s">
        <v>200</v>
      </c>
    </row>
    <row r="19" spans="1:8" ht="14.1" customHeight="1">
      <c r="A19" s="9" t="s">
        <v>42</v>
      </c>
      <c r="B19" s="20">
        <v>17456</v>
      </c>
      <c r="C19" s="20">
        <v>807</v>
      </c>
      <c r="D19" s="20">
        <v>77</v>
      </c>
      <c r="E19" s="20">
        <v>45</v>
      </c>
      <c r="F19" s="20">
        <v>1</v>
      </c>
      <c r="G19" s="78">
        <f t="shared" si="0"/>
        <v>18386</v>
      </c>
      <c r="H19" s="85" t="s">
        <v>201</v>
      </c>
    </row>
    <row r="20" spans="1:8" ht="14.1" customHeight="1">
      <c r="A20" s="4" t="s">
        <v>43</v>
      </c>
      <c r="B20" s="75">
        <v>1436</v>
      </c>
      <c r="C20" s="75">
        <v>214</v>
      </c>
      <c r="D20" s="75">
        <v>6</v>
      </c>
      <c r="E20" s="75">
        <v>0</v>
      </c>
      <c r="F20" s="75">
        <v>0</v>
      </c>
      <c r="G20" s="75">
        <f t="shared" si="0"/>
        <v>1656</v>
      </c>
      <c r="H20" s="85" t="s">
        <v>202</v>
      </c>
    </row>
    <row r="21" spans="1:8" ht="14.1" customHeight="1">
      <c r="A21" s="9" t="s">
        <v>44</v>
      </c>
      <c r="B21" s="20">
        <v>9525</v>
      </c>
      <c r="C21" s="20">
        <v>548</v>
      </c>
      <c r="D21" s="20">
        <v>23</v>
      </c>
      <c r="E21" s="20">
        <v>3</v>
      </c>
      <c r="F21" s="20">
        <v>0</v>
      </c>
      <c r="G21" s="78">
        <f t="shared" si="0"/>
        <v>10099</v>
      </c>
      <c r="H21" s="85" t="s">
        <v>203</v>
      </c>
    </row>
    <row r="22" spans="1:8" ht="14.1" customHeight="1">
      <c r="A22" s="4" t="s">
        <v>45</v>
      </c>
      <c r="B22" s="75">
        <v>23066</v>
      </c>
      <c r="C22" s="75">
        <v>1244</v>
      </c>
      <c r="D22" s="75">
        <v>30</v>
      </c>
      <c r="E22" s="75">
        <v>16</v>
      </c>
      <c r="F22" s="75">
        <v>0</v>
      </c>
      <c r="G22" s="75">
        <f t="shared" si="0"/>
        <v>24356</v>
      </c>
      <c r="H22" s="85" t="s">
        <v>204</v>
      </c>
    </row>
    <row r="23" spans="1:8" ht="14.1" customHeight="1">
      <c r="A23" s="9" t="s">
        <v>46</v>
      </c>
      <c r="B23" s="20">
        <v>8509</v>
      </c>
      <c r="C23" s="20">
        <v>406</v>
      </c>
      <c r="D23" s="20">
        <v>26</v>
      </c>
      <c r="E23" s="20">
        <v>14</v>
      </c>
      <c r="F23" s="20">
        <v>0</v>
      </c>
      <c r="G23" s="78">
        <f t="shared" si="0"/>
        <v>8955</v>
      </c>
      <c r="H23" s="85" t="s">
        <v>205</v>
      </c>
    </row>
    <row r="24" spans="1:8" ht="14.1" customHeight="1">
      <c r="A24" s="4" t="s">
        <v>47</v>
      </c>
      <c r="B24" s="75">
        <v>2599</v>
      </c>
      <c r="C24" s="75">
        <v>275</v>
      </c>
      <c r="D24" s="75">
        <v>19</v>
      </c>
      <c r="E24" s="75">
        <v>19</v>
      </c>
      <c r="F24" s="75">
        <v>0</v>
      </c>
      <c r="G24" s="75">
        <f t="shared" si="0"/>
        <v>2912</v>
      </c>
      <c r="H24" s="85" t="s">
        <v>206</v>
      </c>
    </row>
    <row r="25" spans="1:8" ht="14.1" customHeight="1">
      <c r="A25" s="9" t="s">
        <v>48</v>
      </c>
      <c r="B25" s="20">
        <v>1161</v>
      </c>
      <c r="C25" s="20">
        <v>67</v>
      </c>
      <c r="D25" s="20">
        <v>3</v>
      </c>
      <c r="E25" s="20">
        <v>2</v>
      </c>
      <c r="F25" s="20">
        <v>0</v>
      </c>
      <c r="G25" s="78">
        <f t="shared" si="0"/>
        <v>1233</v>
      </c>
      <c r="H25" s="85" t="s">
        <v>207</v>
      </c>
    </row>
    <row r="26" spans="1:8" ht="14.1" customHeight="1">
      <c r="A26" s="4" t="s">
        <v>49</v>
      </c>
      <c r="B26" s="75">
        <v>33884</v>
      </c>
      <c r="C26" s="75">
        <v>1827</v>
      </c>
      <c r="D26" s="75">
        <v>147</v>
      </c>
      <c r="E26" s="75">
        <v>3515</v>
      </c>
      <c r="F26" s="75">
        <v>0</v>
      </c>
      <c r="G26" s="75">
        <f t="shared" si="0"/>
        <v>39373</v>
      </c>
      <c r="H26" s="85" t="s">
        <v>208</v>
      </c>
    </row>
    <row r="27" spans="1:8" ht="14.1" customHeight="1">
      <c r="A27" s="9" t="s">
        <v>50</v>
      </c>
      <c r="B27" s="20">
        <v>1756</v>
      </c>
      <c r="C27" s="20">
        <v>113</v>
      </c>
      <c r="D27" s="20">
        <v>1</v>
      </c>
      <c r="E27" s="20">
        <v>0</v>
      </c>
      <c r="F27" s="20">
        <v>0</v>
      </c>
      <c r="G27" s="78">
        <f t="shared" si="0"/>
        <v>1870</v>
      </c>
      <c r="H27" s="85" t="s">
        <v>209</v>
      </c>
    </row>
    <row r="28" spans="1:8" ht="14.1" customHeight="1">
      <c r="A28" s="4" t="s">
        <v>51</v>
      </c>
      <c r="B28" s="75">
        <v>13181</v>
      </c>
      <c r="C28" s="75">
        <v>676</v>
      </c>
      <c r="D28" s="75">
        <v>65</v>
      </c>
      <c r="E28" s="75">
        <v>58</v>
      </c>
      <c r="F28" s="75">
        <v>0</v>
      </c>
      <c r="G28" s="75">
        <f t="shared" si="0"/>
        <v>13980</v>
      </c>
      <c r="H28" s="85" t="s">
        <v>210</v>
      </c>
    </row>
    <row r="29" spans="1:8" ht="14.1" customHeight="1">
      <c r="A29" s="9" t="s">
        <v>52</v>
      </c>
      <c r="B29" s="20">
        <v>8733</v>
      </c>
      <c r="C29" s="20">
        <v>1159</v>
      </c>
      <c r="D29" s="20">
        <v>48</v>
      </c>
      <c r="E29" s="20">
        <v>230</v>
      </c>
      <c r="F29" s="20">
        <v>0</v>
      </c>
      <c r="G29" s="78">
        <f t="shared" si="0"/>
        <v>10170</v>
      </c>
      <c r="H29" s="85" t="s">
        <v>211</v>
      </c>
    </row>
    <row r="30" spans="1:8" ht="14.1" customHeight="1">
      <c r="A30" s="4" t="s">
        <v>53</v>
      </c>
      <c r="B30" s="75">
        <v>623</v>
      </c>
      <c r="C30" s="75">
        <v>93</v>
      </c>
      <c r="D30" s="75">
        <v>0</v>
      </c>
      <c r="E30" s="75">
        <v>0</v>
      </c>
      <c r="F30" s="75">
        <v>0</v>
      </c>
      <c r="G30" s="75">
        <f t="shared" si="0"/>
        <v>716</v>
      </c>
      <c r="H30" s="85" t="s">
        <v>212</v>
      </c>
    </row>
    <row r="31" spans="1:8" ht="14.1" customHeight="1">
      <c r="A31" s="9" t="s">
        <v>54</v>
      </c>
      <c r="B31" s="20">
        <v>8525</v>
      </c>
      <c r="C31" s="20">
        <v>865</v>
      </c>
      <c r="D31" s="20">
        <v>29</v>
      </c>
      <c r="E31" s="20">
        <v>108</v>
      </c>
      <c r="F31" s="20">
        <v>0</v>
      </c>
      <c r="G31" s="78">
        <f t="shared" si="0"/>
        <v>9527</v>
      </c>
      <c r="H31" s="85" t="s">
        <v>213</v>
      </c>
    </row>
    <row r="32" spans="1:8" ht="14.1" customHeight="1">
      <c r="A32" s="4" t="s">
        <v>55</v>
      </c>
      <c r="B32" s="75">
        <v>7293</v>
      </c>
      <c r="C32" s="75">
        <v>138</v>
      </c>
      <c r="D32" s="75">
        <v>1</v>
      </c>
      <c r="E32" s="75">
        <v>0</v>
      </c>
      <c r="F32" s="75">
        <v>0</v>
      </c>
      <c r="G32" s="75">
        <f t="shared" si="0"/>
        <v>7432</v>
      </c>
      <c r="H32" s="85" t="s">
        <v>214</v>
      </c>
    </row>
    <row r="33" spans="1:8" ht="14.1" customHeight="1">
      <c r="A33" s="9" t="s">
        <v>56</v>
      </c>
      <c r="B33" s="20">
        <v>8220</v>
      </c>
      <c r="C33" s="20">
        <v>173</v>
      </c>
      <c r="D33" s="20">
        <v>11</v>
      </c>
      <c r="E33" s="20">
        <v>2</v>
      </c>
      <c r="F33" s="20">
        <v>0</v>
      </c>
      <c r="G33" s="78">
        <f t="shared" si="0"/>
        <v>8406</v>
      </c>
      <c r="H33" s="85" t="s">
        <v>215</v>
      </c>
    </row>
    <row r="34" spans="1:8" ht="14.1" customHeight="1">
      <c r="A34" s="4" t="s">
        <v>57</v>
      </c>
      <c r="B34" s="75">
        <v>2446</v>
      </c>
      <c r="C34" s="75">
        <v>143</v>
      </c>
      <c r="D34" s="75">
        <v>8</v>
      </c>
      <c r="E34" s="75">
        <v>17</v>
      </c>
      <c r="F34" s="75">
        <v>0</v>
      </c>
      <c r="G34" s="75">
        <f t="shared" si="0"/>
        <v>2614</v>
      </c>
      <c r="H34" s="85" t="s">
        <v>216</v>
      </c>
    </row>
    <row r="35" spans="1:8" ht="14.1" customHeight="1">
      <c r="A35" s="9" t="s">
        <v>58</v>
      </c>
      <c r="B35" s="20">
        <v>14971</v>
      </c>
      <c r="C35" s="20">
        <v>1808</v>
      </c>
      <c r="D35" s="20">
        <v>26</v>
      </c>
      <c r="E35" s="20">
        <v>72</v>
      </c>
      <c r="F35" s="20">
        <v>0</v>
      </c>
      <c r="G35" s="78">
        <f t="shared" si="0"/>
        <v>16877</v>
      </c>
      <c r="H35" s="85" t="s">
        <v>217</v>
      </c>
    </row>
    <row r="36" spans="1:8" ht="14.1" customHeight="1">
      <c r="A36" s="4" t="s">
        <v>59</v>
      </c>
      <c r="B36" s="75">
        <v>2855</v>
      </c>
      <c r="C36" s="75">
        <v>208</v>
      </c>
      <c r="D36" s="75">
        <v>4</v>
      </c>
      <c r="E36" s="75">
        <v>3</v>
      </c>
      <c r="F36" s="75">
        <v>0</v>
      </c>
      <c r="G36" s="75">
        <f t="shared" si="0"/>
        <v>3070</v>
      </c>
      <c r="H36" s="85" t="s">
        <v>218</v>
      </c>
    </row>
    <row r="37" spans="1:8" ht="14.1" customHeight="1">
      <c r="A37" s="9" t="s">
        <v>60</v>
      </c>
      <c r="B37" s="20">
        <v>14211</v>
      </c>
      <c r="C37" s="20">
        <v>648</v>
      </c>
      <c r="D37" s="20">
        <v>29</v>
      </c>
      <c r="E37" s="20">
        <v>22</v>
      </c>
      <c r="F37" s="20">
        <v>0</v>
      </c>
      <c r="G37" s="78">
        <f t="shared" si="0"/>
        <v>14910</v>
      </c>
      <c r="H37" s="85" t="s">
        <v>219</v>
      </c>
    </row>
    <row r="38" spans="1:8" ht="14.1" customHeight="1">
      <c r="A38" s="4" t="s">
        <v>61</v>
      </c>
      <c r="B38" s="75">
        <v>3127</v>
      </c>
      <c r="C38" s="75">
        <v>169</v>
      </c>
      <c r="D38" s="75">
        <v>26</v>
      </c>
      <c r="E38" s="75">
        <v>4</v>
      </c>
      <c r="F38" s="75">
        <v>0</v>
      </c>
      <c r="G38" s="75">
        <f t="shared" si="0"/>
        <v>3326</v>
      </c>
      <c r="H38" s="85" t="s">
        <v>220</v>
      </c>
    </row>
    <row r="39" spans="1:8" ht="14.1" customHeight="1">
      <c r="A39" s="9" t="s">
        <v>62</v>
      </c>
      <c r="B39" s="20">
        <v>1223</v>
      </c>
      <c r="C39" s="20">
        <v>50</v>
      </c>
      <c r="D39" s="20">
        <v>1</v>
      </c>
      <c r="E39" s="20">
        <v>15</v>
      </c>
      <c r="F39" s="20">
        <v>0</v>
      </c>
      <c r="G39" s="78">
        <f t="shared" si="0"/>
        <v>1289</v>
      </c>
      <c r="H39" s="85" t="s">
        <v>221</v>
      </c>
    </row>
    <row r="40" spans="1:8" ht="10.5" customHeight="1">
      <c r="A40" s="25"/>
      <c r="B40" s="86"/>
      <c r="C40" s="86"/>
      <c r="D40" s="86"/>
      <c r="E40" s="86"/>
      <c r="F40" s="86"/>
      <c r="G40" s="86"/>
    </row>
    <row r="41" spans="1:8" ht="23.25" customHeight="1">
      <c r="A41" s="35" t="s">
        <v>94</v>
      </c>
      <c r="B41" s="63">
        <f t="shared" ref="B41:G41" si="1">SUM(B8:B39)</f>
        <v>306209</v>
      </c>
      <c r="C41" s="63">
        <f t="shared" si="1"/>
        <v>30062</v>
      </c>
      <c r="D41" s="63">
        <f t="shared" si="1"/>
        <v>1288</v>
      </c>
      <c r="E41" s="63">
        <f t="shared" si="1"/>
        <v>4504</v>
      </c>
      <c r="F41" s="63">
        <f t="shared" si="1"/>
        <v>1</v>
      </c>
      <c r="G41" s="63">
        <f t="shared" si="1"/>
        <v>342064</v>
      </c>
    </row>
    <row r="42" spans="1:8">
      <c r="A42" s="19"/>
    </row>
    <row r="45" spans="1:8">
      <c r="A45" s="19"/>
    </row>
    <row r="46" spans="1:8">
      <c r="A46" s="19"/>
    </row>
    <row r="47" spans="1:8">
      <c r="A47" s="19"/>
    </row>
    <row r="48" spans="1:8">
      <c r="A48" s="19"/>
    </row>
    <row r="49" spans="1:1">
      <c r="A49" s="19"/>
    </row>
    <row r="50" spans="1:1">
      <c r="A50" s="19"/>
    </row>
    <row r="51" spans="1:1">
      <c r="A51" s="19"/>
    </row>
    <row r="52" spans="1:1">
      <c r="A52" s="19"/>
    </row>
    <row r="53" spans="1:1">
      <c r="A53" s="19"/>
    </row>
    <row r="54" spans="1:1">
      <c r="A54" s="19"/>
    </row>
    <row r="55" spans="1:1">
      <c r="A55" s="19"/>
    </row>
    <row r="56" spans="1:1">
      <c r="A56" s="19"/>
    </row>
    <row r="57" spans="1:1">
      <c r="A57" s="19"/>
    </row>
    <row r="58" spans="1:1">
      <c r="A58" s="19"/>
    </row>
    <row r="59" spans="1:1">
      <c r="A59" s="19"/>
    </row>
    <row r="60" spans="1:1">
      <c r="A60" s="19"/>
    </row>
    <row r="61" spans="1:1">
      <c r="A61" s="19"/>
    </row>
    <row r="62" spans="1:1">
      <c r="A62" s="19"/>
    </row>
    <row r="64" spans="1:1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</sheetData>
  <mergeCells count="4">
    <mergeCell ref="A5:A6"/>
    <mergeCell ref="G5:G6"/>
    <mergeCell ref="B5:F5"/>
    <mergeCell ref="A3:G3"/>
  </mergeCells>
  <phoneticPr fontId="0" type="noConversion"/>
  <pageMargins left="0.27" right="0.75" top="0.48" bottom="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2:I40"/>
  <sheetViews>
    <sheetView zoomScaleNormal="100" workbookViewId="0">
      <selection activeCell="L49" sqref="L49"/>
    </sheetView>
  </sheetViews>
  <sheetFormatPr baseColWidth="10" defaultRowHeight="15"/>
  <cols>
    <col min="1" max="1" width="22.42578125" style="9" customWidth="1"/>
    <col min="2" max="2" width="9.28515625" style="8" customWidth="1"/>
    <col min="3" max="3" width="9.140625" style="8" customWidth="1"/>
    <col min="4" max="4" width="8.140625" style="8" customWidth="1"/>
    <col min="5" max="5" width="10" style="8" customWidth="1"/>
    <col min="6" max="6" width="8.85546875" style="8" customWidth="1"/>
    <col min="7" max="7" width="11.5703125" style="8" customWidth="1"/>
    <col min="8" max="8" width="14.42578125" style="8" customWidth="1"/>
    <col min="9" max="16384" width="11.42578125" style="9"/>
  </cols>
  <sheetData>
    <row r="2" spans="1:9" ht="17.25">
      <c r="A2" s="27" t="s">
        <v>227</v>
      </c>
    </row>
    <row r="4" spans="1:9" ht="21.75" customHeight="1">
      <c r="A4" s="128" t="s">
        <v>168</v>
      </c>
      <c r="B4" s="131" t="s">
        <v>139</v>
      </c>
      <c r="C4" s="131"/>
      <c r="D4" s="131"/>
      <c r="E4" s="131"/>
      <c r="F4" s="131"/>
      <c r="G4" s="126" t="s">
        <v>94</v>
      </c>
      <c r="H4" s="126" t="s">
        <v>146</v>
      </c>
    </row>
    <row r="5" spans="1:9" ht="21" customHeight="1">
      <c r="A5" s="128"/>
      <c r="B5" s="47" t="s">
        <v>31</v>
      </c>
      <c r="C5" s="47" t="s">
        <v>30</v>
      </c>
      <c r="D5" s="47" t="s">
        <v>28</v>
      </c>
      <c r="E5" s="47" t="s">
        <v>29</v>
      </c>
      <c r="F5" s="47" t="s">
        <v>181</v>
      </c>
      <c r="G5" s="126"/>
      <c r="H5" s="126"/>
    </row>
    <row r="6" spans="1:9" ht="11.25" customHeight="1">
      <c r="B6" s="42"/>
      <c r="C6" s="42"/>
      <c r="D6" s="42"/>
      <c r="E6" s="42"/>
      <c r="F6" s="42"/>
    </row>
    <row r="7" spans="1:9" ht="14.1" customHeight="1">
      <c r="A7" s="4" t="s">
        <v>32</v>
      </c>
      <c r="B7" s="5">
        <v>306</v>
      </c>
      <c r="C7" s="5">
        <v>647</v>
      </c>
      <c r="D7" s="5">
        <v>43</v>
      </c>
      <c r="E7" s="5">
        <v>3058</v>
      </c>
      <c r="F7" s="5">
        <v>5</v>
      </c>
      <c r="G7" s="5">
        <f>SUM(B7:F7)</f>
        <v>4059</v>
      </c>
      <c r="H7" s="5">
        <v>0</v>
      </c>
      <c r="I7" s="85" t="s">
        <v>190</v>
      </c>
    </row>
    <row r="8" spans="1:9" ht="14.1" customHeight="1">
      <c r="A8" s="9" t="s">
        <v>33</v>
      </c>
      <c r="B8" s="8">
        <v>1759</v>
      </c>
      <c r="C8" s="8">
        <v>708</v>
      </c>
      <c r="D8" s="8">
        <v>108</v>
      </c>
      <c r="E8" s="8">
        <v>9036</v>
      </c>
      <c r="F8" s="8">
        <v>78</v>
      </c>
      <c r="G8" s="8">
        <f>SUM(B8:F8)</f>
        <v>11689</v>
      </c>
      <c r="H8" s="8">
        <v>1</v>
      </c>
      <c r="I8" s="85" t="s">
        <v>191</v>
      </c>
    </row>
    <row r="9" spans="1:9" ht="14.1" customHeight="1">
      <c r="A9" s="4" t="s">
        <v>34</v>
      </c>
      <c r="B9" s="5">
        <v>80</v>
      </c>
      <c r="C9" s="5">
        <v>92</v>
      </c>
      <c r="D9" s="5">
        <v>1</v>
      </c>
      <c r="E9" s="5">
        <v>686</v>
      </c>
      <c r="F9" s="5">
        <v>3</v>
      </c>
      <c r="G9" s="5">
        <f t="shared" ref="G9:G38" si="0">SUM(B9:F9)</f>
        <v>862</v>
      </c>
      <c r="H9" s="5">
        <v>0</v>
      </c>
      <c r="I9" s="85" t="s">
        <v>192</v>
      </c>
    </row>
    <row r="10" spans="1:9" ht="14.1" customHeight="1">
      <c r="A10" s="9" t="s">
        <v>35</v>
      </c>
      <c r="B10" s="8">
        <v>153</v>
      </c>
      <c r="C10" s="8">
        <v>134</v>
      </c>
      <c r="D10" s="8">
        <v>3</v>
      </c>
      <c r="E10" s="8">
        <v>317</v>
      </c>
      <c r="F10" s="8">
        <v>6</v>
      </c>
      <c r="G10" s="8">
        <f t="shared" si="0"/>
        <v>613</v>
      </c>
      <c r="H10" s="8">
        <v>0</v>
      </c>
      <c r="I10" s="85" t="s">
        <v>193</v>
      </c>
    </row>
    <row r="11" spans="1:9" ht="14.1" customHeight="1">
      <c r="A11" s="4" t="s">
        <v>38</v>
      </c>
      <c r="B11" s="5">
        <v>525</v>
      </c>
      <c r="C11" s="5">
        <v>658</v>
      </c>
      <c r="D11" s="5">
        <v>4</v>
      </c>
      <c r="E11" s="5">
        <v>1463</v>
      </c>
      <c r="F11" s="5">
        <v>8</v>
      </c>
      <c r="G11" s="5">
        <f t="shared" si="0"/>
        <v>2658</v>
      </c>
      <c r="H11" s="5">
        <v>0</v>
      </c>
      <c r="I11" s="85" t="s">
        <v>194</v>
      </c>
    </row>
    <row r="12" spans="1:9" ht="14.1" customHeight="1">
      <c r="A12" s="9" t="s">
        <v>39</v>
      </c>
      <c r="B12" s="8">
        <v>661</v>
      </c>
      <c r="C12" s="8">
        <v>574</v>
      </c>
      <c r="D12" s="8">
        <v>45</v>
      </c>
      <c r="E12" s="8">
        <v>6946</v>
      </c>
      <c r="F12" s="8">
        <v>5</v>
      </c>
      <c r="G12" s="8">
        <f t="shared" si="0"/>
        <v>8231</v>
      </c>
      <c r="H12" s="8">
        <v>0</v>
      </c>
      <c r="I12" s="85" t="s">
        <v>195</v>
      </c>
    </row>
    <row r="13" spans="1:9" ht="14.1" customHeight="1">
      <c r="A13" s="4" t="s">
        <v>36</v>
      </c>
      <c r="B13" s="5">
        <v>1693</v>
      </c>
      <c r="C13" s="5">
        <v>932</v>
      </c>
      <c r="D13" s="5">
        <v>82</v>
      </c>
      <c r="E13" s="5">
        <v>6839</v>
      </c>
      <c r="F13" s="5">
        <v>6</v>
      </c>
      <c r="G13" s="5">
        <f t="shared" si="0"/>
        <v>9552</v>
      </c>
      <c r="H13" s="5">
        <v>0</v>
      </c>
      <c r="I13" s="85" t="s">
        <v>196</v>
      </c>
    </row>
    <row r="14" spans="1:9" ht="14.1" customHeight="1">
      <c r="A14" s="9" t="s">
        <v>37</v>
      </c>
      <c r="B14" s="8">
        <v>234</v>
      </c>
      <c r="C14" s="8">
        <v>317</v>
      </c>
      <c r="D14" s="8">
        <v>8</v>
      </c>
      <c r="E14" s="8">
        <v>1326</v>
      </c>
      <c r="F14" s="8">
        <v>37</v>
      </c>
      <c r="G14" s="8">
        <f t="shared" si="0"/>
        <v>1922</v>
      </c>
      <c r="H14" s="8">
        <v>0</v>
      </c>
      <c r="I14" s="85" t="s">
        <v>197</v>
      </c>
    </row>
    <row r="15" spans="1:9" ht="14.1" customHeight="1">
      <c r="A15" s="4" t="s">
        <v>40</v>
      </c>
      <c r="B15" s="5">
        <v>26053</v>
      </c>
      <c r="C15" s="5">
        <v>15464</v>
      </c>
      <c r="D15" s="5">
        <v>433</v>
      </c>
      <c r="E15" s="5">
        <v>34548</v>
      </c>
      <c r="F15" s="5">
        <v>10</v>
      </c>
      <c r="G15" s="5">
        <f t="shared" si="0"/>
        <v>76508</v>
      </c>
      <c r="H15" s="5">
        <v>272</v>
      </c>
      <c r="I15" s="85" t="s">
        <v>198</v>
      </c>
    </row>
    <row r="16" spans="1:9" ht="14.1" customHeight="1">
      <c r="A16" s="9" t="s">
        <v>41</v>
      </c>
      <c r="B16" s="8">
        <v>326</v>
      </c>
      <c r="C16" s="8">
        <v>492</v>
      </c>
      <c r="D16" s="8">
        <v>38</v>
      </c>
      <c r="E16" s="8">
        <v>4295</v>
      </c>
      <c r="F16" s="8">
        <v>2</v>
      </c>
      <c r="G16" s="8">
        <f t="shared" si="0"/>
        <v>5153</v>
      </c>
      <c r="H16" s="8">
        <v>2</v>
      </c>
      <c r="I16" s="85" t="s">
        <v>199</v>
      </c>
    </row>
    <row r="17" spans="1:9" ht="14.1" customHeight="1">
      <c r="A17" s="4" t="s">
        <v>79</v>
      </c>
      <c r="B17" s="5">
        <v>4572</v>
      </c>
      <c r="C17" s="5">
        <v>4427</v>
      </c>
      <c r="D17" s="5">
        <v>133</v>
      </c>
      <c r="E17" s="5">
        <v>10519</v>
      </c>
      <c r="F17" s="5">
        <v>9</v>
      </c>
      <c r="G17" s="5">
        <f t="shared" si="0"/>
        <v>19660</v>
      </c>
      <c r="H17" s="5">
        <v>2</v>
      </c>
      <c r="I17" s="85" t="s">
        <v>200</v>
      </c>
    </row>
    <row r="18" spans="1:9" ht="14.1" customHeight="1">
      <c r="A18" s="9" t="s">
        <v>42</v>
      </c>
      <c r="B18" s="8">
        <v>2139</v>
      </c>
      <c r="C18" s="8">
        <v>4229</v>
      </c>
      <c r="D18" s="8">
        <v>89</v>
      </c>
      <c r="E18" s="8">
        <v>11915</v>
      </c>
      <c r="F18" s="8">
        <v>14</v>
      </c>
      <c r="G18" s="8">
        <f t="shared" si="0"/>
        <v>18386</v>
      </c>
      <c r="H18" s="8">
        <v>9</v>
      </c>
      <c r="I18" s="85" t="s">
        <v>201</v>
      </c>
    </row>
    <row r="19" spans="1:9" ht="14.1" customHeight="1">
      <c r="A19" s="4" t="s">
        <v>43</v>
      </c>
      <c r="B19" s="5">
        <v>421</v>
      </c>
      <c r="C19" s="5">
        <v>353</v>
      </c>
      <c r="D19" s="5">
        <v>4</v>
      </c>
      <c r="E19" s="5">
        <v>876</v>
      </c>
      <c r="F19" s="5">
        <v>2</v>
      </c>
      <c r="G19" s="5">
        <f t="shared" si="0"/>
        <v>1656</v>
      </c>
      <c r="H19" s="5">
        <v>0</v>
      </c>
      <c r="I19" s="85" t="s">
        <v>202</v>
      </c>
    </row>
    <row r="20" spans="1:9" ht="14.1" customHeight="1">
      <c r="A20" s="9" t="s">
        <v>44</v>
      </c>
      <c r="B20" s="8">
        <v>1298</v>
      </c>
      <c r="C20" s="8">
        <v>2343</v>
      </c>
      <c r="D20" s="8">
        <v>30</v>
      </c>
      <c r="E20" s="8">
        <v>6418</v>
      </c>
      <c r="F20" s="8">
        <v>10</v>
      </c>
      <c r="G20" s="8">
        <f t="shared" si="0"/>
        <v>10099</v>
      </c>
      <c r="H20" s="8">
        <v>0</v>
      </c>
      <c r="I20" s="85" t="s">
        <v>203</v>
      </c>
    </row>
    <row r="21" spans="1:9" ht="14.1" customHeight="1">
      <c r="A21" s="4" t="s">
        <v>45</v>
      </c>
      <c r="B21" s="5">
        <v>3078</v>
      </c>
      <c r="C21" s="5">
        <v>5647</v>
      </c>
      <c r="D21" s="5">
        <v>183</v>
      </c>
      <c r="E21" s="5">
        <v>15424</v>
      </c>
      <c r="F21" s="5">
        <v>24</v>
      </c>
      <c r="G21" s="5">
        <f t="shared" si="0"/>
        <v>24356</v>
      </c>
      <c r="H21" s="5">
        <v>12</v>
      </c>
      <c r="I21" s="85" t="s">
        <v>204</v>
      </c>
    </row>
    <row r="22" spans="1:9" ht="14.1" customHeight="1">
      <c r="A22" s="9" t="s">
        <v>46</v>
      </c>
      <c r="B22" s="8">
        <v>937</v>
      </c>
      <c r="C22" s="8">
        <v>2284</v>
      </c>
      <c r="D22" s="8">
        <v>26</v>
      </c>
      <c r="E22" s="8">
        <v>5596</v>
      </c>
      <c r="F22" s="8">
        <v>112</v>
      </c>
      <c r="G22" s="8">
        <f t="shared" si="0"/>
        <v>8955</v>
      </c>
      <c r="H22" s="8">
        <v>0</v>
      </c>
      <c r="I22" s="85" t="s">
        <v>205</v>
      </c>
    </row>
    <row r="23" spans="1:9" ht="14.1" customHeight="1">
      <c r="A23" s="4" t="s">
        <v>47</v>
      </c>
      <c r="B23" s="5">
        <v>710</v>
      </c>
      <c r="C23" s="5">
        <v>1002</v>
      </c>
      <c r="D23" s="5">
        <v>47</v>
      </c>
      <c r="E23" s="5">
        <v>1147</v>
      </c>
      <c r="F23" s="5">
        <v>6</v>
      </c>
      <c r="G23" s="5">
        <f t="shared" si="0"/>
        <v>2912</v>
      </c>
      <c r="H23" s="5">
        <v>5</v>
      </c>
      <c r="I23" s="85" t="s">
        <v>206</v>
      </c>
    </row>
    <row r="24" spans="1:9" ht="14.1" customHeight="1">
      <c r="A24" s="9" t="s">
        <v>48</v>
      </c>
      <c r="B24" s="8">
        <v>117</v>
      </c>
      <c r="C24" s="8">
        <v>651</v>
      </c>
      <c r="D24" s="8">
        <v>2</v>
      </c>
      <c r="E24" s="8">
        <v>456</v>
      </c>
      <c r="F24" s="8">
        <v>7</v>
      </c>
      <c r="G24" s="8">
        <f t="shared" si="0"/>
        <v>1233</v>
      </c>
      <c r="H24" s="8">
        <v>0</v>
      </c>
      <c r="I24" s="85" t="s">
        <v>207</v>
      </c>
    </row>
    <row r="25" spans="1:9" ht="14.1" customHeight="1">
      <c r="A25" s="4" t="s">
        <v>49</v>
      </c>
      <c r="B25" s="5">
        <v>7849</v>
      </c>
      <c r="C25" s="5">
        <v>3272</v>
      </c>
      <c r="D25" s="5">
        <v>245</v>
      </c>
      <c r="E25" s="5">
        <v>28003</v>
      </c>
      <c r="F25" s="5">
        <v>4</v>
      </c>
      <c r="G25" s="5">
        <f t="shared" si="0"/>
        <v>39373</v>
      </c>
      <c r="H25" s="5">
        <v>11</v>
      </c>
      <c r="I25" s="85" t="s">
        <v>208</v>
      </c>
    </row>
    <row r="26" spans="1:9" ht="14.1" customHeight="1">
      <c r="A26" s="9" t="s">
        <v>50</v>
      </c>
      <c r="B26" s="8">
        <v>450</v>
      </c>
      <c r="C26" s="8">
        <v>430</v>
      </c>
      <c r="D26" s="8">
        <v>1</v>
      </c>
      <c r="E26" s="8">
        <v>988</v>
      </c>
      <c r="F26" s="8">
        <v>1</v>
      </c>
      <c r="G26" s="8">
        <f t="shared" si="0"/>
        <v>1870</v>
      </c>
      <c r="H26" s="8">
        <v>0</v>
      </c>
      <c r="I26" s="85" t="s">
        <v>209</v>
      </c>
    </row>
    <row r="27" spans="1:9" ht="14.1" customHeight="1">
      <c r="A27" s="4" t="s">
        <v>51</v>
      </c>
      <c r="B27" s="5">
        <v>2571</v>
      </c>
      <c r="C27" s="5">
        <v>4520</v>
      </c>
      <c r="D27" s="5">
        <v>55</v>
      </c>
      <c r="E27" s="5">
        <v>6827</v>
      </c>
      <c r="F27" s="5">
        <v>7</v>
      </c>
      <c r="G27" s="5">
        <f t="shared" si="0"/>
        <v>13980</v>
      </c>
      <c r="H27" s="5">
        <v>1</v>
      </c>
      <c r="I27" s="85" t="s">
        <v>210</v>
      </c>
    </row>
    <row r="28" spans="1:9" ht="14.1" customHeight="1">
      <c r="A28" s="9" t="s">
        <v>52</v>
      </c>
      <c r="B28" s="8">
        <v>2102</v>
      </c>
      <c r="C28" s="8">
        <v>1573</v>
      </c>
      <c r="D28" s="8">
        <v>54</v>
      </c>
      <c r="E28" s="8">
        <v>6437</v>
      </c>
      <c r="F28" s="8">
        <v>4</v>
      </c>
      <c r="G28" s="8">
        <f t="shared" si="0"/>
        <v>10170</v>
      </c>
      <c r="H28" s="8">
        <v>10</v>
      </c>
      <c r="I28" s="85" t="s">
        <v>211</v>
      </c>
    </row>
    <row r="29" spans="1:9" ht="14.1" customHeight="1">
      <c r="A29" s="4" t="s">
        <v>53</v>
      </c>
      <c r="B29" s="5">
        <v>179</v>
      </c>
      <c r="C29" s="5">
        <v>103</v>
      </c>
      <c r="D29" s="5">
        <v>12</v>
      </c>
      <c r="E29" s="5">
        <v>413</v>
      </c>
      <c r="F29" s="5">
        <v>9</v>
      </c>
      <c r="G29" s="5">
        <f t="shared" si="0"/>
        <v>716</v>
      </c>
      <c r="H29" s="5">
        <v>0</v>
      </c>
      <c r="I29" s="85" t="s">
        <v>212</v>
      </c>
    </row>
    <row r="30" spans="1:9" ht="14.1" customHeight="1">
      <c r="A30" s="9" t="s">
        <v>54</v>
      </c>
      <c r="B30" s="8">
        <v>1753</v>
      </c>
      <c r="C30" s="8">
        <v>1798</v>
      </c>
      <c r="D30" s="8">
        <v>48</v>
      </c>
      <c r="E30" s="8">
        <v>5928</v>
      </c>
      <c r="F30" s="8">
        <v>0</v>
      </c>
      <c r="G30" s="8">
        <f t="shared" si="0"/>
        <v>9527</v>
      </c>
      <c r="H30" s="8">
        <v>2</v>
      </c>
      <c r="I30" s="85" t="s">
        <v>213</v>
      </c>
    </row>
    <row r="31" spans="1:9" ht="14.1" customHeight="1">
      <c r="A31" s="4" t="s">
        <v>55</v>
      </c>
      <c r="B31" s="5">
        <v>338</v>
      </c>
      <c r="C31" s="5">
        <v>1713</v>
      </c>
      <c r="D31" s="5">
        <v>56</v>
      </c>
      <c r="E31" s="5">
        <v>5317</v>
      </c>
      <c r="F31" s="5">
        <v>8</v>
      </c>
      <c r="G31" s="5">
        <f t="shared" si="0"/>
        <v>7432</v>
      </c>
      <c r="H31" s="5">
        <v>0</v>
      </c>
      <c r="I31" s="85" t="s">
        <v>214</v>
      </c>
    </row>
    <row r="32" spans="1:9" ht="14.1" customHeight="1">
      <c r="A32" s="9" t="s">
        <v>56</v>
      </c>
      <c r="B32" s="8">
        <v>513</v>
      </c>
      <c r="C32" s="8">
        <v>895</v>
      </c>
      <c r="D32" s="8">
        <v>44</v>
      </c>
      <c r="E32" s="8">
        <v>6953</v>
      </c>
      <c r="F32" s="8">
        <v>1</v>
      </c>
      <c r="G32" s="8">
        <f t="shared" si="0"/>
        <v>8406</v>
      </c>
      <c r="H32" s="8">
        <v>0</v>
      </c>
      <c r="I32" s="85" t="s">
        <v>215</v>
      </c>
    </row>
    <row r="33" spans="1:9" ht="14.1" customHeight="1">
      <c r="A33" s="4" t="s">
        <v>57</v>
      </c>
      <c r="B33" s="5">
        <v>532</v>
      </c>
      <c r="C33" s="5">
        <v>576</v>
      </c>
      <c r="D33" s="5">
        <v>7</v>
      </c>
      <c r="E33" s="5">
        <v>1471</v>
      </c>
      <c r="F33" s="5">
        <v>28</v>
      </c>
      <c r="G33" s="5">
        <f t="shared" si="0"/>
        <v>2614</v>
      </c>
      <c r="H33" s="5">
        <v>2</v>
      </c>
      <c r="I33" s="85" t="s">
        <v>216</v>
      </c>
    </row>
    <row r="34" spans="1:9" ht="14.1" customHeight="1">
      <c r="A34" s="9" t="s">
        <v>58</v>
      </c>
      <c r="B34" s="8">
        <v>2703</v>
      </c>
      <c r="C34" s="8">
        <v>1243</v>
      </c>
      <c r="D34" s="8">
        <v>72</v>
      </c>
      <c r="E34" s="8">
        <v>12851</v>
      </c>
      <c r="F34" s="8">
        <v>8</v>
      </c>
      <c r="G34" s="8">
        <f t="shared" si="0"/>
        <v>16877</v>
      </c>
      <c r="H34" s="8">
        <v>2</v>
      </c>
      <c r="I34" s="85" t="s">
        <v>217</v>
      </c>
    </row>
    <row r="35" spans="1:9" ht="14.1" customHeight="1">
      <c r="A35" s="4" t="s">
        <v>59</v>
      </c>
      <c r="B35" s="5">
        <v>526</v>
      </c>
      <c r="C35" s="5">
        <v>751</v>
      </c>
      <c r="D35" s="5">
        <v>8</v>
      </c>
      <c r="E35" s="5">
        <v>1783</v>
      </c>
      <c r="F35" s="5">
        <v>2</v>
      </c>
      <c r="G35" s="5">
        <f t="shared" si="0"/>
        <v>3070</v>
      </c>
      <c r="H35" s="5">
        <v>0</v>
      </c>
      <c r="I35" s="85" t="s">
        <v>218</v>
      </c>
    </row>
    <row r="36" spans="1:9" ht="14.1" customHeight="1">
      <c r="A36" s="9" t="s">
        <v>60</v>
      </c>
      <c r="B36" s="8">
        <v>1773</v>
      </c>
      <c r="C36" s="8">
        <v>2750</v>
      </c>
      <c r="D36" s="8">
        <v>47</v>
      </c>
      <c r="E36" s="8">
        <v>10316</v>
      </c>
      <c r="F36" s="8">
        <v>24</v>
      </c>
      <c r="G36" s="8">
        <f t="shared" si="0"/>
        <v>14910</v>
      </c>
      <c r="H36" s="8">
        <v>12</v>
      </c>
      <c r="I36" s="85" t="s">
        <v>219</v>
      </c>
    </row>
    <row r="37" spans="1:9" ht="14.1" customHeight="1">
      <c r="A37" s="4" t="s">
        <v>61</v>
      </c>
      <c r="B37" s="5">
        <v>547</v>
      </c>
      <c r="C37" s="5">
        <v>998</v>
      </c>
      <c r="D37" s="5">
        <v>34</v>
      </c>
      <c r="E37" s="5">
        <v>1746</v>
      </c>
      <c r="F37" s="5">
        <v>1</v>
      </c>
      <c r="G37" s="5">
        <f t="shared" si="0"/>
        <v>3326</v>
      </c>
      <c r="H37" s="5">
        <v>1</v>
      </c>
      <c r="I37" s="85" t="s">
        <v>220</v>
      </c>
    </row>
    <row r="38" spans="1:9" ht="14.1" customHeight="1">
      <c r="A38" s="9" t="s">
        <v>62</v>
      </c>
      <c r="B38" s="8">
        <v>114</v>
      </c>
      <c r="C38" s="8">
        <v>282</v>
      </c>
      <c r="D38" s="8">
        <v>1</v>
      </c>
      <c r="E38" s="8">
        <v>888</v>
      </c>
      <c r="F38" s="8">
        <v>4</v>
      </c>
      <c r="G38" s="8">
        <f t="shared" si="0"/>
        <v>1289</v>
      </c>
      <c r="H38" s="8">
        <v>7</v>
      </c>
      <c r="I38" s="85" t="s">
        <v>221</v>
      </c>
    </row>
    <row r="39" spans="1:9" ht="10.5" customHeight="1">
      <c r="B39" s="42"/>
      <c r="C39" s="42"/>
      <c r="D39" s="42"/>
      <c r="E39" s="42"/>
      <c r="F39" s="42"/>
      <c r="G39" s="42"/>
      <c r="H39" s="42"/>
    </row>
    <row r="40" spans="1:9" ht="22.5" customHeight="1">
      <c r="A40" s="34" t="s">
        <v>94</v>
      </c>
      <c r="B40" s="43">
        <f t="shared" ref="B40:H40" si="1">SUM(B7:B38)</f>
        <v>67012</v>
      </c>
      <c r="C40" s="43">
        <f t="shared" si="1"/>
        <v>61858</v>
      </c>
      <c r="D40" s="43">
        <f t="shared" si="1"/>
        <v>1963</v>
      </c>
      <c r="E40" s="43">
        <f t="shared" si="1"/>
        <v>210786</v>
      </c>
      <c r="F40" s="43">
        <f t="shared" si="1"/>
        <v>445</v>
      </c>
      <c r="G40" s="43">
        <f t="shared" si="1"/>
        <v>342064</v>
      </c>
      <c r="H40" s="87">
        <f t="shared" si="1"/>
        <v>351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2:P40"/>
  <sheetViews>
    <sheetView zoomScaleNormal="100" workbookViewId="0">
      <selection activeCell="I48" sqref="I48"/>
    </sheetView>
  </sheetViews>
  <sheetFormatPr baseColWidth="10" defaultRowHeight="15"/>
  <cols>
    <col min="1" max="1" width="21" style="9" customWidth="1"/>
    <col min="2" max="2" width="7.85546875" style="8" customWidth="1"/>
    <col min="3" max="3" width="8.85546875" style="8" customWidth="1"/>
    <col min="4" max="4" width="8.42578125" style="8" customWidth="1"/>
    <col min="5" max="9" width="6.7109375" style="8" customWidth="1"/>
    <col min="10" max="11" width="5.5703125" style="8" customWidth="1"/>
    <col min="12" max="12" width="4.85546875" style="8" customWidth="1"/>
    <col min="13" max="13" width="10.85546875" style="8" customWidth="1"/>
    <col min="14" max="16384" width="11.42578125" style="9"/>
  </cols>
  <sheetData>
    <row r="2" spans="1:16" ht="17.25">
      <c r="A2" s="27" t="s">
        <v>228</v>
      </c>
    </row>
    <row r="4" spans="1:16" ht="20.25" customHeight="1">
      <c r="A4" s="128" t="s">
        <v>168</v>
      </c>
      <c r="B4" s="127" t="s">
        <v>140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6" t="s">
        <v>94</v>
      </c>
    </row>
    <row r="5" spans="1:16" ht="21.75" customHeight="1">
      <c r="A5" s="128"/>
      <c r="B5" s="87" t="s">
        <v>18</v>
      </c>
      <c r="C5" s="87" t="s">
        <v>17</v>
      </c>
      <c r="D5" s="87" t="s">
        <v>16</v>
      </c>
      <c r="E5" s="87" t="s">
        <v>19</v>
      </c>
      <c r="F5" s="87" t="s">
        <v>20</v>
      </c>
      <c r="G5" s="87" t="s">
        <v>21</v>
      </c>
      <c r="H5" s="87" t="s">
        <v>22</v>
      </c>
      <c r="I5" s="87" t="s">
        <v>23</v>
      </c>
      <c r="J5" s="87" t="s">
        <v>24</v>
      </c>
      <c r="K5" s="87" t="s">
        <v>25</v>
      </c>
      <c r="L5" s="87" t="s">
        <v>26</v>
      </c>
      <c r="M5" s="126"/>
    </row>
    <row r="6" spans="1:16" ht="9.75" customHeight="1">
      <c r="P6" s="9" t="s">
        <v>137</v>
      </c>
    </row>
    <row r="7" spans="1:16">
      <c r="A7" s="55" t="s">
        <v>32</v>
      </c>
      <c r="B7" s="75">
        <v>31</v>
      </c>
      <c r="C7" s="75">
        <v>3355</v>
      </c>
      <c r="D7" s="75">
        <v>541</v>
      </c>
      <c r="E7" s="75">
        <v>0</v>
      </c>
      <c r="F7" s="75">
        <v>0</v>
      </c>
      <c r="G7" s="75">
        <v>1</v>
      </c>
      <c r="H7" s="75">
        <v>140</v>
      </c>
      <c r="I7" s="75">
        <v>29</v>
      </c>
      <c r="J7" s="75">
        <v>0</v>
      </c>
      <c r="K7" s="75">
        <v>0</v>
      </c>
      <c r="L7" s="75">
        <v>1</v>
      </c>
      <c r="M7" s="75">
        <f t="shared" ref="M7:M38" si="0">SUM(B7:L7)</f>
        <v>4098</v>
      </c>
      <c r="N7" s="85" t="s">
        <v>190</v>
      </c>
    </row>
    <row r="8" spans="1:16">
      <c r="A8" s="25" t="s">
        <v>33</v>
      </c>
      <c r="B8" s="20">
        <v>92</v>
      </c>
      <c r="C8" s="20">
        <v>8288</v>
      </c>
      <c r="D8" s="20">
        <v>334</v>
      </c>
      <c r="E8" s="20">
        <v>8</v>
      </c>
      <c r="F8" s="20">
        <v>0</v>
      </c>
      <c r="G8" s="20">
        <v>9</v>
      </c>
      <c r="H8" s="20">
        <v>108</v>
      </c>
      <c r="I8" s="20">
        <v>1</v>
      </c>
      <c r="J8" s="20">
        <v>5</v>
      </c>
      <c r="K8" s="20">
        <v>0</v>
      </c>
      <c r="L8" s="20">
        <v>0</v>
      </c>
      <c r="M8" s="20">
        <f t="shared" si="0"/>
        <v>8845</v>
      </c>
      <c r="N8" s="85" t="s">
        <v>191</v>
      </c>
    </row>
    <row r="9" spans="1:16">
      <c r="A9" s="55" t="s">
        <v>34</v>
      </c>
      <c r="B9" s="75">
        <v>7</v>
      </c>
      <c r="C9" s="75">
        <v>617</v>
      </c>
      <c r="D9" s="75">
        <v>204</v>
      </c>
      <c r="E9" s="75">
        <v>0</v>
      </c>
      <c r="F9" s="75">
        <v>0</v>
      </c>
      <c r="G9" s="75">
        <v>0</v>
      </c>
      <c r="H9" s="75">
        <v>5</v>
      </c>
      <c r="I9" s="75">
        <v>2</v>
      </c>
      <c r="J9" s="75">
        <v>0</v>
      </c>
      <c r="K9" s="75">
        <v>0</v>
      </c>
      <c r="L9" s="75">
        <v>0</v>
      </c>
      <c r="M9" s="75">
        <f t="shared" si="0"/>
        <v>835</v>
      </c>
      <c r="N9" s="85" t="s">
        <v>192</v>
      </c>
    </row>
    <row r="10" spans="1:16">
      <c r="A10" s="25" t="s">
        <v>35</v>
      </c>
      <c r="B10" s="20">
        <v>0</v>
      </c>
      <c r="C10" s="20">
        <v>372</v>
      </c>
      <c r="D10" s="20">
        <v>134</v>
      </c>
      <c r="E10" s="20">
        <v>1</v>
      </c>
      <c r="F10" s="20">
        <v>0</v>
      </c>
      <c r="G10" s="20">
        <v>0</v>
      </c>
      <c r="H10" s="20">
        <v>4</v>
      </c>
      <c r="I10" s="20">
        <v>8</v>
      </c>
      <c r="J10" s="20">
        <v>0</v>
      </c>
      <c r="K10" s="20">
        <v>0</v>
      </c>
      <c r="L10" s="20">
        <v>0</v>
      </c>
      <c r="M10" s="20">
        <f t="shared" si="0"/>
        <v>519</v>
      </c>
      <c r="N10" s="85" t="s">
        <v>193</v>
      </c>
    </row>
    <row r="11" spans="1:16">
      <c r="A11" s="55" t="s">
        <v>38</v>
      </c>
      <c r="B11" s="75">
        <v>7</v>
      </c>
      <c r="C11" s="75">
        <v>989</v>
      </c>
      <c r="D11" s="75">
        <v>812</v>
      </c>
      <c r="E11" s="75">
        <v>2</v>
      </c>
      <c r="F11" s="75">
        <v>0</v>
      </c>
      <c r="G11" s="75">
        <v>0</v>
      </c>
      <c r="H11" s="75">
        <v>70</v>
      </c>
      <c r="I11" s="75">
        <v>12</v>
      </c>
      <c r="J11" s="75">
        <v>0</v>
      </c>
      <c r="K11" s="75">
        <v>0</v>
      </c>
      <c r="L11" s="75">
        <v>0</v>
      </c>
      <c r="M11" s="75">
        <f t="shared" si="0"/>
        <v>1892</v>
      </c>
      <c r="N11" s="85" t="s">
        <v>194</v>
      </c>
    </row>
    <row r="12" spans="1:16">
      <c r="A12" s="25" t="s">
        <v>39</v>
      </c>
      <c r="B12" s="20">
        <v>29</v>
      </c>
      <c r="C12" s="20">
        <v>7527</v>
      </c>
      <c r="D12" s="20">
        <v>2188</v>
      </c>
      <c r="E12" s="20">
        <v>2</v>
      </c>
      <c r="F12" s="20">
        <v>0</v>
      </c>
      <c r="G12" s="20">
        <v>4</v>
      </c>
      <c r="H12" s="20">
        <v>5</v>
      </c>
      <c r="I12" s="20">
        <v>2</v>
      </c>
      <c r="J12" s="20">
        <v>0</v>
      </c>
      <c r="K12" s="20">
        <v>0</v>
      </c>
      <c r="L12" s="20">
        <v>0</v>
      </c>
      <c r="M12" s="20">
        <f t="shared" si="0"/>
        <v>9757</v>
      </c>
      <c r="N12" s="85" t="s">
        <v>195</v>
      </c>
    </row>
    <row r="13" spans="1:16">
      <c r="A13" s="55" t="s">
        <v>36</v>
      </c>
      <c r="B13" s="75">
        <v>41</v>
      </c>
      <c r="C13" s="75">
        <v>7431</v>
      </c>
      <c r="D13" s="75">
        <v>3629</v>
      </c>
      <c r="E13" s="75">
        <v>14</v>
      </c>
      <c r="F13" s="75">
        <v>0</v>
      </c>
      <c r="G13" s="75">
        <v>4</v>
      </c>
      <c r="H13" s="75">
        <v>366</v>
      </c>
      <c r="I13" s="75">
        <v>64</v>
      </c>
      <c r="J13" s="75">
        <v>2</v>
      </c>
      <c r="K13" s="75">
        <v>0</v>
      </c>
      <c r="L13" s="75">
        <v>1</v>
      </c>
      <c r="M13" s="75">
        <f t="shared" si="0"/>
        <v>11552</v>
      </c>
      <c r="N13" s="85" t="s">
        <v>196</v>
      </c>
    </row>
    <row r="14" spans="1:16">
      <c r="A14" s="25" t="s">
        <v>37</v>
      </c>
      <c r="B14" s="20">
        <v>7</v>
      </c>
      <c r="C14" s="20">
        <v>1696</v>
      </c>
      <c r="D14" s="20">
        <v>374</v>
      </c>
      <c r="E14" s="20">
        <v>0</v>
      </c>
      <c r="F14" s="20">
        <v>0</v>
      </c>
      <c r="G14" s="20">
        <v>0</v>
      </c>
      <c r="H14" s="20">
        <v>11</v>
      </c>
      <c r="I14" s="20">
        <v>0</v>
      </c>
      <c r="J14" s="20">
        <v>0</v>
      </c>
      <c r="K14" s="20">
        <v>0</v>
      </c>
      <c r="L14" s="20">
        <v>0</v>
      </c>
      <c r="M14" s="20">
        <f t="shared" si="0"/>
        <v>2088</v>
      </c>
      <c r="N14" s="85" t="s">
        <v>197</v>
      </c>
    </row>
    <row r="15" spans="1:16">
      <c r="A15" s="55" t="s">
        <v>40</v>
      </c>
      <c r="B15" s="75">
        <v>645</v>
      </c>
      <c r="C15" s="75">
        <v>37709</v>
      </c>
      <c r="D15" s="75">
        <v>7526</v>
      </c>
      <c r="E15" s="75">
        <v>41</v>
      </c>
      <c r="F15" s="75">
        <v>5</v>
      </c>
      <c r="G15" s="75">
        <v>2</v>
      </c>
      <c r="H15" s="75">
        <v>350</v>
      </c>
      <c r="I15" s="75">
        <v>44</v>
      </c>
      <c r="J15" s="75">
        <v>11</v>
      </c>
      <c r="K15" s="75">
        <v>2</v>
      </c>
      <c r="L15" s="75">
        <v>0</v>
      </c>
      <c r="M15" s="75">
        <f t="shared" si="0"/>
        <v>46335</v>
      </c>
      <c r="N15" s="85" t="s">
        <v>198</v>
      </c>
    </row>
    <row r="16" spans="1:16">
      <c r="A16" s="25" t="s">
        <v>41</v>
      </c>
      <c r="B16" s="20">
        <v>34</v>
      </c>
      <c r="C16" s="20">
        <v>4600</v>
      </c>
      <c r="D16" s="20">
        <v>2070</v>
      </c>
      <c r="E16" s="20">
        <v>28</v>
      </c>
      <c r="F16" s="20">
        <v>1</v>
      </c>
      <c r="G16" s="20">
        <v>2</v>
      </c>
      <c r="H16" s="20">
        <v>5</v>
      </c>
      <c r="I16" s="20">
        <v>7</v>
      </c>
      <c r="J16" s="20">
        <v>5</v>
      </c>
      <c r="K16" s="20">
        <v>0</v>
      </c>
      <c r="L16" s="20">
        <v>3</v>
      </c>
      <c r="M16" s="20">
        <f t="shared" si="0"/>
        <v>6755</v>
      </c>
      <c r="N16" s="85" t="s">
        <v>199</v>
      </c>
    </row>
    <row r="17" spans="1:14">
      <c r="A17" s="55" t="s">
        <v>79</v>
      </c>
      <c r="B17" s="75">
        <v>157</v>
      </c>
      <c r="C17" s="75">
        <v>10123</v>
      </c>
      <c r="D17" s="75">
        <v>2499</v>
      </c>
      <c r="E17" s="75">
        <v>5</v>
      </c>
      <c r="F17" s="75">
        <v>0</v>
      </c>
      <c r="G17" s="75">
        <v>0</v>
      </c>
      <c r="H17" s="75">
        <v>160</v>
      </c>
      <c r="I17" s="75">
        <v>32</v>
      </c>
      <c r="J17" s="75">
        <v>0</v>
      </c>
      <c r="K17" s="75">
        <v>0</v>
      </c>
      <c r="L17" s="75">
        <v>0</v>
      </c>
      <c r="M17" s="75">
        <f t="shared" si="0"/>
        <v>12976</v>
      </c>
      <c r="N17" s="85" t="s">
        <v>200</v>
      </c>
    </row>
    <row r="18" spans="1:14">
      <c r="A18" s="25" t="s">
        <v>42</v>
      </c>
      <c r="B18" s="20">
        <v>94</v>
      </c>
      <c r="C18" s="20">
        <v>10730</v>
      </c>
      <c r="D18" s="20">
        <v>2698</v>
      </c>
      <c r="E18" s="20">
        <v>2</v>
      </c>
      <c r="F18" s="20">
        <v>0</v>
      </c>
      <c r="G18" s="20">
        <v>0</v>
      </c>
      <c r="H18" s="20">
        <v>115</v>
      </c>
      <c r="I18" s="20">
        <v>23</v>
      </c>
      <c r="J18" s="20">
        <v>0</v>
      </c>
      <c r="K18" s="20">
        <v>0</v>
      </c>
      <c r="L18" s="20">
        <v>0</v>
      </c>
      <c r="M18" s="20">
        <f t="shared" si="0"/>
        <v>13662</v>
      </c>
      <c r="N18" s="85" t="s">
        <v>201</v>
      </c>
    </row>
    <row r="19" spans="1:14">
      <c r="A19" s="55" t="s">
        <v>43</v>
      </c>
      <c r="B19" s="75">
        <v>5</v>
      </c>
      <c r="C19" s="75">
        <v>418</v>
      </c>
      <c r="D19" s="75">
        <v>623</v>
      </c>
      <c r="E19" s="75">
        <v>0</v>
      </c>
      <c r="F19" s="75">
        <v>0</v>
      </c>
      <c r="G19" s="75">
        <v>1</v>
      </c>
      <c r="H19" s="75">
        <v>3</v>
      </c>
      <c r="I19" s="75">
        <v>2</v>
      </c>
      <c r="J19" s="75">
        <v>0</v>
      </c>
      <c r="K19" s="75">
        <v>0</v>
      </c>
      <c r="L19" s="75">
        <v>0</v>
      </c>
      <c r="M19" s="75">
        <f t="shared" si="0"/>
        <v>1052</v>
      </c>
      <c r="N19" s="85" t="s">
        <v>202</v>
      </c>
    </row>
    <row r="20" spans="1:14">
      <c r="A20" s="25" t="s">
        <v>44</v>
      </c>
      <c r="B20" s="20">
        <v>42</v>
      </c>
      <c r="C20" s="20">
        <v>4951</v>
      </c>
      <c r="D20" s="20">
        <v>2858</v>
      </c>
      <c r="E20" s="20">
        <v>1</v>
      </c>
      <c r="F20" s="20">
        <v>1</v>
      </c>
      <c r="G20" s="20">
        <v>6</v>
      </c>
      <c r="H20" s="20">
        <v>9</v>
      </c>
      <c r="I20" s="20">
        <v>6</v>
      </c>
      <c r="J20" s="20">
        <v>9</v>
      </c>
      <c r="K20" s="20">
        <v>0</v>
      </c>
      <c r="L20" s="20">
        <v>0</v>
      </c>
      <c r="M20" s="20">
        <f t="shared" si="0"/>
        <v>7883</v>
      </c>
      <c r="N20" s="85" t="s">
        <v>203</v>
      </c>
    </row>
    <row r="21" spans="1:14">
      <c r="A21" s="55" t="s">
        <v>45</v>
      </c>
      <c r="B21" s="75">
        <v>187</v>
      </c>
      <c r="C21" s="75">
        <v>14242</v>
      </c>
      <c r="D21" s="75">
        <v>5601</v>
      </c>
      <c r="E21" s="75">
        <v>6</v>
      </c>
      <c r="F21" s="75">
        <v>0</v>
      </c>
      <c r="G21" s="75">
        <v>0</v>
      </c>
      <c r="H21" s="75">
        <v>52</v>
      </c>
      <c r="I21" s="75">
        <v>16</v>
      </c>
      <c r="J21" s="75">
        <v>1</v>
      </c>
      <c r="K21" s="75">
        <v>0</v>
      </c>
      <c r="L21" s="75">
        <v>1</v>
      </c>
      <c r="M21" s="75">
        <f t="shared" si="0"/>
        <v>20106</v>
      </c>
      <c r="N21" s="85" t="s">
        <v>204</v>
      </c>
    </row>
    <row r="22" spans="1:14">
      <c r="A22" s="25" t="s">
        <v>46</v>
      </c>
      <c r="B22" s="20">
        <v>34</v>
      </c>
      <c r="C22" s="20">
        <v>4845</v>
      </c>
      <c r="D22" s="20">
        <v>1980</v>
      </c>
      <c r="E22" s="20">
        <v>0</v>
      </c>
      <c r="F22" s="20">
        <v>0</v>
      </c>
      <c r="G22" s="20">
        <v>0</v>
      </c>
      <c r="H22" s="20">
        <v>18</v>
      </c>
      <c r="I22" s="20">
        <v>10</v>
      </c>
      <c r="J22" s="20">
        <v>0</v>
      </c>
      <c r="K22" s="20">
        <v>0</v>
      </c>
      <c r="L22" s="20">
        <v>0</v>
      </c>
      <c r="M22" s="20">
        <f>SUM(B22:L22)</f>
        <v>6887</v>
      </c>
      <c r="N22" s="85" t="s">
        <v>205</v>
      </c>
    </row>
    <row r="23" spans="1:14">
      <c r="A23" s="55" t="s">
        <v>47</v>
      </c>
      <c r="B23" s="75">
        <v>76</v>
      </c>
      <c r="C23" s="75">
        <v>1104</v>
      </c>
      <c r="D23" s="75">
        <v>468</v>
      </c>
      <c r="E23" s="75">
        <v>2</v>
      </c>
      <c r="F23" s="75">
        <v>0</v>
      </c>
      <c r="G23" s="75">
        <v>0</v>
      </c>
      <c r="H23" s="75">
        <v>44</v>
      </c>
      <c r="I23" s="75">
        <v>20</v>
      </c>
      <c r="J23" s="75">
        <v>0</v>
      </c>
      <c r="K23" s="75">
        <v>0</v>
      </c>
      <c r="L23" s="75">
        <v>0</v>
      </c>
      <c r="M23" s="75">
        <f t="shared" si="0"/>
        <v>1714</v>
      </c>
      <c r="N23" s="85" t="s">
        <v>206</v>
      </c>
    </row>
    <row r="24" spans="1:14">
      <c r="A24" s="25" t="s">
        <v>48</v>
      </c>
      <c r="B24" s="20">
        <v>2</v>
      </c>
      <c r="C24" s="20">
        <v>278</v>
      </c>
      <c r="D24" s="20">
        <v>228</v>
      </c>
      <c r="E24" s="20">
        <v>0</v>
      </c>
      <c r="F24" s="20">
        <v>0</v>
      </c>
      <c r="G24" s="20">
        <v>0</v>
      </c>
      <c r="H24" s="20">
        <v>5</v>
      </c>
      <c r="I24" s="20">
        <v>2</v>
      </c>
      <c r="J24" s="20">
        <v>0</v>
      </c>
      <c r="K24" s="20">
        <v>0</v>
      </c>
      <c r="L24" s="20">
        <v>0</v>
      </c>
      <c r="M24" s="20">
        <f t="shared" si="0"/>
        <v>515</v>
      </c>
      <c r="N24" s="85" t="s">
        <v>207</v>
      </c>
    </row>
    <row r="25" spans="1:14">
      <c r="A25" s="55" t="s">
        <v>49</v>
      </c>
      <c r="B25" s="75">
        <v>327</v>
      </c>
      <c r="C25" s="75">
        <v>38646</v>
      </c>
      <c r="D25" s="75">
        <v>9817</v>
      </c>
      <c r="E25" s="75">
        <v>23</v>
      </c>
      <c r="F25" s="75">
        <v>2</v>
      </c>
      <c r="G25" s="75">
        <v>4</v>
      </c>
      <c r="H25" s="75">
        <v>199</v>
      </c>
      <c r="I25" s="75">
        <v>34</v>
      </c>
      <c r="J25" s="75">
        <v>26</v>
      </c>
      <c r="K25" s="75">
        <v>0</v>
      </c>
      <c r="L25" s="75">
        <v>0</v>
      </c>
      <c r="M25" s="75">
        <f t="shared" si="0"/>
        <v>49078</v>
      </c>
      <c r="N25" s="85" t="s">
        <v>208</v>
      </c>
    </row>
    <row r="26" spans="1:14">
      <c r="A26" s="25" t="s">
        <v>50</v>
      </c>
      <c r="B26" s="20">
        <v>1</v>
      </c>
      <c r="C26" s="20">
        <v>822</v>
      </c>
      <c r="D26" s="20">
        <v>518</v>
      </c>
      <c r="E26" s="20">
        <v>0</v>
      </c>
      <c r="F26" s="20">
        <v>0</v>
      </c>
      <c r="G26" s="20">
        <v>0</v>
      </c>
      <c r="H26" s="20">
        <v>24</v>
      </c>
      <c r="I26" s="20">
        <v>8</v>
      </c>
      <c r="J26" s="20">
        <v>12</v>
      </c>
      <c r="K26" s="20">
        <v>0</v>
      </c>
      <c r="L26" s="20">
        <v>0</v>
      </c>
      <c r="M26" s="20">
        <f t="shared" si="0"/>
        <v>1385</v>
      </c>
      <c r="N26" s="85" t="s">
        <v>209</v>
      </c>
    </row>
    <row r="27" spans="1:14">
      <c r="A27" s="55" t="s">
        <v>51</v>
      </c>
      <c r="B27" s="75">
        <v>36</v>
      </c>
      <c r="C27" s="75">
        <v>5347</v>
      </c>
      <c r="D27" s="75">
        <v>3213</v>
      </c>
      <c r="E27" s="75">
        <v>2</v>
      </c>
      <c r="F27" s="75">
        <v>0</v>
      </c>
      <c r="G27" s="75">
        <v>2</v>
      </c>
      <c r="H27" s="75">
        <v>147</v>
      </c>
      <c r="I27" s="75">
        <v>85</v>
      </c>
      <c r="J27" s="75">
        <v>0</v>
      </c>
      <c r="K27" s="75">
        <v>0</v>
      </c>
      <c r="L27" s="75">
        <v>0</v>
      </c>
      <c r="M27" s="75">
        <f t="shared" si="0"/>
        <v>8832</v>
      </c>
      <c r="N27" s="85" t="s">
        <v>210</v>
      </c>
    </row>
    <row r="28" spans="1:14">
      <c r="A28" s="25" t="s">
        <v>52</v>
      </c>
      <c r="B28" s="20">
        <v>22</v>
      </c>
      <c r="C28" s="20">
        <v>7002</v>
      </c>
      <c r="D28" s="20">
        <v>1206</v>
      </c>
      <c r="E28" s="20">
        <v>3</v>
      </c>
      <c r="F28" s="20">
        <v>1</v>
      </c>
      <c r="G28" s="20">
        <v>7</v>
      </c>
      <c r="H28" s="20">
        <v>51</v>
      </c>
      <c r="I28" s="20">
        <v>11</v>
      </c>
      <c r="J28" s="20">
        <v>0</v>
      </c>
      <c r="K28" s="20">
        <v>0</v>
      </c>
      <c r="L28" s="20">
        <v>0</v>
      </c>
      <c r="M28" s="20">
        <f t="shared" si="0"/>
        <v>8303</v>
      </c>
      <c r="N28" s="85" t="s">
        <v>211</v>
      </c>
    </row>
    <row r="29" spans="1:14">
      <c r="A29" s="55" t="s">
        <v>53</v>
      </c>
      <c r="B29" s="75">
        <v>1</v>
      </c>
      <c r="C29" s="75">
        <v>298</v>
      </c>
      <c r="D29" s="75">
        <v>160</v>
      </c>
      <c r="E29" s="75">
        <v>3</v>
      </c>
      <c r="F29" s="75">
        <v>0</v>
      </c>
      <c r="G29" s="75">
        <v>0</v>
      </c>
      <c r="H29" s="75">
        <v>30</v>
      </c>
      <c r="I29" s="75">
        <v>5</v>
      </c>
      <c r="J29" s="75">
        <v>8</v>
      </c>
      <c r="K29" s="75">
        <v>0</v>
      </c>
      <c r="L29" s="75">
        <v>0</v>
      </c>
      <c r="M29" s="75">
        <f t="shared" si="0"/>
        <v>505</v>
      </c>
      <c r="N29" s="85" t="s">
        <v>212</v>
      </c>
    </row>
    <row r="30" spans="1:14">
      <c r="A30" s="25" t="s">
        <v>54</v>
      </c>
      <c r="B30" s="20">
        <v>27</v>
      </c>
      <c r="C30" s="20">
        <v>5666</v>
      </c>
      <c r="D30" s="20">
        <v>2056</v>
      </c>
      <c r="E30" s="20">
        <v>3</v>
      </c>
      <c r="F30" s="20">
        <v>0</v>
      </c>
      <c r="G30" s="20">
        <v>0</v>
      </c>
      <c r="H30" s="20">
        <v>9</v>
      </c>
      <c r="I30" s="20">
        <v>2</v>
      </c>
      <c r="J30" s="20">
        <v>2</v>
      </c>
      <c r="K30" s="20">
        <v>0</v>
      </c>
      <c r="L30" s="20">
        <v>0</v>
      </c>
      <c r="M30" s="20">
        <f t="shared" si="0"/>
        <v>7765</v>
      </c>
      <c r="N30" s="85" t="s">
        <v>213</v>
      </c>
    </row>
    <row r="31" spans="1:14">
      <c r="A31" s="55" t="s">
        <v>55</v>
      </c>
      <c r="B31" s="75">
        <v>34</v>
      </c>
      <c r="C31" s="75">
        <v>7006</v>
      </c>
      <c r="D31" s="75">
        <v>861</v>
      </c>
      <c r="E31" s="75">
        <v>1</v>
      </c>
      <c r="F31" s="75">
        <v>0</v>
      </c>
      <c r="G31" s="75">
        <v>0</v>
      </c>
      <c r="H31" s="75">
        <v>2</v>
      </c>
      <c r="I31" s="75">
        <v>3</v>
      </c>
      <c r="J31" s="75">
        <v>0</v>
      </c>
      <c r="K31" s="75">
        <v>0</v>
      </c>
      <c r="L31" s="75">
        <v>0</v>
      </c>
      <c r="M31" s="75">
        <f t="shared" si="0"/>
        <v>7907</v>
      </c>
      <c r="N31" s="85" t="s">
        <v>214</v>
      </c>
    </row>
    <row r="32" spans="1:14">
      <c r="A32" s="25" t="s">
        <v>56</v>
      </c>
      <c r="B32" s="20">
        <v>20</v>
      </c>
      <c r="C32" s="20">
        <v>6887</v>
      </c>
      <c r="D32" s="20">
        <v>969</v>
      </c>
      <c r="E32" s="20">
        <v>7</v>
      </c>
      <c r="F32" s="20">
        <v>0</v>
      </c>
      <c r="G32" s="20">
        <v>0</v>
      </c>
      <c r="H32" s="20">
        <v>14</v>
      </c>
      <c r="I32" s="20">
        <v>19</v>
      </c>
      <c r="J32" s="20">
        <v>0</v>
      </c>
      <c r="K32" s="20">
        <v>0</v>
      </c>
      <c r="L32" s="20">
        <v>0</v>
      </c>
      <c r="M32" s="20">
        <f t="shared" si="0"/>
        <v>7916</v>
      </c>
      <c r="N32" s="85" t="s">
        <v>215</v>
      </c>
    </row>
    <row r="33" spans="1:14">
      <c r="A33" s="55" t="s">
        <v>57</v>
      </c>
      <c r="B33" s="75">
        <v>21</v>
      </c>
      <c r="C33" s="75">
        <v>1082</v>
      </c>
      <c r="D33" s="75">
        <v>658</v>
      </c>
      <c r="E33" s="75">
        <v>7</v>
      </c>
      <c r="F33" s="75">
        <v>0</v>
      </c>
      <c r="G33" s="75">
        <v>0</v>
      </c>
      <c r="H33" s="75">
        <v>129</v>
      </c>
      <c r="I33" s="75">
        <v>96</v>
      </c>
      <c r="J33" s="75">
        <v>2</v>
      </c>
      <c r="K33" s="75">
        <v>0</v>
      </c>
      <c r="L33" s="75">
        <v>0</v>
      </c>
      <c r="M33" s="75">
        <f t="shared" si="0"/>
        <v>1995</v>
      </c>
      <c r="N33" s="85" t="s">
        <v>216</v>
      </c>
    </row>
    <row r="34" spans="1:14">
      <c r="A34" s="25" t="s">
        <v>58</v>
      </c>
      <c r="B34" s="20">
        <v>37</v>
      </c>
      <c r="C34" s="20">
        <v>14305</v>
      </c>
      <c r="D34" s="20">
        <v>4437</v>
      </c>
      <c r="E34" s="20">
        <v>37</v>
      </c>
      <c r="F34" s="20">
        <v>11</v>
      </c>
      <c r="G34" s="20">
        <v>3</v>
      </c>
      <c r="H34" s="20">
        <v>141</v>
      </c>
      <c r="I34" s="20">
        <v>32</v>
      </c>
      <c r="J34" s="20">
        <v>4</v>
      </c>
      <c r="K34" s="20">
        <v>0</v>
      </c>
      <c r="L34" s="20">
        <v>2</v>
      </c>
      <c r="M34" s="20">
        <f t="shared" si="0"/>
        <v>19009</v>
      </c>
      <c r="N34" s="85" t="s">
        <v>217</v>
      </c>
    </row>
    <row r="35" spans="1:14">
      <c r="A35" s="55" t="s">
        <v>59</v>
      </c>
      <c r="B35" s="75">
        <v>7</v>
      </c>
      <c r="C35" s="75">
        <v>1385</v>
      </c>
      <c r="D35" s="75">
        <v>647</v>
      </c>
      <c r="E35" s="75">
        <v>0</v>
      </c>
      <c r="F35" s="75">
        <v>0</v>
      </c>
      <c r="G35" s="75">
        <v>2</v>
      </c>
      <c r="H35" s="75">
        <v>65</v>
      </c>
      <c r="I35" s="75">
        <v>16</v>
      </c>
      <c r="J35" s="75">
        <v>3</v>
      </c>
      <c r="K35" s="75">
        <v>0</v>
      </c>
      <c r="L35" s="75">
        <v>0</v>
      </c>
      <c r="M35" s="75">
        <f t="shared" si="0"/>
        <v>2125</v>
      </c>
      <c r="N35" s="85" t="s">
        <v>218</v>
      </c>
    </row>
    <row r="36" spans="1:14">
      <c r="A36" s="25" t="s">
        <v>60</v>
      </c>
      <c r="B36" s="20">
        <v>56</v>
      </c>
      <c r="C36" s="20">
        <v>11904</v>
      </c>
      <c r="D36" s="20">
        <v>3862</v>
      </c>
      <c r="E36" s="20">
        <v>25</v>
      </c>
      <c r="F36" s="20">
        <v>0</v>
      </c>
      <c r="G36" s="20">
        <v>2</v>
      </c>
      <c r="H36" s="20">
        <v>52</v>
      </c>
      <c r="I36" s="20">
        <v>15</v>
      </c>
      <c r="J36" s="20">
        <v>1</v>
      </c>
      <c r="K36" s="20">
        <v>0</v>
      </c>
      <c r="L36" s="20">
        <v>0</v>
      </c>
      <c r="M36" s="20">
        <f t="shared" si="0"/>
        <v>15917</v>
      </c>
      <c r="N36" s="85" t="s">
        <v>219</v>
      </c>
    </row>
    <row r="37" spans="1:14">
      <c r="A37" s="55" t="s">
        <v>61</v>
      </c>
      <c r="B37" s="75">
        <v>61</v>
      </c>
      <c r="C37" s="75">
        <v>2529</v>
      </c>
      <c r="D37" s="75">
        <v>470</v>
      </c>
      <c r="E37" s="75">
        <v>3</v>
      </c>
      <c r="F37" s="75">
        <v>0</v>
      </c>
      <c r="G37" s="75">
        <v>0</v>
      </c>
      <c r="H37" s="75">
        <v>74</v>
      </c>
      <c r="I37" s="75">
        <v>21</v>
      </c>
      <c r="J37" s="75">
        <v>0</v>
      </c>
      <c r="K37" s="75">
        <v>0</v>
      </c>
      <c r="L37" s="75">
        <v>0</v>
      </c>
      <c r="M37" s="75">
        <f t="shared" si="0"/>
        <v>3158</v>
      </c>
      <c r="N37" s="85" t="s">
        <v>220</v>
      </c>
    </row>
    <row r="38" spans="1:14">
      <c r="A38" s="25" t="s">
        <v>62</v>
      </c>
      <c r="B38" s="20">
        <v>3</v>
      </c>
      <c r="C38" s="20">
        <v>1196</v>
      </c>
      <c r="D38" s="20">
        <v>472</v>
      </c>
      <c r="E38" s="20">
        <v>0</v>
      </c>
      <c r="F38" s="20">
        <v>0</v>
      </c>
      <c r="G38" s="20">
        <v>0</v>
      </c>
      <c r="H38" s="20">
        <v>11</v>
      </c>
      <c r="I38" s="20">
        <v>5</v>
      </c>
      <c r="J38" s="20">
        <v>0</v>
      </c>
      <c r="K38" s="20">
        <v>0</v>
      </c>
      <c r="L38" s="20">
        <v>0</v>
      </c>
      <c r="M38" s="20">
        <f t="shared" si="0"/>
        <v>1687</v>
      </c>
      <c r="N38" s="85" t="s">
        <v>221</v>
      </c>
    </row>
    <row r="39" spans="1:14" ht="9.75" customHeight="1"/>
    <row r="40" spans="1:14" ht="24.75" customHeight="1">
      <c r="A40" s="34" t="s">
        <v>94</v>
      </c>
      <c r="B40" s="87">
        <f t="shared" ref="B40:M40" si="1">SUM(B7:B38)</f>
        <v>2143</v>
      </c>
      <c r="C40" s="87">
        <f t="shared" si="1"/>
        <v>223350</v>
      </c>
      <c r="D40" s="87">
        <f t="shared" si="1"/>
        <v>64113</v>
      </c>
      <c r="E40" s="87">
        <f t="shared" si="1"/>
        <v>226</v>
      </c>
      <c r="F40" s="87">
        <f t="shared" si="1"/>
        <v>21</v>
      </c>
      <c r="G40" s="87">
        <f t="shared" si="1"/>
        <v>49</v>
      </c>
      <c r="H40" s="87">
        <f t="shared" si="1"/>
        <v>2418</v>
      </c>
      <c r="I40" s="87">
        <f t="shared" si="1"/>
        <v>632</v>
      </c>
      <c r="J40" s="87">
        <f t="shared" si="1"/>
        <v>91</v>
      </c>
      <c r="K40" s="87">
        <f t="shared" si="1"/>
        <v>2</v>
      </c>
      <c r="L40" s="87">
        <f t="shared" si="1"/>
        <v>8</v>
      </c>
      <c r="M40" s="87">
        <f t="shared" si="1"/>
        <v>293053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2:J40"/>
  <sheetViews>
    <sheetView zoomScale="80" zoomScaleNormal="80" workbookViewId="0">
      <selection activeCell="F47" sqref="F47"/>
    </sheetView>
  </sheetViews>
  <sheetFormatPr baseColWidth="10" defaultRowHeight="15"/>
  <cols>
    <col min="1" max="1" width="22.42578125" style="9" customWidth="1"/>
    <col min="2" max="2" width="9.7109375" style="8" customWidth="1"/>
    <col min="3" max="3" width="9.140625" style="8" customWidth="1"/>
    <col min="4" max="4" width="7.5703125" style="8" customWidth="1"/>
    <col min="5" max="5" width="10.85546875" style="8" customWidth="1"/>
    <col min="6" max="6" width="9.28515625" style="8" bestFit="1" customWidth="1"/>
    <col min="7" max="7" width="11.28515625" style="8" customWidth="1"/>
    <col min="8" max="8" width="3.85546875" style="8" customWidth="1"/>
    <col min="9" max="9" width="12.28515625" style="8" customWidth="1"/>
    <col min="10" max="10" width="13.85546875" style="8" customWidth="1"/>
    <col min="11" max="16384" width="11.42578125" style="9"/>
  </cols>
  <sheetData>
    <row r="2" spans="1:10" ht="24" customHeight="1">
      <c r="A2" s="125" t="s">
        <v>229</v>
      </c>
      <c r="B2" s="125"/>
      <c r="C2" s="125"/>
      <c r="D2" s="125"/>
      <c r="E2" s="125"/>
      <c r="F2" s="125"/>
      <c r="G2" s="125"/>
      <c r="H2" s="125"/>
      <c r="I2" s="125"/>
    </row>
    <row r="4" spans="1:10" ht="23.25" customHeight="1">
      <c r="A4" s="128" t="s">
        <v>168</v>
      </c>
      <c r="B4" s="131" t="s">
        <v>139</v>
      </c>
      <c r="C4" s="131"/>
      <c r="D4" s="131"/>
      <c r="E4" s="131"/>
      <c r="F4" s="131"/>
      <c r="G4" s="126" t="s">
        <v>94</v>
      </c>
      <c r="H4" s="126"/>
      <c r="I4" s="126" t="s">
        <v>222</v>
      </c>
      <c r="J4" s="9"/>
    </row>
    <row r="5" spans="1:10" ht="15.75" customHeight="1">
      <c r="A5" s="128"/>
      <c r="B5" s="47" t="s">
        <v>31</v>
      </c>
      <c r="C5" s="47" t="s">
        <v>30</v>
      </c>
      <c r="D5" s="47" t="s">
        <v>28</v>
      </c>
      <c r="E5" s="47" t="s">
        <v>29</v>
      </c>
      <c r="F5" s="47" t="s">
        <v>181</v>
      </c>
      <c r="G5" s="126"/>
      <c r="H5" s="126"/>
      <c r="I5" s="126"/>
      <c r="J5" s="9"/>
    </row>
    <row r="6" spans="1:10" ht="11.25" customHeight="1">
      <c r="B6" s="42"/>
      <c r="C6" s="42"/>
      <c r="D6" s="42"/>
      <c r="E6" s="42"/>
      <c r="F6" s="42"/>
      <c r="J6" s="9"/>
    </row>
    <row r="7" spans="1:10">
      <c r="A7" s="4" t="s">
        <v>32</v>
      </c>
      <c r="B7" s="41">
        <v>151</v>
      </c>
      <c r="C7" s="41">
        <v>564</v>
      </c>
      <c r="D7" s="41">
        <v>34</v>
      </c>
      <c r="E7" s="41">
        <v>2363</v>
      </c>
      <c r="F7" s="41">
        <v>0</v>
      </c>
      <c r="G7" s="41">
        <f t="shared" ref="G7:G38" si="0">SUM(B7:F7)</f>
        <v>3112</v>
      </c>
      <c r="H7" s="5"/>
      <c r="I7" s="5">
        <v>0</v>
      </c>
      <c r="J7" s="85" t="s">
        <v>190</v>
      </c>
    </row>
    <row r="8" spans="1:10">
      <c r="A8" s="9" t="s">
        <v>33</v>
      </c>
      <c r="B8" s="42">
        <v>1465</v>
      </c>
      <c r="C8" s="42">
        <v>671</v>
      </c>
      <c r="D8" s="42">
        <v>105</v>
      </c>
      <c r="E8" s="42">
        <v>8720</v>
      </c>
      <c r="F8" s="42">
        <v>71</v>
      </c>
      <c r="G8" s="42">
        <f t="shared" si="0"/>
        <v>11032</v>
      </c>
      <c r="I8" s="8">
        <v>0</v>
      </c>
      <c r="J8" s="85" t="s">
        <v>191</v>
      </c>
    </row>
    <row r="9" spans="1:10">
      <c r="A9" s="4" t="s">
        <v>34</v>
      </c>
      <c r="B9" s="41">
        <v>27</v>
      </c>
      <c r="C9" s="41">
        <v>75</v>
      </c>
      <c r="D9" s="41">
        <v>1</v>
      </c>
      <c r="E9" s="41">
        <v>537</v>
      </c>
      <c r="F9" s="41">
        <v>0</v>
      </c>
      <c r="G9" s="41">
        <f t="shared" si="0"/>
        <v>640</v>
      </c>
      <c r="H9" s="5"/>
      <c r="I9" s="5">
        <v>0</v>
      </c>
      <c r="J9" s="85" t="s">
        <v>192</v>
      </c>
    </row>
    <row r="10" spans="1:10">
      <c r="A10" s="9" t="s">
        <v>35</v>
      </c>
      <c r="B10" s="42">
        <v>93</v>
      </c>
      <c r="C10" s="42">
        <v>124</v>
      </c>
      <c r="D10" s="42">
        <v>2</v>
      </c>
      <c r="E10" s="42">
        <v>224</v>
      </c>
      <c r="F10" s="42">
        <v>1</v>
      </c>
      <c r="G10" s="42">
        <f t="shared" si="0"/>
        <v>444</v>
      </c>
      <c r="I10" s="8">
        <v>0</v>
      </c>
      <c r="J10" s="85" t="s">
        <v>193</v>
      </c>
    </row>
    <row r="11" spans="1:10">
      <c r="A11" s="4" t="s">
        <v>38</v>
      </c>
      <c r="B11" s="41">
        <v>330</v>
      </c>
      <c r="C11" s="41">
        <v>602</v>
      </c>
      <c r="D11" s="41">
        <v>2</v>
      </c>
      <c r="E11" s="41">
        <v>1216</v>
      </c>
      <c r="F11" s="41">
        <v>1</v>
      </c>
      <c r="G11" s="41">
        <f t="shared" si="0"/>
        <v>2151</v>
      </c>
      <c r="H11" s="5"/>
      <c r="I11" s="5">
        <v>0</v>
      </c>
      <c r="J11" s="85" t="s">
        <v>194</v>
      </c>
    </row>
    <row r="12" spans="1:10">
      <c r="A12" s="9" t="s">
        <v>39</v>
      </c>
      <c r="B12" s="42">
        <v>415</v>
      </c>
      <c r="C12" s="42">
        <v>489</v>
      </c>
      <c r="D12" s="42">
        <v>43</v>
      </c>
      <c r="E12" s="42">
        <v>6389</v>
      </c>
      <c r="F12" s="42">
        <v>0</v>
      </c>
      <c r="G12" s="42">
        <f t="shared" si="0"/>
        <v>7336</v>
      </c>
      <c r="I12" s="8">
        <v>0</v>
      </c>
      <c r="J12" s="85" t="s">
        <v>195</v>
      </c>
    </row>
    <row r="13" spans="1:10">
      <c r="A13" s="4" t="s">
        <v>36</v>
      </c>
      <c r="B13" s="41">
        <v>1257</v>
      </c>
      <c r="C13" s="41">
        <v>800</v>
      </c>
      <c r="D13" s="41">
        <v>74</v>
      </c>
      <c r="E13" s="41">
        <v>5816</v>
      </c>
      <c r="F13" s="41">
        <v>0</v>
      </c>
      <c r="G13" s="41">
        <f t="shared" si="0"/>
        <v>7947</v>
      </c>
      <c r="H13" s="5"/>
      <c r="I13" s="5">
        <v>0</v>
      </c>
      <c r="J13" s="85" t="s">
        <v>196</v>
      </c>
    </row>
    <row r="14" spans="1:10">
      <c r="A14" s="9" t="s">
        <v>37</v>
      </c>
      <c r="B14" s="42">
        <v>194</v>
      </c>
      <c r="C14" s="42">
        <v>308</v>
      </c>
      <c r="D14" s="42">
        <v>6</v>
      </c>
      <c r="E14" s="42">
        <v>1251</v>
      </c>
      <c r="F14" s="42">
        <v>1</v>
      </c>
      <c r="G14" s="42">
        <f t="shared" si="0"/>
        <v>1760</v>
      </c>
      <c r="I14" s="8">
        <v>0</v>
      </c>
      <c r="J14" s="85" t="s">
        <v>197</v>
      </c>
    </row>
    <row r="15" spans="1:10">
      <c r="A15" s="4" t="s">
        <v>40</v>
      </c>
      <c r="B15" s="41">
        <v>20665</v>
      </c>
      <c r="C15" s="41">
        <v>14277</v>
      </c>
      <c r="D15" s="41">
        <v>406</v>
      </c>
      <c r="E15" s="41">
        <v>30604</v>
      </c>
      <c r="F15" s="41">
        <v>3</v>
      </c>
      <c r="G15" s="41">
        <f t="shared" si="0"/>
        <v>65955</v>
      </c>
      <c r="H15" s="5"/>
      <c r="I15" s="5">
        <v>1</v>
      </c>
      <c r="J15" s="85" t="s">
        <v>198</v>
      </c>
    </row>
    <row r="16" spans="1:10">
      <c r="A16" s="9" t="s">
        <v>41</v>
      </c>
      <c r="B16" s="42">
        <v>176</v>
      </c>
      <c r="C16" s="42">
        <v>457</v>
      </c>
      <c r="D16" s="42">
        <v>35</v>
      </c>
      <c r="E16" s="42">
        <v>3846</v>
      </c>
      <c r="F16" s="42">
        <v>0</v>
      </c>
      <c r="G16" s="42">
        <f t="shared" si="0"/>
        <v>4514</v>
      </c>
      <c r="I16" s="8">
        <v>0</v>
      </c>
      <c r="J16" s="85" t="s">
        <v>199</v>
      </c>
    </row>
    <row r="17" spans="1:10">
      <c r="A17" s="4" t="s">
        <v>79</v>
      </c>
      <c r="B17" s="41">
        <v>3664</v>
      </c>
      <c r="C17" s="41">
        <v>4057</v>
      </c>
      <c r="D17" s="41">
        <v>123</v>
      </c>
      <c r="E17" s="41">
        <v>9302</v>
      </c>
      <c r="F17" s="41">
        <v>2</v>
      </c>
      <c r="G17" s="41">
        <f t="shared" si="0"/>
        <v>17148</v>
      </c>
      <c r="H17" s="5"/>
      <c r="I17" s="5">
        <v>2</v>
      </c>
      <c r="J17" s="85" t="s">
        <v>200</v>
      </c>
    </row>
    <row r="18" spans="1:10">
      <c r="A18" s="9" t="s">
        <v>42</v>
      </c>
      <c r="B18" s="42">
        <v>1723</v>
      </c>
      <c r="C18" s="42">
        <v>4060</v>
      </c>
      <c r="D18" s="42">
        <v>87</v>
      </c>
      <c r="E18" s="42">
        <v>10223</v>
      </c>
      <c r="F18" s="42">
        <v>0</v>
      </c>
      <c r="G18" s="42">
        <f t="shared" si="0"/>
        <v>16093</v>
      </c>
      <c r="I18" s="8">
        <v>0</v>
      </c>
      <c r="J18" s="85" t="s">
        <v>201</v>
      </c>
    </row>
    <row r="19" spans="1:10">
      <c r="A19" s="4" t="s">
        <v>43</v>
      </c>
      <c r="B19" s="41">
        <v>137</v>
      </c>
      <c r="C19" s="41">
        <v>307</v>
      </c>
      <c r="D19" s="41">
        <v>1</v>
      </c>
      <c r="E19" s="41">
        <v>738</v>
      </c>
      <c r="F19" s="41">
        <v>0</v>
      </c>
      <c r="G19" s="41">
        <f t="shared" si="0"/>
        <v>1183</v>
      </c>
      <c r="H19" s="5"/>
      <c r="I19" s="5">
        <v>0</v>
      </c>
      <c r="J19" s="85" t="s">
        <v>202</v>
      </c>
    </row>
    <row r="20" spans="1:10">
      <c r="A20" s="9" t="s">
        <v>44</v>
      </c>
      <c r="B20" s="42">
        <v>1013</v>
      </c>
      <c r="C20" s="42">
        <v>2222</v>
      </c>
      <c r="D20" s="42">
        <v>30</v>
      </c>
      <c r="E20" s="42">
        <v>5805</v>
      </c>
      <c r="F20" s="42">
        <v>0</v>
      </c>
      <c r="G20" s="42">
        <f t="shared" si="0"/>
        <v>9070</v>
      </c>
      <c r="I20" s="8">
        <v>0</v>
      </c>
      <c r="J20" s="85" t="s">
        <v>203</v>
      </c>
    </row>
    <row r="21" spans="1:10">
      <c r="A21" s="4" t="s">
        <v>45</v>
      </c>
      <c r="B21" s="41">
        <v>2041</v>
      </c>
      <c r="C21" s="41">
        <v>5404</v>
      </c>
      <c r="D21" s="41">
        <v>174</v>
      </c>
      <c r="E21" s="41">
        <v>14317</v>
      </c>
      <c r="F21" s="41">
        <v>0</v>
      </c>
      <c r="G21" s="41">
        <f t="shared" si="0"/>
        <v>21936</v>
      </c>
      <c r="H21" s="5"/>
      <c r="I21" s="5">
        <v>0</v>
      </c>
      <c r="J21" s="85" t="s">
        <v>204</v>
      </c>
    </row>
    <row r="22" spans="1:10">
      <c r="A22" s="9" t="s">
        <v>46</v>
      </c>
      <c r="B22" s="42">
        <v>650</v>
      </c>
      <c r="C22" s="42">
        <v>2168</v>
      </c>
      <c r="D22" s="42">
        <v>24</v>
      </c>
      <c r="E22" s="42">
        <v>5365</v>
      </c>
      <c r="F22" s="42">
        <v>24</v>
      </c>
      <c r="G22" s="42">
        <f t="shared" si="0"/>
        <v>8231</v>
      </c>
      <c r="I22" s="8">
        <v>0</v>
      </c>
      <c r="J22" s="85" t="s">
        <v>205</v>
      </c>
    </row>
    <row r="23" spans="1:10">
      <c r="A23" s="4" t="s">
        <v>47</v>
      </c>
      <c r="B23" s="41">
        <v>463</v>
      </c>
      <c r="C23" s="41">
        <v>883</v>
      </c>
      <c r="D23" s="41">
        <v>43</v>
      </c>
      <c r="E23" s="41">
        <v>1084</v>
      </c>
      <c r="F23" s="41">
        <v>0</v>
      </c>
      <c r="G23" s="41">
        <f t="shared" si="0"/>
        <v>2473</v>
      </c>
      <c r="H23" s="5"/>
      <c r="I23" s="5">
        <v>0</v>
      </c>
      <c r="J23" s="85" t="s">
        <v>206</v>
      </c>
    </row>
    <row r="24" spans="1:10">
      <c r="A24" s="9" t="s">
        <v>48</v>
      </c>
      <c r="B24" s="42">
        <v>40</v>
      </c>
      <c r="C24" s="42">
        <v>636</v>
      </c>
      <c r="D24" s="42">
        <v>2</v>
      </c>
      <c r="E24" s="42">
        <v>400</v>
      </c>
      <c r="F24" s="42">
        <v>0</v>
      </c>
      <c r="G24" s="42">
        <f t="shared" si="0"/>
        <v>1078</v>
      </c>
      <c r="I24" s="8">
        <v>0</v>
      </c>
      <c r="J24" s="85" t="s">
        <v>207</v>
      </c>
    </row>
    <row r="25" spans="1:10">
      <c r="A25" s="4" t="s">
        <v>49</v>
      </c>
      <c r="B25" s="41">
        <v>6529</v>
      </c>
      <c r="C25" s="41">
        <v>2634</v>
      </c>
      <c r="D25" s="41">
        <v>200</v>
      </c>
      <c r="E25" s="41">
        <v>22357</v>
      </c>
      <c r="F25" s="41">
        <v>3</v>
      </c>
      <c r="G25" s="41">
        <f t="shared" si="0"/>
        <v>31723</v>
      </c>
      <c r="H25" s="5"/>
      <c r="I25" s="5">
        <v>0</v>
      </c>
      <c r="J25" s="85" t="s">
        <v>208</v>
      </c>
    </row>
    <row r="26" spans="1:10">
      <c r="A26" s="9" t="s">
        <v>50</v>
      </c>
      <c r="B26" s="42">
        <v>271</v>
      </c>
      <c r="C26" s="42">
        <v>404</v>
      </c>
      <c r="D26" s="42">
        <v>1</v>
      </c>
      <c r="E26" s="42">
        <v>717</v>
      </c>
      <c r="F26" s="42">
        <v>0</v>
      </c>
      <c r="G26" s="42">
        <f t="shared" si="0"/>
        <v>1393</v>
      </c>
      <c r="I26" s="8">
        <v>0</v>
      </c>
      <c r="J26" s="85" t="s">
        <v>209</v>
      </c>
    </row>
    <row r="27" spans="1:10">
      <c r="A27" s="4" t="s">
        <v>51</v>
      </c>
      <c r="B27" s="41">
        <v>2108</v>
      </c>
      <c r="C27" s="41">
        <v>4272</v>
      </c>
      <c r="D27" s="41">
        <v>52</v>
      </c>
      <c r="E27" s="41">
        <v>6478</v>
      </c>
      <c r="F27" s="41">
        <v>0</v>
      </c>
      <c r="G27" s="41">
        <f t="shared" si="0"/>
        <v>12910</v>
      </c>
      <c r="H27" s="5"/>
      <c r="I27" s="5">
        <v>0</v>
      </c>
      <c r="J27" s="85" t="s">
        <v>210</v>
      </c>
    </row>
    <row r="28" spans="1:10">
      <c r="A28" s="9" t="s">
        <v>52</v>
      </c>
      <c r="B28" s="42">
        <v>1757</v>
      </c>
      <c r="C28" s="42">
        <v>1450</v>
      </c>
      <c r="D28" s="42">
        <v>53</v>
      </c>
      <c r="E28" s="42">
        <v>5440</v>
      </c>
      <c r="F28" s="42">
        <v>2</v>
      </c>
      <c r="G28" s="42">
        <f t="shared" si="0"/>
        <v>8702</v>
      </c>
      <c r="I28" s="8">
        <v>0</v>
      </c>
      <c r="J28" s="85" t="s">
        <v>211</v>
      </c>
    </row>
    <row r="29" spans="1:10">
      <c r="A29" s="4" t="s">
        <v>53</v>
      </c>
      <c r="B29" s="41">
        <v>74</v>
      </c>
      <c r="C29" s="41">
        <v>90</v>
      </c>
      <c r="D29" s="41">
        <v>10</v>
      </c>
      <c r="E29" s="41">
        <v>341</v>
      </c>
      <c r="F29" s="41">
        <v>0</v>
      </c>
      <c r="G29" s="41">
        <f t="shared" si="0"/>
        <v>515</v>
      </c>
      <c r="H29" s="5"/>
      <c r="I29" s="5">
        <v>0</v>
      </c>
      <c r="J29" s="85" t="s">
        <v>212</v>
      </c>
    </row>
    <row r="30" spans="1:10">
      <c r="A30" s="9" t="s">
        <v>54</v>
      </c>
      <c r="B30" s="42">
        <v>1499</v>
      </c>
      <c r="C30" s="42">
        <v>1727</v>
      </c>
      <c r="D30" s="42">
        <v>34</v>
      </c>
      <c r="E30" s="42">
        <v>5652</v>
      </c>
      <c r="F30" s="42">
        <v>0</v>
      </c>
      <c r="G30" s="42">
        <f t="shared" si="0"/>
        <v>8912</v>
      </c>
      <c r="I30" s="8">
        <v>1</v>
      </c>
      <c r="J30" s="85" t="s">
        <v>213</v>
      </c>
    </row>
    <row r="31" spans="1:10">
      <c r="A31" s="4" t="s">
        <v>55</v>
      </c>
      <c r="B31" s="41">
        <v>141</v>
      </c>
      <c r="C31" s="41">
        <v>1635</v>
      </c>
      <c r="D31" s="41">
        <v>53</v>
      </c>
      <c r="E31" s="41">
        <v>5021</v>
      </c>
      <c r="F31" s="41">
        <v>0</v>
      </c>
      <c r="G31" s="41">
        <f t="shared" si="0"/>
        <v>6850</v>
      </c>
      <c r="H31" s="5"/>
      <c r="I31" s="5">
        <v>0</v>
      </c>
      <c r="J31" s="85" t="s">
        <v>214</v>
      </c>
    </row>
    <row r="32" spans="1:10">
      <c r="A32" s="9" t="s">
        <v>56</v>
      </c>
      <c r="B32" s="42">
        <v>295</v>
      </c>
      <c r="C32" s="42">
        <v>822</v>
      </c>
      <c r="D32" s="42">
        <v>42</v>
      </c>
      <c r="E32" s="42">
        <v>6482</v>
      </c>
      <c r="F32" s="42">
        <v>1</v>
      </c>
      <c r="G32" s="42">
        <f t="shared" si="0"/>
        <v>7642</v>
      </c>
      <c r="I32" s="8">
        <v>0</v>
      </c>
      <c r="J32" s="85" t="s">
        <v>215</v>
      </c>
    </row>
    <row r="33" spans="1:10">
      <c r="A33" s="4" t="s">
        <v>57</v>
      </c>
      <c r="B33" s="41">
        <v>303</v>
      </c>
      <c r="C33" s="41">
        <v>420</v>
      </c>
      <c r="D33" s="41">
        <v>1</v>
      </c>
      <c r="E33" s="41">
        <v>752</v>
      </c>
      <c r="F33" s="41">
        <v>0</v>
      </c>
      <c r="G33" s="41">
        <f t="shared" si="0"/>
        <v>1476</v>
      </c>
      <c r="H33" s="5"/>
      <c r="I33" s="5">
        <v>0</v>
      </c>
      <c r="J33" s="85" t="s">
        <v>216</v>
      </c>
    </row>
    <row r="34" spans="1:10">
      <c r="A34" s="9" t="s">
        <v>58</v>
      </c>
      <c r="B34" s="42">
        <v>2262</v>
      </c>
      <c r="C34" s="42">
        <v>1110</v>
      </c>
      <c r="D34" s="42">
        <v>67</v>
      </c>
      <c r="E34" s="42">
        <v>10206</v>
      </c>
      <c r="F34" s="42">
        <v>0</v>
      </c>
      <c r="G34" s="42">
        <f t="shared" si="0"/>
        <v>13645</v>
      </c>
      <c r="I34" s="8">
        <v>0</v>
      </c>
      <c r="J34" s="85" t="s">
        <v>217</v>
      </c>
    </row>
    <row r="35" spans="1:10">
      <c r="A35" s="4" t="s">
        <v>59</v>
      </c>
      <c r="B35" s="41">
        <v>369</v>
      </c>
      <c r="C35" s="41">
        <v>730</v>
      </c>
      <c r="D35" s="41">
        <v>7</v>
      </c>
      <c r="E35" s="41">
        <v>1693</v>
      </c>
      <c r="F35" s="41">
        <v>0</v>
      </c>
      <c r="G35" s="41">
        <f t="shared" si="0"/>
        <v>2799</v>
      </c>
      <c r="H35" s="5"/>
      <c r="I35" s="5">
        <v>0</v>
      </c>
      <c r="J35" s="85" t="s">
        <v>218</v>
      </c>
    </row>
    <row r="36" spans="1:10">
      <c r="A36" s="9" t="s">
        <v>60</v>
      </c>
      <c r="B36" s="42">
        <v>1279</v>
      </c>
      <c r="C36" s="42">
        <v>2489</v>
      </c>
      <c r="D36" s="42">
        <v>35</v>
      </c>
      <c r="E36" s="42">
        <v>8318</v>
      </c>
      <c r="F36" s="42">
        <v>0</v>
      </c>
      <c r="G36" s="42">
        <f t="shared" si="0"/>
        <v>12121</v>
      </c>
      <c r="I36" s="8">
        <v>0</v>
      </c>
      <c r="J36" s="85" t="s">
        <v>219</v>
      </c>
    </row>
    <row r="37" spans="1:10">
      <c r="A37" s="4" t="s">
        <v>61</v>
      </c>
      <c r="B37" s="41">
        <v>377</v>
      </c>
      <c r="C37" s="41">
        <v>927</v>
      </c>
      <c r="D37" s="41">
        <v>31</v>
      </c>
      <c r="E37" s="41">
        <v>1490</v>
      </c>
      <c r="F37" s="41">
        <v>0</v>
      </c>
      <c r="G37" s="41">
        <f t="shared" si="0"/>
        <v>2825</v>
      </c>
      <c r="H37" s="5"/>
      <c r="I37" s="5">
        <v>0</v>
      </c>
      <c r="J37" s="85" t="s">
        <v>220</v>
      </c>
    </row>
    <row r="38" spans="1:10">
      <c r="A38" s="9" t="s">
        <v>62</v>
      </c>
      <c r="B38" s="42">
        <v>25</v>
      </c>
      <c r="C38" s="42">
        <v>262</v>
      </c>
      <c r="D38" s="42">
        <v>0</v>
      </c>
      <c r="E38" s="42">
        <v>788</v>
      </c>
      <c r="F38" s="42">
        <v>0</v>
      </c>
      <c r="G38" s="42">
        <f t="shared" si="0"/>
        <v>1075</v>
      </c>
      <c r="I38" s="8">
        <v>0</v>
      </c>
      <c r="J38" s="85" t="s">
        <v>221</v>
      </c>
    </row>
    <row r="39" spans="1:10" ht="7.5" customHeight="1">
      <c r="B39" s="42"/>
      <c r="C39" s="42"/>
      <c r="D39" s="42"/>
      <c r="E39" s="42"/>
      <c r="F39" s="42"/>
      <c r="G39" s="42"/>
      <c r="J39" s="9"/>
    </row>
    <row r="40" spans="1:10" ht="20.25" customHeight="1">
      <c r="A40" s="34" t="s">
        <v>94</v>
      </c>
      <c r="B40" s="43">
        <f t="shared" ref="B40:I40" si="1">SUM(B7:B38)</f>
        <v>51793</v>
      </c>
      <c r="C40" s="43">
        <f t="shared" si="1"/>
        <v>57076</v>
      </c>
      <c r="D40" s="43">
        <f t="shared" si="1"/>
        <v>1778</v>
      </c>
      <c r="E40" s="43">
        <f t="shared" si="1"/>
        <v>183935</v>
      </c>
      <c r="F40" s="43">
        <f t="shared" si="1"/>
        <v>109</v>
      </c>
      <c r="G40" s="43">
        <f t="shared" si="1"/>
        <v>294691</v>
      </c>
      <c r="H40" s="40"/>
      <c r="I40" s="29">
        <f t="shared" si="1"/>
        <v>4</v>
      </c>
      <c r="J40" s="9"/>
    </row>
  </sheetData>
  <mergeCells count="5">
    <mergeCell ref="A4:A5"/>
    <mergeCell ref="I4:I5"/>
    <mergeCell ref="G4:H5"/>
    <mergeCell ref="B4:F4"/>
    <mergeCell ref="A2:I2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2:N40"/>
  <sheetViews>
    <sheetView zoomScaleNormal="100" workbookViewId="0">
      <selection activeCell="F56" sqref="F56"/>
    </sheetView>
  </sheetViews>
  <sheetFormatPr baseColWidth="10" defaultRowHeight="15"/>
  <cols>
    <col min="1" max="1" width="21.140625" style="9" customWidth="1"/>
    <col min="2" max="2" width="6.7109375" style="8" customWidth="1"/>
    <col min="3" max="3" width="10.85546875" style="8" bestFit="1" customWidth="1"/>
    <col min="4" max="4" width="8" style="8" customWidth="1"/>
    <col min="5" max="12" width="6.140625" style="8" customWidth="1"/>
    <col min="13" max="13" width="9.42578125" style="8" customWidth="1"/>
    <col min="14" max="16384" width="11.42578125" style="9"/>
  </cols>
  <sheetData>
    <row r="2" spans="1:14" ht="17.25">
      <c r="A2" s="27" t="s">
        <v>230</v>
      </c>
    </row>
    <row r="4" spans="1:14" ht="18.75" customHeight="1">
      <c r="A4" s="128" t="s">
        <v>168</v>
      </c>
      <c r="B4" s="127" t="s">
        <v>140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32" t="s">
        <v>94</v>
      </c>
    </row>
    <row r="5" spans="1:14" ht="18.75" customHeight="1">
      <c r="A5" s="128"/>
      <c r="B5" s="43" t="s">
        <v>18</v>
      </c>
      <c r="C5" s="43" t="s">
        <v>17</v>
      </c>
      <c r="D5" s="43" t="s">
        <v>16</v>
      </c>
      <c r="E5" s="43" t="s">
        <v>19</v>
      </c>
      <c r="F5" s="43" t="s">
        <v>20</v>
      </c>
      <c r="G5" s="43" t="s">
        <v>21</v>
      </c>
      <c r="H5" s="43" t="s">
        <v>22</v>
      </c>
      <c r="I5" s="43" t="s">
        <v>23</v>
      </c>
      <c r="J5" s="43" t="s">
        <v>24</v>
      </c>
      <c r="K5" s="43" t="s">
        <v>25</v>
      </c>
      <c r="L5" s="43" t="s">
        <v>26</v>
      </c>
      <c r="M5" s="132"/>
    </row>
    <row r="6" spans="1:14" ht="9" customHeight="1">
      <c r="A6" s="25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4">
      <c r="A7" s="55" t="s">
        <v>32</v>
      </c>
      <c r="B7" s="93">
        <v>30</v>
      </c>
      <c r="C7" s="93">
        <v>3131</v>
      </c>
      <c r="D7" s="93">
        <v>446</v>
      </c>
      <c r="E7" s="93">
        <v>0</v>
      </c>
      <c r="F7" s="93">
        <v>0</v>
      </c>
      <c r="G7" s="93">
        <v>1</v>
      </c>
      <c r="H7" s="93">
        <v>105</v>
      </c>
      <c r="I7" s="93">
        <v>23</v>
      </c>
      <c r="J7" s="93">
        <v>0</v>
      </c>
      <c r="K7" s="93">
        <v>0</v>
      </c>
      <c r="L7" s="93">
        <v>1</v>
      </c>
      <c r="M7" s="93">
        <f t="shared" ref="M7:M38" si="0">SUM(B7:L7)</f>
        <v>3737</v>
      </c>
      <c r="N7" s="85" t="s">
        <v>190</v>
      </c>
    </row>
    <row r="8" spans="1:14">
      <c r="A8" s="25" t="s">
        <v>33</v>
      </c>
      <c r="B8" s="92">
        <v>81</v>
      </c>
      <c r="C8" s="92">
        <v>7915</v>
      </c>
      <c r="D8" s="92">
        <v>281</v>
      </c>
      <c r="E8" s="92">
        <v>8</v>
      </c>
      <c r="F8" s="92">
        <v>0</v>
      </c>
      <c r="G8" s="92">
        <v>9</v>
      </c>
      <c r="H8" s="92">
        <v>88</v>
      </c>
      <c r="I8" s="92">
        <v>1</v>
      </c>
      <c r="J8" s="92">
        <v>0</v>
      </c>
      <c r="K8" s="92">
        <v>0</v>
      </c>
      <c r="L8" s="92">
        <v>0</v>
      </c>
      <c r="M8" s="92">
        <f t="shared" si="0"/>
        <v>8383</v>
      </c>
      <c r="N8" s="85" t="s">
        <v>191</v>
      </c>
    </row>
    <row r="9" spans="1:14">
      <c r="A9" s="55" t="s">
        <v>34</v>
      </c>
      <c r="B9" s="93">
        <v>1</v>
      </c>
      <c r="C9" s="93">
        <v>514</v>
      </c>
      <c r="D9" s="93">
        <v>114</v>
      </c>
      <c r="E9" s="93">
        <v>0</v>
      </c>
      <c r="F9" s="93">
        <v>0</v>
      </c>
      <c r="G9" s="93">
        <v>0</v>
      </c>
      <c r="H9" s="93">
        <v>5</v>
      </c>
      <c r="I9" s="93">
        <v>2</v>
      </c>
      <c r="J9" s="93">
        <v>0</v>
      </c>
      <c r="K9" s="93">
        <v>0</v>
      </c>
      <c r="L9" s="93">
        <v>0</v>
      </c>
      <c r="M9" s="93">
        <f t="shared" si="0"/>
        <v>636</v>
      </c>
      <c r="N9" s="85" t="s">
        <v>192</v>
      </c>
    </row>
    <row r="10" spans="1:14">
      <c r="A10" s="25" t="s">
        <v>35</v>
      </c>
      <c r="B10" s="92">
        <v>0</v>
      </c>
      <c r="C10" s="92">
        <v>289</v>
      </c>
      <c r="D10" s="92">
        <v>110</v>
      </c>
      <c r="E10" s="92">
        <v>1</v>
      </c>
      <c r="F10" s="92">
        <v>0</v>
      </c>
      <c r="G10" s="92">
        <v>0</v>
      </c>
      <c r="H10" s="92">
        <v>4</v>
      </c>
      <c r="I10" s="92">
        <v>2</v>
      </c>
      <c r="J10" s="92">
        <v>0</v>
      </c>
      <c r="K10" s="92">
        <v>0</v>
      </c>
      <c r="L10" s="92">
        <v>0</v>
      </c>
      <c r="M10" s="92">
        <f t="shared" si="0"/>
        <v>406</v>
      </c>
      <c r="N10" s="85" t="s">
        <v>193</v>
      </c>
    </row>
    <row r="11" spans="1:14">
      <c r="A11" s="55" t="s">
        <v>38</v>
      </c>
      <c r="B11" s="93">
        <v>5</v>
      </c>
      <c r="C11" s="93">
        <v>768</v>
      </c>
      <c r="D11" s="93">
        <v>739</v>
      </c>
      <c r="E11" s="93">
        <v>2</v>
      </c>
      <c r="F11" s="93">
        <v>0</v>
      </c>
      <c r="G11" s="93">
        <v>0</v>
      </c>
      <c r="H11" s="93">
        <v>55</v>
      </c>
      <c r="I11" s="93">
        <v>12</v>
      </c>
      <c r="J11" s="93">
        <v>0</v>
      </c>
      <c r="K11" s="93">
        <v>0</v>
      </c>
      <c r="L11" s="93">
        <v>0</v>
      </c>
      <c r="M11" s="93">
        <f t="shared" si="0"/>
        <v>1581</v>
      </c>
      <c r="N11" s="85" t="s">
        <v>194</v>
      </c>
    </row>
    <row r="12" spans="1:14">
      <c r="A12" s="25" t="s">
        <v>39</v>
      </c>
      <c r="B12" s="92">
        <v>27</v>
      </c>
      <c r="C12" s="92">
        <v>6905</v>
      </c>
      <c r="D12" s="92">
        <v>2078</v>
      </c>
      <c r="E12" s="92">
        <v>2</v>
      </c>
      <c r="F12" s="92">
        <v>0</v>
      </c>
      <c r="G12" s="92">
        <v>4</v>
      </c>
      <c r="H12" s="92">
        <v>3</v>
      </c>
      <c r="I12" s="92">
        <v>2</v>
      </c>
      <c r="J12" s="92">
        <v>0</v>
      </c>
      <c r="K12" s="92">
        <v>0</v>
      </c>
      <c r="L12" s="92">
        <v>0</v>
      </c>
      <c r="M12" s="92">
        <f t="shared" si="0"/>
        <v>9021</v>
      </c>
      <c r="N12" s="85" t="s">
        <v>195</v>
      </c>
    </row>
    <row r="13" spans="1:14">
      <c r="A13" s="55" t="s">
        <v>36</v>
      </c>
      <c r="B13" s="93">
        <v>38</v>
      </c>
      <c r="C13" s="93">
        <v>6344</v>
      </c>
      <c r="D13" s="93">
        <v>3333</v>
      </c>
      <c r="E13" s="93">
        <v>9</v>
      </c>
      <c r="F13" s="93">
        <v>0</v>
      </c>
      <c r="G13" s="93">
        <v>2</v>
      </c>
      <c r="H13" s="93">
        <v>336</v>
      </c>
      <c r="I13" s="93">
        <v>56</v>
      </c>
      <c r="J13" s="93">
        <v>1</v>
      </c>
      <c r="K13" s="93">
        <v>0</v>
      </c>
      <c r="L13" s="93">
        <v>1</v>
      </c>
      <c r="M13" s="93">
        <f t="shared" si="0"/>
        <v>10120</v>
      </c>
      <c r="N13" s="85" t="s">
        <v>196</v>
      </c>
    </row>
    <row r="14" spans="1:14">
      <c r="A14" s="25" t="s">
        <v>37</v>
      </c>
      <c r="B14" s="92">
        <v>7</v>
      </c>
      <c r="C14" s="92">
        <v>1688</v>
      </c>
      <c r="D14" s="92">
        <v>370</v>
      </c>
      <c r="E14" s="92">
        <v>0</v>
      </c>
      <c r="F14" s="92">
        <v>0</v>
      </c>
      <c r="G14" s="92">
        <v>0</v>
      </c>
      <c r="H14" s="92">
        <v>11</v>
      </c>
      <c r="I14" s="92">
        <v>0</v>
      </c>
      <c r="J14" s="92">
        <v>0</v>
      </c>
      <c r="K14" s="92">
        <v>0</v>
      </c>
      <c r="L14" s="92">
        <v>0</v>
      </c>
      <c r="M14" s="92">
        <f t="shared" si="0"/>
        <v>2076</v>
      </c>
      <c r="N14" s="85" t="s">
        <v>197</v>
      </c>
    </row>
    <row r="15" spans="1:14">
      <c r="A15" s="55" t="s">
        <v>40</v>
      </c>
      <c r="B15" s="93">
        <v>569</v>
      </c>
      <c r="C15" s="93">
        <v>33463</v>
      </c>
      <c r="D15" s="93">
        <v>5853</v>
      </c>
      <c r="E15" s="93">
        <v>11</v>
      </c>
      <c r="F15" s="93">
        <v>5</v>
      </c>
      <c r="G15" s="93">
        <v>2</v>
      </c>
      <c r="H15" s="93">
        <v>156</v>
      </c>
      <c r="I15" s="93">
        <v>37</v>
      </c>
      <c r="J15" s="93">
        <v>6</v>
      </c>
      <c r="K15" s="93">
        <v>2</v>
      </c>
      <c r="L15" s="93">
        <v>0</v>
      </c>
      <c r="M15" s="93">
        <f t="shared" si="0"/>
        <v>40104</v>
      </c>
      <c r="N15" s="85" t="s">
        <v>198</v>
      </c>
    </row>
    <row r="16" spans="1:14">
      <c r="A16" s="25" t="s">
        <v>41</v>
      </c>
      <c r="B16" s="92">
        <v>34</v>
      </c>
      <c r="C16" s="92">
        <v>4185</v>
      </c>
      <c r="D16" s="92">
        <v>1883</v>
      </c>
      <c r="E16" s="92">
        <v>24</v>
      </c>
      <c r="F16" s="92">
        <v>0</v>
      </c>
      <c r="G16" s="92">
        <v>2</v>
      </c>
      <c r="H16" s="92">
        <v>4</v>
      </c>
      <c r="I16" s="92">
        <v>7</v>
      </c>
      <c r="J16" s="92">
        <v>5</v>
      </c>
      <c r="K16" s="92">
        <v>0</v>
      </c>
      <c r="L16" s="92">
        <v>3</v>
      </c>
      <c r="M16" s="92">
        <f t="shared" si="0"/>
        <v>6147</v>
      </c>
      <c r="N16" s="85" t="s">
        <v>199</v>
      </c>
    </row>
    <row r="17" spans="1:14">
      <c r="A17" s="55" t="s">
        <v>79</v>
      </c>
      <c r="B17" s="93">
        <v>137</v>
      </c>
      <c r="C17" s="93">
        <v>9061</v>
      </c>
      <c r="D17" s="93">
        <v>2107</v>
      </c>
      <c r="E17" s="93">
        <v>3</v>
      </c>
      <c r="F17" s="93">
        <v>0</v>
      </c>
      <c r="G17" s="93">
        <v>0</v>
      </c>
      <c r="H17" s="93">
        <v>151</v>
      </c>
      <c r="I17" s="93">
        <v>23</v>
      </c>
      <c r="J17" s="93">
        <v>0</v>
      </c>
      <c r="K17" s="93">
        <v>0</v>
      </c>
      <c r="L17" s="93">
        <v>0</v>
      </c>
      <c r="M17" s="93">
        <f t="shared" si="0"/>
        <v>11482</v>
      </c>
      <c r="N17" s="85" t="s">
        <v>200</v>
      </c>
    </row>
    <row r="18" spans="1:14">
      <c r="A18" s="25" t="s">
        <v>42</v>
      </c>
      <c r="B18" s="92">
        <v>93</v>
      </c>
      <c r="C18" s="92">
        <v>8909</v>
      </c>
      <c r="D18" s="92">
        <v>1948</v>
      </c>
      <c r="E18" s="92">
        <v>2</v>
      </c>
      <c r="F18" s="92">
        <v>0</v>
      </c>
      <c r="G18" s="92">
        <v>0</v>
      </c>
      <c r="H18" s="92">
        <v>110</v>
      </c>
      <c r="I18" s="92">
        <v>19</v>
      </c>
      <c r="J18" s="92">
        <v>0</v>
      </c>
      <c r="K18" s="92">
        <v>0</v>
      </c>
      <c r="L18" s="92">
        <v>0</v>
      </c>
      <c r="M18" s="92">
        <f t="shared" si="0"/>
        <v>11081</v>
      </c>
      <c r="N18" s="85" t="s">
        <v>201</v>
      </c>
    </row>
    <row r="19" spans="1:14">
      <c r="A19" s="55" t="s">
        <v>43</v>
      </c>
      <c r="B19" s="93">
        <v>5</v>
      </c>
      <c r="C19" s="93">
        <v>333</v>
      </c>
      <c r="D19" s="93">
        <v>569</v>
      </c>
      <c r="E19" s="93">
        <v>0</v>
      </c>
      <c r="F19" s="93">
        <v>0</v>
      </c>
      <c r="G19" s="93">
        <v>0</v>
      </c>
      <c r="H19" s="93">
        <v>1</v>
      </c>
      <c r="I19" s="93">
        <v>1</v>
      </c>
      <c r="J19" s="93">
        <v>0</v>
      </c>
      <c r="K19" s="93">
        <v>0</v>
      </c>
      <c r="L19" s="93">
        <v>0</v>
      </c>
      <c r="M19" s="93">
        <f t="shared" si="0"/>
        <v>909</v>
      </c>
      <c r="N19" s="85" t="s">
        <v>202</v>
      </c>
    </row>
    <row r="20" spans="1:14">
      <c r="A20" s="25" t="s">
        <v>44</v>
      </c>
      <c r="B20" s="92">
        <v>37</v>
      </c>
      <c r="C20" s="92">
        <v>4015</v>
      </c>
      <c r="D20" s="92">
        <v>2622</v>
      </c>
      <c r="E20" s="92">
        <v>1</v>
      </c>
      <c r="F20" s="92">
        <v>0</v>
      </c>
      <c r="G20" s="92">
        <v>6</v>
      </c>
      <c r="H20" s="92">
        <v>9</v>
      </c>
      <c r="I20" s="92">
        <v>6</v>
      </c>
      <c r="J20" s="92">
        <v>9</v>
      </c>
      <c r="K20" s="92">
        <v>0</v>
      </c>
      <c r="L20" s="92">
        <v>0</v>
      </c>
      <c r="M20" s="92">
        <f t="shared" si="0"/>
        <v>6705</v>
      </c>
      <c r="N20" s="85" t="s">
        <v>203</v>
      </c>
    </row>
    <row r="21" spans="1:14">
      <c r="A21" s="55" t="s">
        <v>45</v>
      </c>
      <c r="B21" s="93">
        <v>185</v>
      </c>
      <c r="C21" s="93">
        <v>13339</v>
      </c>
      <c r="D21" s="93">
        <v>5206</v>
      </c>
      <c r="E21" s="93">
        <v>2</v>
      </c>
      <c r="F21" s="93">
        <v>0</v>
      </c>
      <c r="G21" s="93">
        <v>0</v>
      </c>
      <c r="H21" s="93">
        <v>50</v>
      </c>
      <c r="I21" s="93">
        <v>15</v>
      </c>
      <c r="J21" s="93">
        <v>1</v>
      </c>
      <c r="K21" s="93">
        <v>0</v>
      </c>
      <c r="L21" s="93">
        <v>1</v>
      </c>
      <c r="M21" s="93">
        <f t="shared" si="0"/>
        <v>18799</v>
      </c>
      <c r="N21" s="85" t="s">
        <v>204</v>
      </c>
    </row>
    <row r="22" spans="1:14">
      <c r="A22" s="25" t="s">
        <v>46</v>
      </c>
      <c r="B22" s="92">
        <v>27</v>
      </c>
      <c r="C22" s="92">
        <v>4583</v>
      </c>
      <c r="D22" s="92">
        <v>1920</v>
      </c>
      <c r="E22" s="92">
        <v>0</v>
      </c>
      <c r="F22" s="92">
        <v>0</v>
      </c>
      <c r="G22" s="92">
        <v>0</v>
      </c>
      <c r="H22" s="92">
        <v>17</v>
      </c>
      <c r="I22" s="92">
        <v>10</v>
      </c>
      <c r="J22" s="92">
        <v>0</v>
      </c>
      <c r="K22" s="92">
        <v>0</v>
      </c>
      <c r="L22" s="92">
        <v>0</v>
      </c>
      <c r="M22" s="92">
        <f t="shared" si="0"/>
        <v>6557</v>
      </c>
      <c r="N22" s="85" t="s">
        <v>205</v>
      </c>
    </row>
    <row r="23" spans="1:14">
      <c r="A23" s="55" t="s">
        <v>47</v>
      </c>
      <c r="B23" s="93">
        <v>72</v>
      </c>
      <c r="C23" s="93">
        <v>827</v>
      </c>
      <c r="D23" s="93">
        <v>442</v>
      </c>
      <c r="E23" s="93">
        <v>0</v>
      </c>
      <c r="F23" s="93">
        <v>0</v>
      </c>
      <c r="G23" s="93">
        <v>0</v>
      </c>
      <c r="H23" s="93">
        <v>28</v>
      </c>
      <c r="I23" s="93">
        <v>6</v>
      </c>
      <c r="J23" s="93">
        <v>0</v>
      </c>
      <c r="K23" s="93">
        <v>0</v>
      </c>
      <c r="L23" s="93">
        <v>0</v>
      </c>
      <c r="M23" s="93">
        <f t="shared" si="0"/>
        <v>1375</v>
      </c>
      <c r="N23" s="85" t="s">
        <v>206</v>
      </c>
    </row>
    <row r="24" spans="1:14">
      <c r="A24" s="25" t="s">
        <v>48</v>
      </c>
      <c r="B24" s="92">
        <v>2</v>
      </c>
      <c r="C24" s="92">
        <v>212</v>
      </c>
      <c r="D24" s="92">
        <v>209</v>
      </c>
      <c r="E24" s="92">
        <v>0</v>
      </c>
      <c r="F24" s="92">
        <v>0</v>
      </c>
      <c r="G24" s="92">
        <v>0</v>
      </c>
      <c r="H24" s="92">
        <v>3</v>
      </c>
      <c r="I24" s="92">
        <v>2</v>
      </c>
      <c r="J24" s="92">
        <v>0</v>
      </c>
      <c r="K24" s="92">
        <v>0</v>
      </c>
      <c r="L24" s="92">
        <v>0</v>
      </c>
      <c r="M24" s="92">
        <f t="shared" si="0"/>
        <v>428</v>
      </c>
      <c r="N24" s="85" t="s">
        <v>207</v>
      </c>
    </row>
    <row r="25" spans="1:14">
      <c r="A25" s="55" t="s">
        <v>49</v>
      </c>
      <c r="B25" s="93">
        <v>264</v>
      </c>
      <c r="C25" s="93">
        <v>31551</v>
      </c>
      <c r="D25" s="93">
        <v>7821</v>
      </c>
      <c r="E25" s="93">
        <v>21</v>
      </c>
      <c r="F25" s="93">
        <v>0</v>
      </c>
      <c r="G25" s="93">
        <v>3</v>
      </c>
      <c r="H25" s="93">
        <v>169</v>
      </c>
      <c r="I25" s="93">
        <v>23</v>
      </c>
      <c r="J25" s="93">
        <v>25</v>
      </c>
      <c r="K25" s="93">
        <v>0</v>
      </c>
      <c r="L25" s="93">
        <v>0</v>
      </c>
      <c r="M25" s="93">
        <f t="shared" si="0"/>
        <v>39877</v>
      </c>
      <c r="N25" s="85" t="s">
        <v>208</v>
      </c>
    </row>
    <row r="26" spans="1:14">
      <c r="A26" s="25" t="s">
        <v>50</v>
      </c>
      <c r="B26" s="92">
        <v>1</v>
      </c>
      <c r="C26" s="92">
        <v>610</v>
      </c>
      <c r="D26" s="92">
        <v>385</v>
      </c>
      <c r="E26" s="92">
        <v>0</v>
      </c>
      <c r="F26" s="92">
        <v>0</v>
      </c>
      <c r="G26" s="92">
        <v>0</v>
      </c>
      <c r="H26" s="92">
        <v>17</v>
      </c>
      <c r="I26" s="92">
        <v>5</v>
      </c>
      <c r="J26" s="92">
        <v>11</v>
      </c>
      <c r="K26" s="92">
        <v>0</v>
      </c>
      <c r="L26" s="92">
        <v>0</v>
      </c>
      <c r="M26" s="92">
        <f t="shared" si="0"/>
        <v>1029</v>
      </c>
      <c r="N26" s="85" t="s">
        <v>209</v>
      </c>
    </row>
    <row r="27" spans="1:14">
      <c r="A27" s="55" t="s">
        <v>51</v>
      </c>
      <c r="B27" s="93">
        <v>22</v>
      </c>
      <c r="C27" s="93">
        <v>4924</v>
      </c>
      <c r="D27" s="93">
        <v>3067</v>
      </c>
      <c r="E27" s="93">
        <v>2</v>
      </c>
      <c r="F27" s="93">
        <v>0</v>
      </c>
      <c r="G27" s="93">
        <v>2</v>
      </c>
      <c r="H27" s="93">
        <v>111</v>
      </c>
      <c r="I27" s="93">
        <v>50</v>
      </c>
      <c r="J27" s="93">
        <v>0</v>
      </c>
      <c r="K27" s="93">
        <v>0</v>
      </c>
      <c r="L27" s="93">
        <v>0</v>
      </c>
      <c r="M27" s="93">
        <f t="shared" si="0"/>
        <v>8178</v>
      </c>
      <c r="N27" s="85" t="s">
        <v>210</v>
      </c>
    </row>
    <row r="28" spans="1:14">
      <c r="A28" s="25" t="s">
        <v>52</v>
      </c>
      <c r="B28" s="92">
        <v>22</v>
      </c>
      <c r="C28" s="92">
        <v>6145</v>
      </c>
      <c r="D28" s="92">
        <v>1040</v>
      </c>
      <c r="E28" s="92">
        <v>2</v>
      </c>
      <c r="F28" s="92">
        <v>1</v>
      </c>
      <c r="G28" s="92">
        <v>6</v>
      </c>
      <c r="H28" s="92">
        <v>48</v>
      </c>
      <c r="I28" s="92">
        <v>10</v>
      </c>
      <c r="J28" s="92">
        <v>0</v>
      </c>
      <c r="K28" s="92">
        <v>0</v>
      </c>
      <c r="L28" s="92">
        <v>0</v>
      </c>
      <c r="M28" s="92">
        <f t="shared" si="0"/>
        <v>7274</v>
      </c>
      <c r="N28" s="85" t="s">
        <v>211</v>
      </c>
    </row>
    <row r="29" spans="1:14">
      <c r="A29" s="55" t="s">
        <v>53</v>
      </c>
      <c r="B29" s="93">
        <v>1</v>
      </c>
      <c r="C29" s="93">
        <v>249</v>
      </c>
      <c r="D29" s="93">
        <v>131</v>
      </c>
      <c r="E29" s="93">
        <v>1</v>
      </c>
      <c r="F29" s="93">
        <v>0</v>
      </c>
      <c r="G29" s="93">
        <v>0</v>
      </c>
      <c r="H29" s="93">
        <v>30</v>
      </c>
      <c r="I29" s="93">
        <v>5</v>
      </c>
      <c r="J29" s="93">
        <v>0</v>
      </c>
      <c r="K29" s="93">
        <v>0</v>
      </c>
      <c r="L29" s="93">
        <v>0</v>
      </c>
      <c r="M29" s="93">
        <f t="shared" si="0"/>
        <v>417</v>
      </c>
      <c r="N29" s="85" t="s">
        <v>212</v>
      </c>
    </row>
    <row r="30" spans="1:14">
      <c r="A30" s="25" t="s">
        <v>54</v>
      </c>
      <c r="B30" s="92">
        <v>27</v>
      </c>
      <c r="C30" s="92">
        <v>5450</v>
      </c>
      <c r="D30" s="92">
        <v>1994</v>
      </c>
      <c r="E30" s="92">
        <v>3</v>
      </c>
      <c r="F30" s="92">
        <v>0</v>
      </c>
      <c r="G30" s="92">
        <v>0</v>
      </c>
      <c r="H30" s="92">
        <v>9</v>
      </c>
      <c r="I30" s="92">
        <v>2</v>
      </c>
      <c r="J30" s="92">
        <v>2</v>
      </c>
      <c r="K30" s="92">
        <v>0</v>
      </c>
      <c r="L30" s="92">
        <v>0</v>
      </c>
      <c r="M30" s="92">
        <f t="shared" si="0"/>
        <v>7487</v>
      </c>
      <c r="N30" s="85" t="s">
        <v>213</v>
      </c>
    </row>
    <row r="31" spans="1:14">
      <c r="A31" s="55" t="s">
        <v>55</v>
      </c>
      <c r="B31" s="93">
        <v>31</v>
      </c>
      <c r="C31" s="93">
        <v>6663</v>
      </c>
      <c r="D31" s="93">
        <v>753</v>
      </c>
      <c r="E31" s="93">
        <v>1</v>
      </c>
      <c r="F31" s="93">
        <v>0</v>
      </c>
      <c r="G31" s="93">
        <v>0</v>
      </c>
      <c r="H31" s="93">
        <v>2</v>
      </c>
      <c r="I31" s="93">
        <v>3</v>
      </c>
      <c r="J31" s="93">
        <v>0</v>
      </c>
      <c r="K31" s="93">
        <v>0</v>
      </c>
      <c r="L31" s="93">
        <v>0</v>
      </c>
      <c r="M31" s="93">
        <f t="shared" si="0"/>
        <v>7453</v>
      </c>
      <c r="N31" s="85" t="s">
        <v>214</v>
      </c>
    </row>
    <row r="32" spans="1:14">
      <c r="A32" s="25" t="s">
        <v>56</v>
      </c>
      <c r="B32" s="92">
        <v>19</v>
      </c>
      <c r="C32" s="92">
        <v>6351</v>
      </c>
      <c r="D32" s="92">
        <v>786</v>
      </c>
      <c r="E32" s="92">
        <v>5</v>
      </c>
      <c r="F32" s="92">
        <v>0</v>
      </c>
      <c r="G32" s="92">
        <v>0</v>
      </c>
      <c r="H32" s="92">
        <v>14</v>
      </c>
      <c r="I32" s="92">
        <v>12</v>
      </c>
      <c r="J32" s="92">
        <v>0</v>
      </c>
      <c r="K32" s="92">
        <v>0</v>
      </c>
      <c r="L32" s="92">
        <v>0</v>
      </c>
      <c r="M32" s="92">
        <f t="shared" si="0"/>
        <v>7187</v>
      </c>
      <c r="N32" s="85" t="s">
        <v>215</v>
      </c>
    </row>
    <row r="33" spans="1:14">
      <c r="A33" s="55" t="s">
        <v>57</v>
      </c>
      <c r="B33" s="93">
        <v>0</v>
      </c>
      <c r="C33" s="93">
        <v>694</v>
      </c>
      <c r="D33" s="93">
        <v>374</v>
      </c>
      <c r="E33" s="93">
        <v>3</v>
      </c>
      <c r="F33" s="93">
        <v>0</v>
      </c>
      <c r="G33" s="93">
        <v>0</v>
      </c>
      <c r="H33" s="93">
        <v>82</v>
      </c>
      <c r="I33" s="93">
        <v>53</v>
      </c>
      <c r="J33" s="93">
        <v>2</v>
      </c>
      <c r="K33" s="93">
        <v>0</v>
      </c>
      <c r="L33" s="93">
        <v>0</v>
      </c>
      <c r="M33" s="93">
        <f t="shared" si="0"/>
        <v>1208</v>
      </c>
      <c r="N33" s="85" t="s">
        <v>216</v>
      </c>
    </row>
    <row r="34" spans="1:14">
      <c r="A34" s="25" t="s">
        <v>58</v>
      </c>
      <c r="B34" s="92">
        <v>31</v>
      </c>
      <c r="C34" s="92">
        <v>11730</v>
      </c>
      <c r="D34" s="92">
        <v>3140</v>
      </c>
      <c r="E34" s="92">
        <v>30</v>
      </c>
      <c r="F34" s="92">
        <v>0</v>
      </c>
      <c r="G34" s="92">
        <v>2</v>
      </c>
      <c r="H34" s="92">
        <v>128</v>
      </c>
      <c r="I34" s="92">
        <v>21</v>
      </c>
      <c r="J34" s="92">
        <v>4</v>
      </c>
      <c r="K34" s="92">
        <v>0</v>
      </c>
      <c r="L34" s="92">
        <v>2</v>
      </c>
      <c r="M34" s="92">
        <f t="shared" si="0"/>
        <v>15088</v>
      </c>
      <c r="N34" s="85" t="s">
        <v>217</v>
      </c>
    </row>
    <row r="35" spans="1:14">
      <c r="A35" s="55" t="s">
        <v>59</v>
      </c>
      <c r="B35" s="93">
        <v>5</v>
      </c>
      <c r="C35" s="93">
        <v>1313</v>
      </c>
      <c r="D35" s="93">
        <v>608</v>
      </c>
      <c r="E35" s="93">
        <v>0</v>
      </c>
      <c r="F35" s="93">
        <v>0</v>
      </c>
      <c r="G35" s="93">
        <v>2</v>
      </c>
      <c r="H35" s="93">
        <v>64</v>
      </c>
      <c r="I35" s="93">
        <v>15</v>
      </c>
      <c r="J35" s="93">
        <v>3</v>
      </c>
      <c r="K35" s="93">
        <v>0</v>
      </c>
      <c r="L35" s="93">
        <v>0</v>
      </c>
      <c r="M35" s="93">
        <f t="shared" si="0"/>
        <v>2010</v>
      </c>
      <c r="N35" s="85" t="s">
        <v>218</v>
      </c>
    </row>
    <row r="36" spans="1:14">
      <c r="A36" s="25" t="s">
        <v>60</v>
      </c>
      <c r="B36" s="92">
        <v>34</v>
      </c>
      <c r="C36" s="92">
        <v>10130</v>
      </c>
      <c r="D36" s="92">
        <v>2719</v>
      </c>
      <c r="E36" s="92">
        <v>20</v>
      </c>
      <c r="F36" s="92">
        <v>0</v>
      </c>
      <c r="G36" s="92">
        <v>0</v>
      </c>
      <c r="H36" s="92">
        <v>23</v>
      </c>
      <c r="I36" s="92">
        <v>9</v>
      </c>
      <c r="J36" s="92">
        <v>1</v>
      </c>
      <c r="K36" s="92">
        <v>0</v>
      </c>
      <c r="L36" s="92">
        <v>0</v>
      </c>
      <c r="M36" s="92">
        <f t="shared" si="0"/>
        <v>12936</v>
      </c>
      <c r="N36" s="85" t="s">
        <v>219</v>
      </c>
    </row>
    <row r="37" spans="1:14">
      <c r="A37" s="55" t="s">
        <v>61</v>
      </c>
      <c r="B37" s="93">
        <v>61</v>
      </c>
      <c r="C37" s="93">
        <v>2117</v>
      </c>
      <c r="D37" s="93">
        <v>402</v>
      </c>
      <c r="E37" s="93">
        <v>0</v>
      </c>
      <c r="F37" s="93">
        <v>0</v>
      </c>
      <c r="G37" s="93">
        <v>0</v>
      </c>
      <c r="H37" s="93">
        <v>41</v>
      </c>
      <c r="I37" s="93">
        <v>21</v>
      </c>
      <c r="J37" s="93">
        <v>0</v>
      </c>
      <c r="K37" s="93">
        <v>0</v>
      </c>
      <c r="L37" s="93">
        <v>0</v>
      </c>
      <c r="M37" s="93">
        <f t="shared" si="0"/>
        <v>2642</v>
      </c>
      <c r="N37" s="85" t="s">
        <v>220</v>
      </c>
    </row>
    <row r="38" spans="1:14">
      <c r="A38" s="25" t="s">
        <v>62</v>
      </c>
      <c r="B38" s="92">
        <v>2</v>
      </c>
      <c r="C38" s="92">
        <v>1072</v>
      </c>
      <c r="D38" s="92">
        <v>461</v>
      </c>
      <c r="E38" s="92">
        <v>0</v>
      </c>
      <c r="F38" s="92">
        <v>0</v>
      </c>
      <c r="G38" s="92">
        <v>0</v>
      </c>
      <c r="H38" s="92">
        <v>11</v>
      </c>
      <c r="I38" s="92">
        <v>5</v>
      </c>
      <c r="J38" s="92">
        <v>0</v>
      </c>
      <c r="K38" s="92">
        <v>0</v>
      </c>
      <c r="L38" s="92">
        <v>0</v>
      </c>
      <c r="M38" s="92">
        <f t="shared" si="0"/>
        <v>1551</v>
      </c>
      <c r="N38" s="85" t="s">
        <v>221</v>
      </c>
    </row>
    <row r="39" spans="1:14" ht="11.25" customHeight="1">
      <c r="A39" s="25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  <row r="40" spans="1:14" ht="23.25" customHeight="1">
      <c r="A40" s="34" t="s">
        <v>94</v>
      </c>
      <c r="B40" s="43">
        <f t="shared" ref="B40:M40" si="1">SUM(B7:B38)</f>
        <v>1870</v>
      </c>
      <c r="C40" s="43">
        <f t="shared" si="1"/>
        <v>195480</v>
      </c>
      <c r="D40" s="43">
        <f t="shared" si="1"/>
        <v>53911</v>
      </c>
      <c r="E40" s="43">
        <f t="shared" si="1"/>
        <v>153</v>
      </c>
      <c r="F40" s="43">
        <f t="shared" si="1"/>
        <v>6</v>
      </c>
      <c r="G40" s="43">
        <f t="shared" si="1"/>
        <v>41</v>
      </c>
      <c r="H40" s="43">
        <f t="shared" si="1"/>
        <v>1885</v>
      </c>
      <c r="I40" s="43">
        <f t="shared" si="1"/>
        <v>458</v>
      </c>
      <c r="J40" s="43">
        <f t="shared" si="1"/>
        <v>70</v>
      </c>
      <c r="K40" s="43">
        <f t="shared" si="1"/>
        <v>2</v>
      </c>
      <c r="L40" s="43">
        <f t="shared" si="1"/>
        <v>8</v>
      </c>
      <c r="M40" s="43">
        <f t="shared" si="1"/>
        <v>253884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1.1.5.</vt:lpstr>
      <vt:lpstr>1.1.6</vt:lpstr>
      <vt:lpstr>1.1.6.1</vt:lpstr>
      <vt:lpstr>1.1.7</vt:lpstr>
      <vt:lpstr>1.1.7.1</vt:lpstr>
      <vt:lpstr>1.1.8</vt:lpstr>
      <vt:lpstr>1.1.8.1</vt:lpstr>
      <vt:lpstr>1.1.9</vt:lpstr>
      <vt:lpstr>1.1.10</vt:lpstr>
      <vt:lpstr> 1.1.11</vt:lpstr>
      <vt:lpstr> 1.1.12</vt:lpstr>
      <vt:lpstr>1.2.1</vt:lpstr>
      <vt:lpstr>1.2.2</vt:lpstr>
      <vt:lpstr>1.2.3</vt:lpstr>
      <vt:lpstr>1.3.1 </vt:lpstr>
      <vt:lpstr>1.4.1  </vt:lpstr>
      <vt:lpstr>1.4.2.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mflorviv</cp:lastModifiedBy>
  <cp:lastPrinted>2010-04-27T01:13:13Z</cp:lastPrinted>
  <dcterms:created xsi:type="dcterms:W3CDTF">2008-04-22T17:23:47Z</dcterms:created>
  <dcterms:modified xsi:type="dcterms:W3CDTF">2011-10-25T18:22:54Z</dcterms:modified>
</cp:coreProperties>
</file>