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11640"/>
  </bookViews>
  <sheets>
    <sheet name="6.2.1" sheetId="6" r:id="rId1"/>
    <sheet name="6.2.2" sheetId="1" r:id="rId2"/>
    <sheet name="6.2.3" sheetId="4" r:id="rId3"/>
    <sheet name="6.2.3.1" sheetId="5" r:id="rId4"/>
    <sheet name="6.2.4" sheetId="7" r:id="rId5"/>
    <sheet name="6.2.5" sheetId="8" r:id="rId6"/>
    <sheet name="6.2.6" sheetId="9" r:id="rId7"/>
    <sheet name="6.2.7" sheetId="10" r:id="rId8"/>
  </sheets>
  <externalReferences>
    <externalReference r:id="rId9"/>
    <externalReference r:id="rId10"/>
  </externalReferences>
  <definedNames>
    <definedName name="AGUASCALIENTES" localSheetId="5">#REF!</definedName>
    <definedName name="AGUASCALIENTES" localSheetId="6">#REF!</definedName>
    <definedName name="AGUASCALIENTES">#REF!</definedName>
    <definedName name="Materiales_peligrosos" localSheetId="0">'[1]1.1.3'!#REF!</definedName>
    <definedName name="Materiales_peligrosos" localSheetId="2">'[2]1.1.3'!#REF!</definedName>
    <definedName name="Materiales_peligrosos" localSheetId="3">'[2]1.1.3'!#REF!</definedName>
    <definedName name="Materiales_peligrosos" localSheetId="5">'[2]1.1.3'!#REF!</definedName>
    <definedName name="Materiales_peligrosos" localSheetId="6">'[2]1.1.3'!#REF!</definedName>
    <definedName name="Materiales_peligrosos">'[2]1.1.3'!#REF!</definedName>
  </definedNames>
  <calcPr calcId="125725"/>
</workbook>
</file>

<file path=xl/calcChain.xml><?xml version="1.0" encoding="utf-8"?>
<calcChain xmlns="http://schemas.openxmlformats.org/spreadsheetml/2006/main">
  <c r="H16" i="7"/>
  <c r="I16"/>
  <c r="J16"/>
  <c r="G16"/>
  <c r="C16"/>
  <c r="D16"/>
  <c r="E16"/>
  <c r="F16"/>
  <c r="B16"/>
  <c r="H41" i="5"/>
  <c r="C41"/>
  <c r="D41"/>
  <c r="E41"/>
  <c r="F41"/>
  <c r="G41"/>
  <c r="B41"/>
  <c r="H41" i="4"/>
  <c r="C41"/>
  <c r="D41"/>
  <c r="E41"/>
  <c r="F41"/>
  <c r="G41"/>
  <c r="B41"/>
  <c r="G11" i="6"/>
  <c r="H41" i="9"/>
  <c r="C41"/>
  <c r="D41"/>
  <c r="E41"/>
  <c r="F41"/>
  <c r="G41"/>
  <c r="B41"/>
  <c r="H41" i="8"/>
  <c r="C41"/>
  <c r="D41"/>
  <c r="E41"/>
  <c r="F41"/>
  <c r="G41"/>
  <c r="B41"/>
  <c r="L7" i="7"/>
  <c r="H41" i="1"/>
  <c r="C15" i="10" l="1"/>
  <c r="D15"/>
  <c r="F15"/>
  <c r="G15"/>
  <c r="H15"/>
  <c r="B15"/>
  <c r="I8"/>
  <c r="I9"/>
  <c r="I10"/>
  <c r="I11"/>
  <c r="I12"/>
  <c r="I13"/>
  <c r="I7"/>
  <c r="I15" s="1"/>
  <c r="E8"/>
  <c r="J8" s="1"/>
  <c r="E9"/>
  <c r="J9" s="1"/>
  <c r="E10"/>
  <c r="J10" s="1"/>
  <c r="E11"/>
  <c r="J11" s="1"/>
  <c r="E12"/>
  <c r="J12" s="1"/>
  <c r="E13"/>
  <c r="J13" s="1"/>
  <c r="E7"/>
  <c r="J7" s="1"/>
  <c r="J15" s="1"/>
  <c r="G40" i="9"/>
  <c r="F40"/>
  <c r="E40"/>
  <c r="D40"/>
  <c r="C40"/>
  <c r="B40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40" i="8"/>
  <c r="F40"/>
  <c r="E40"/>
  <c r="D40"/>
  <c r="C40"/>
  <c r="B40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J8" i="7"/>
  <c r="J9"/>
  <c r="J10"/>
  <c r="J11"/>
  <c r="J12"/>
  <c r="J13"/>
  <c r="J7"/>
  <c r="G8"/>
  <c r="L8" s="1"/>
  <c r="G9"/>
  <c r="G10"/>
  <c r="L10" s="1"/>
  <c r="G11"/>
  <c r="G12"/>
  <c r="L12" s="1"/>
  <c r="G13"/>
  <c r="G7"/>
  <c r="C15"/>
  <c r="D15"/>
  <c r="E15"/>
  <c r="F15"/>
  <c r="H15"/>
  <c r="I15"/>
  <c r="K15"/>
  <c r="B15"/>
  <c r="G16" i="10" l="1"/>
  <c r="E15"/>
  <c r="B16" s="1"/>
  <c r="E16" s="1"/>
  <c r="C16"/>
  <c r="H16"/>
  <c r="F16"/>
  <c r="I16" s="1"/>
  <c r="D16"/>
  <c r="H40" i="8"/>
  <c r="L13" i="7"/>
  <c r="L11"/>
  <c r="L9"/>
  <c r="L15"/>
  <c r="J15"/>
  <c r="H40" i="9"/>
  <c r="G15" i="7"/>
  <c r="F44" i="6"/>
  <c r="E44"/>
  <c r="C44"/>
  <c r="B44"/>
  <c r="G42"/>
  <c r="D42"/>
  <c r="G41"/>
  <c r="D41"/>
  <c r="G40"/>
  <c r="D40"/>
  <c r="G39"/>
  <c r="D39"/>
  <c r="G38"/>
  <c r="D38"/>
  <c r="G37"/>
  <c r="D37"/>
  <c r="G36"/>
  <c r="D36"/>
  <c r="G35"/>
  <c r="D35"/>
  <c r="G34"/>
  <c r="D34"/>
  <c r="G33"/>
  <c r="D33"/>
  <c r="G32"/>
  <c r="D32"/>
  <c r="G31"/>
  <c r="D31"/>
  <c r="G30"/>
  <c r="D30"/>
  <c r="G29"/>
  <c r="D29"/>
  <c r="G28"/>
  <c r="D28"/>
  <c r="G27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44"/>
  <c r="D11"/>
  <c r="D44" l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F40" i="5"/>
  <c r="E40"/>
  <c r="D40"/>
  <c r="C40"/>
  <c r="B40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F40" i="4"/>
  <c r="E40"/>
  <c r="D40"/>
  <c r="C40"/>
  <c r="B40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40" i="1"/>
  <c r="F40"/>
  <c r="E40"/>
  <c r="D40"/>
  <c r="C40"/>
  <c r="B40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44" i="6" l="1"/>
  <c r="G46" s="1"/>
  <c r="D46"/>
  <c r="H46" s="1"/>
  <c r="H40" i="5"/>
  <c r="H40" i="4"/>
  <c r="H40" i="1"/>
  <c r="C41" l="1"/>
  <c r="F41"/>
  <c r="B41"/>
  <c r="D41"/>
  <c r="E41"/>
  <c r="G41"/>
</calcChain>
</file>

<file path=xl/sharedStrings.xml><?xml version="1.0" encoding="utf-8"?>
<sst xmlns="http://schemas.openxmlformats.org/spreadsheetml/2006/main" count="498" uniqueCount="109">
  <si>
    <t>Entidad federativa</t>
  </si>
  <si>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</si>
  <si>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</si>
  <si>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</si>
  <si>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</si>
  <si>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</si>
  <si>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</si>
  <si>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</si>
  <si>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</si>
  <si>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</si>
  <si>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</si>
  <si>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</si>
  <si>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</si>
  <si>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</si>
  <si>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</si>
  <si>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</si>
  <si>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</si>
  <si>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</si>
  <si>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</si>
  <si>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</si>
  <si>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</si>
  <si>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</si>
  <si>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</si>
  <si>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</si>
  <si>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</si>
  <si>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</si>
  <si>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</si>
  <si>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</si>
  <si>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</si>
  <si>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</si>
  <si>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</si>
  <si>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</si>
  <si>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</si>
  <si>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</si>
  <si>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</si>
  <si>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</si>
  <si>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Cambio de modalidad</t>
  </si>
  <si>
    <t>Canje</t>
  </si>
  <si>
    <t>Duplicado de T. C.</t>
  </si>
  <si>
    <t>Reposición de placas</t>
  </si>
  <si>
    <t>Revalidación</t>
  </si>
  <si>
    <t>Modificación a  T.C.</t>
  </si>
  <si>
    <t>Entidad
 federativa</t>
  </si>
  <si>
    <t>Clase de servicio</t>
  </si>
  <si>
    <t>Carga general</t>
  </si>
  <si>
    <t>Carga  especializada</t>
  </si>
  <si>
    <t>Pasaje</t>
  </si>
  <si>
    <t>Turismo</t>
  </si>
  <si>
    <t>Subtotal      P  y  T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</si>
  <si>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</si>
  <si>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</si>
  <si>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</si>
  <si>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</si>
  <si>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</si>
  <si>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</si>
  <si>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</si>
  <si>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</si>
  <si>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</si>
  <si>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</si>
  <si>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</si>
  <si>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</si>
  <si>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</si>
  <si>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Subtotal Carga</t>
  </si>
  <si>
    <t>Gruas Industriales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</si>
  <si>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</si>
  <si>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</si>
  <si>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</si>
  <si>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</si>
  <si>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</si>
  <si>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</si>
  <si>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</si>
  <si>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</si>
  <si>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</si>
  <si>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</si>
  <si>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</si>
  <si>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</si>
  <si>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</si>
  <si>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</si>
  <si>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</si>
  <si>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</si>
  <si>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</si>
  <si>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</si>
  <si>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</si>
  <si>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</si>
  <si>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</si>
  <si>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</si>
  <si>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</si>
  <si>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</si>
  <si>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</si>
  <si>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</si>
  <si>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</si>
  <si>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</si>
  <si>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</si>
  <si>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</si>
  <si>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</si>
  <si>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</si>
  <si>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Carga</t>
  </si>
  <si>
    <t>Pasaje y Turismo</t>
  </si>
  <si>
    <t>*Otros incluye: Duplicado y Revalidación</t>
  </si>
  <si>
    <t>6. 2 Trámites de Permisos del autotransporte federal</t>
  </si>
  <si>
    <t>6.2 Trámites de Permisos del autotransporte federal</t>
  </si>
  <si>
    <t>6.2.1  Trámites de Permisos otorgados por entidad federativa y clase de servicio 2010</t>
  </si>
  <si>
    <t>6.2.2 Tipo de Trámites de Permisos otorgados para el servicio de carga por entidad federativa</t>
  </si>
  <si>
    <t>6.2.2 Trámites de Permisos de carga general por entidad federativa</t>
  </si>
  <si>
    <t>6.2.3 Trámites de Permisos de carga especializada por entidad federativa</t>
  </si>
  <si>
    <t>6.2.4 Trámites de Permisos de carga por clase de vehículo</t>
  </si>
  <si>
    <t>6.2.5 Trámites de Permisos de pasaje por entidad federativa</t>
  </si>
  <si>
    <t>6.2.6 Trámites de Permisos de turismo por entidad federativa</t>
  </si>
  <si>
    <t>6.2.7 Trámites de Permisos de pasajeros por clase de vehículo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</si>
</sst>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51">
    <xf numFmtId="0" fontId="0" fillId="0" borderId="0" xfId="0"/>
    <xf numFmtId="0" fontId="4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1" fillId="3" borderId="0" xfId="2" applyFont="1"/>
    <xf numFmtId="0" fontId="6" fillId="2" borderId="0" xfId="1" applyFont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/>
    </xf>
    <xf numFmtId="0" fontId="6" fillId="2" borderId="2" xfId="1" applyFont="1" applyBorder="1" applyAlignment="1">
      <alignment horizontal="center" vertical="center" wrapText="1"/>
    </xf>
    <xf numFmtId="0" fontId="4" fillId="0" borderId="0" xfId="4" applyFont="1"/>
    <xf numFmtId="0" fontId="7" fillId="0" borderId="0" xfId="4"/>
    <xf numFmtId="0" fontId="6" fillId="2" borderId="0" xfId="1" applyFont="1" applyBorder="1" applyAlignment="1">
      <alignment horizontal="center" vertical="center" wrapText="1"/>
    </xf>
    <xf numFmtId="0" fontId="6" fillId="2" borderId="4" xfId="1" applyFont="1" applyBorder="1" applyAlignment="1">
      <alignment horizontal="center" vertical="center" wrapText="1"/>
    </xf>
    <xf numFmtId="0" fontId="7" fillId="0" borderId="0" xfId="4" applyBorder="1"/>
    <xf numFmtId="0" fontId="5" fillId="0" borderId="0" xfId="4" applyFont="1"/>
    <xf numFmtId="0" fontId="7" fillId="0" borderId="0" xfId="4" applyBorder="1" applyAlignment="1">
      <alignment horizontal="right"/>
    </xf>
    <xf numFmtId="3" fontId="7" fillId="0" borderId="0" xfId="4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2" fillId="2" borderId="0" xfId="1" applyNumberFormat="1" applyFont="1" applyAlignment="1">
      <alignment horizontal="center"/>
    </xf>
    <xf numFmtId="3" fontId="1" fillId="3" borderId="0" xfId="2" applyNumberFormat="1" applyFont="1" applyAlignment="1">
      <alignment horizontal="center"/>
    </xf>
    <xf numFmtId="0" fontId="6" fillId="2" borderId="4" xfId="1" applyFont="1" applyBorder="1" applyAlignment="1">
      <alignment vertical="center" wrapText="1"/>
    </xf>
    <xf numFmtId="3" fontId="1" fillId="3" borderId="0" xfId="2" applyNumberFormat="1" applyFont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3" fontId="6" fillId="2" borderId="0" xfId="1" applyNumberFormat="1" applyFont="1" applyBorder="1" applyAlignment="1">
      <alignment horizontal="center" vertical="center" wrapText="1"/>
    </xf>
    <xf numFmtId="0" fontId="3" fillId="0" borderId="0" xfId="0" applyFont="1"/>
    <xf numFmtId="0" fontId="8" fillId="0" borderId="0" xfId="4" applyFont="1"/>
    <xf numFmtId="1" fontId="9" fillId="0" borderId="0" xfId="4" applyNumberFormat="1" applyFont="1" applyAlignment="1">
      <alignment horizontal="center"/>
    </xf>
    <xf numFmtId="0" fontId="9" fillId="0" borderId="0" xfId="4" applyFont="1" applyAlignment="1">
      <alignment horizontal="center"/>
    </xf>
    <xf numFmtId="3" fontId="5" fillId="0" borderId="0" xfId="0" applyNumberFormat="1" applyFont="1"/>
    <xf numFmtId="3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3" fontId="6" fillId="2" borderId="0" xfId="1" applyNumberFormat="1" applyFont="1" applyAlignment="1">
      <alignment horizontal="center" vertical="center" wrapText="1"/>
    </xf>
    <xf numFmtId="3" fontId="6" fillId="2" borderId="3" xfId="1" applyNumberFormat="1" applyFont="1" applyBorder="1" applyAlignment="1">
      <alignment horizontal="center" vertical="center" wrapText="1"/>
    </xf>
    <xf numFmtId="1" fontId="8" fillId="0" borderId="0" xfId="0" applyNumberFormat="1" applyFont="1"/>
    <xf numFmtId="0" fontId="1" fillId="3" borderId="0" xfId="2" applyFont="1" applyBorder="1"/>
    <xf numFmtId="3" fontId="1" fillId="3" borderId="0" xfId="2" applyNumberFormat="1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4" fillId="0" borderId="0" xfId="4" applyFont="1" applyAlignment="1">
      <alignment horizontal="left"/>
    </xf>
    <xf numFmtId="0" fontId="6" fillId="2" borderId="0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2" fillId="2" borderId="3" xfId="1" applyNumberFormat="1" applyFont="1" applyBorder="1" applyAlignment="1">
      <alignment horizontal="center" vertical="center" wrapText="1"/>
    </xf>
    <xf numFmtId="3" fontId="2" fillId="2" borderId="1" xfId="1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3" fontId="2" fillId="2" borderId="0" xfId="1" applyNumberFormat="1" applyFont="1" applyAlignment="1">
      <alignment horizontal="center" vertical="center" wrapText="1"/>
    </xf>
    <xf numFmtId="3" fontId="2" fillId="2" borderId="0" xfId="1" applyNumberFormat="1" applyFont="1" applyBorder="1" applyAlignment="1">
      <alignment horizontal="center" vertical="center"/>
    </xf>
  </cellXfs>
  <cellStyles count="6">
    <cellStyle name="40% - Énfasis3" xfId="2" builtinId="39"/>
    <cellStyle name="Énfasis3" xfId="1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Permisos</a:t>
            </a:r>
            <a:r>
              <a:rPr lang="es-ES" sz="1600" baseline="0"/>
              <a:t> por Clase de Servicio 2010</a:t>
            </a:r>
            <a:endParaRPr lang="es-ES" sz="1600"/>
          </a:p>
        </c:rich>
      </c:tx>
      <c:layout>
        <c:manualLayout>
          <c:xMode val="edge"/>
          <c:yMode val="edge"/>
          <c:x val="0.2543787481110315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682494233675351"/>
          <c:y val="9.11392223384387E-2"/>
          <c:w val="0.87095283544102464"/>
          <c:h val="0.69057905101583761"/>
        </c:manualLayout>
      </c:layout>
      <c:barChart>
        <c:barDir val="col"/>
        <c:grouping val="stacked"/>
        <c:ser>
          <c:idx val="0"/>
          <c:order val="0"/>
          <c:tx>
            <c:strRef>
              <c:f>'6.2.1'!$D$45</c:f>
              <c:strCache>
                <c:ptCount val="1"/>
                <c:pt idx="0">
                  <c:v>Carga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'6.2.1'!$I$11:$I$42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'6.2.1'!$D$11:$D$42</c:f>
              <c:numCache>
                <c:formatCode>#,##0</c:formatCode>
                <c:ptCount val="32"/>
                <c:pt idx="0">
                  <c:v>806</c:v>
                </c:pt>
                <c:pt idx="1">
                  <c:v>826</c:v>
                </c:pt>
                <c:pt idx="2">
                  <c:v>135</c:v>
                </c:pt>
                <c:pt idx="3">
                  <c:v>118</c:v>
                </c:pt>
                <c:pt idx="4">
                  <c:v>453</c:v>
                </c:pt>
                <c:pt idx="5">
                  <c:v>1802</c:v>
                </c:pt>
                <c:pt idx="6">
                  <c:v>3792</c:v>
                </c:pt>
                <c:pt idx="7">
                  <c:v>821</c:v>
                </c:pt>
                <c:pt idx="8">
                  <c:v>14594</c:v>
                </c:pt>
                <c:pt idx="9">
                  <c:v>1714</c:v>
                </c:pt>
                <c:pt idx="10">
                  <c:v>2983</c:v>
                </c:pt>
                <c:pt idx="11">
                  <c:v>7414</c:v>
                </c:pt>
                <c:pt idx="12">
                  <c:v>410</c:v>
                </c:pt>
                <c:pt idx="13">
                  <c:v>4459</c:v>
                </c:pt>
                <c:pt idx="14">
                  <c:v>5314</c:v>
                </c:pt>
                <c:pt idx="15">
                  <c:v>1619</c:v>
                </c:pt>
                <c:pt idx="16">
                  <c:v>798</c:v>
                </c:pt>
                <c:pt idx="17">
                  <c:v>127</c:v>
                </c:pt>
                <c:pt idx="18">
                  <c:v>12714</c:v>
                </c:pt>
                <c:pt idx="19">
                  <c:v>391</c:v>
                </c:pt>
                <c:pt idx="20">
                  <c:v>2204</c:v>
                </c:pt>
                <c:pt idx="21">
                  <c:v>2320</c:v>
                </c:pt>
                <c:pt idx="22">
                  <c:v>167</c:v>
                </c:pt>
                <c:pt idx="23">
                  <c:v>2466</c:v>
                </c:pt>
                <c:pt idx="24">
                  <c:v>1675</c:v>
                </c:pt>
                <c:pt idx="25">
                  <c:v>1545</c:v>
                </c:pt>
                <c:pt idx="26">
                  <c:v>779</c:v>
                </c:pt>
                <c:pt idx="27">
                  <c:v>3908</c:v>
                </c:pt>
                <c:pt idx="28">
                  <c:v>408</c:v>
                </c:pt>
                <c:pt idx="29">
                  <c:v>4489</c:v>
                </c:pt>
                <c:pt idx="30">
                  <c:v>564</c:v>
                </c:pt>
                <c:pt idx="31">
                  <c:v>501</c:v>
                </c:pt>
              </c:numCache>
            </c:numRef>
          </c:val>
        </c:ser>
        <c:ser>
          <c:idx val="1"/>
          <c:order val="1"/>
          <c:tx>
            <c:strRef>
              <c:f>'6.2.1'!$G$45</c:f>
              <c:strCache>
                <c:ptCount val="1"/>
                <c:pt idx="0">
                  <c:v>Pasaje y Turismo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'6.2.1'!$I$11:$I$42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'6.2.1'!$G$11:$G$42</c:f>
              <c:numCache>
                <c:formatCode>#,##0</c:formatCode>
                <c:ptCount val="32"/>
                <c:pt idx="0">
                  <c:v>92</c:v>
                </c:pt>
                <c:pt idx="1">
                  <c:v>47</c:v>
                </c:pt>
                <c:pt idx="2">
                  <c:v>147</c:v>
                </c:pt>
                <c:pt idx="3">
                  <c:v>43</c:v>
                </c:pt>
                <c:pt idx="4">
                  <c:v>138</c:v>
                </c:pt>
                <c:pt idx="5">
                  <c:v>81</c:v>
                </c:pt>
                <c:pt idx="6">
                  <c:v>102</c:v>
                </c:pt>
                <c:pt idx="7">
                  <c:v>9</c:v>
                </c:pt>
                <c:pt idx="8">
                  <c:v>2550</c:v>
                </c:pt>
                <c:pt idx="9">
                  <c:v>41</c:v>
                </c:pt>
                <c:pt idx="10">
                  <c:v>316</c:v>
                </c:pt>
                <c:pt idx="11">
                  <c:v>564</c:v>
                </c:pt>
                <c:pt idx="12">
                  <c:v>76</c:v>
                </c:pt>
                <c:pt idx="13">
                  <c:v>299</c:v>
                </c:pt>
                <c:pt idx="14">
                  <c:v>698</c:v>
                </c:pt>
                <c:pt idx="15">
                  <c:v>139</c:v>
                </c:pt>
                <c:pt idx="16">
                  <c:v>53</c:v>
                </c:pt>
                <c:pt idx="17">
                  <c:v>47</c:v>
                </c:pt>
                <c:pt idx="18">
                  <c:v>233</c:v>
                </c:pt>
                <c:pt idx="19">
                  <c:v>145</c:v>
                </c:pt>
                <c:pt idx="20">
                  <c:v>153</c:v>
                </c:pt>
                <c:pt idx="21">
                  <c:v>426</c:v>
                </c:pt>
                <c:pt idx="22">
                  <c:v>619</c:v>
                </c:pt>
                <c:pt idx="23">
                  <c:v>165</c:v>
                </c:pt>
                <c:pt idx="24">
                  <c:v>147</c:v>
                </c:pt>
                <c:pt idx="25">
                  <c:v>246</c:v>
                </c:pt>
                <c:pt idx="26">
                  <c:v>121</c:v>
                </c:pt>
                <c:pt idx="27">
                  <c:v>154</c:v>
                </c:pt>
                <c:pt idx="28">
                  <c:v>98</c:v>
                </c:pt>
                <c:pt idx="29">
                  <c:v>221</c:v>
                </c:pt>
                <c:pt idx="30">
                  <c:v>55</c:v>
                </c:pt>
                <c:pt idx="31">
                  <c:v>45</c:v>
                </c:pt>
              </c:numCache>
            </c:numRef>
          </c:val>
        </c:ser>
        <c:overlap val="100"/>
        <c:axId val="64944768"/>
        <c:axId val="65429888"/>
      </c:barChart>
      <c:catAx>
        <c:axId val="6494476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429888"/>
        <c:crosses val="autoZero"/>
        <c:auto val="1"/>
        <c:lblAlgn val="ctr"/>
        <c:lblOffset val="100"/>
      </c:catAx>
      <c:valAx>
        <c:axId val="6542988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4944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61130994989339"/>
          <c:y val="0.92672532109532124"/>
          <c:w val="0.33249725602481539"/>
          <c:h val="7.3274678904678772E-2"/>
        </c:manualLayout>
      </c:layout>
      <c:txPr>
        <a:bodyPr/>
        <a:lstStyle/>
        <a:p>
          <a:pPr>
            <a:defRPr lang="es-ES"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Distribución</a:t>
            </a:r>
            <a:r>
              <a:rPr lang="es-ES" sz="1200" baseline="0"/>
              <a:t>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2010</a:t>
            </a:r>
          </a:p>
        </c:rich>
      </c:tx>
      <c:layout>
        <c:manualLayout>
          <c:xMode val="edge"/>
          <c:yMode val="edge"/>
          <c:x val="0.10949300087489065"/>
          <c:y val="4.6296296296296302E-3"/>
        </c:manualLayout>
      </c:layout>
      <c:overlay val="1"/>
    </c:title>
    <c:plotArea>
      <c:layout>
        <c:manualLayout>
          <c:layoutTarget val="inner"/>
          <c:xMode val="edge"/>
          <c:yMode val="edge"/>
          <c:x val="0.13431933508311464"/>
          <c:y val="0.18981481481481485"/>
          <c:w val="0.48333333333333334"/>
          <c:h val="0.80555555555555569"/>
        </c:manualLayout>
      </c:layout>
      <c:pieChart>
        <c:varyColors val="1"/>
        <c:ser>
          <c:idx val="0"/>
          <c:order val="0"/>
          <c:explosion val="8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4.3636264216972889E-3"/>
                  <c:y val="-0.23541666666666669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99%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0.16119367891513553"/>
                  <c:y val="-0.11759696704578598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67%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'6.2.4'!$H$5:$I$5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'6.2.4'!$H$16:$I$16</c:f>
              <c:numCache>
                <c:formatCode>0</c:formatCode>
                <c:ptCount val="2"/>
                <c:pt idx="0">
                  <c:v>99.244063509905857</c:v>
                </c:pt>
                <c:pt idx="1">
                  <c:v>0.75593649009414077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6586089238845181"/>
          <c:y val="0.45830052493438328"/>
          <c:w val="0.3146946631671042"/>
          <c:h val="0.1713619130941966"/>
        </c:manualLayout>
      </c:layout>
      <c:txPr>
        <a:bodyPr/>
        <a:lstStyle/>
        <a:p>
          <a:pPr>
            <a:defRPr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Tipos de Permisos de Pasaje por Entidad Federativa 2010</a:t>
            </a:r>
          </a:p>
        </c:rich>
      </c:tx>
      <c:layout>
        <c:manualLayout>
          <c:xMode val="edge"/>
          <c:yMode val="edge"/>
          <c:x val="0.1444479667314315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284810989535386"/>
          <c:y val="8.6382696138886272E-2"/>
          <c:w val="0.87200037495313143"/>
          <c:h val="0.63436259117917004"/>
        </c:manualLayout>
      </c:layout>
      <c:barChart>
        <c:barDir val="col"/>
        <c:grouping val="stacked"/>
        <c:ser>
          <c:idx val="0"/>
          <c:order val="0"/>
          <c:tx>
            <c:strRef>
              <c:f>'6.2.5'!$B$4:$B$5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'6.2.5'!$I$7:$I$38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'6.2.5'!$B$7:$B$38</c:f>
              <c:numCache>
                <c:formatCode>#,##0</c:formatCode>
                <c:ptCount val="32"/>
                <c:pt idx="0">
                  <c:v>13</c:v>
                </c:pt>
                <c:pt idx="1">
                  <c:v>34</c:v>
                </c:pt>
                <c:pt idx="2">
                  <c:v>57</c:v>
                </c:pt>
                <c:pt idx="3">
                  <c:v>27</c:v>
                </c:pt>
                <c:pt idx="4">
                  <c:v>43</c:v>
                </c:pt>
                <c:pt idx="5">
                  <c:v>49</c:v>
                </c:pt>
                <c:pt idx="6">
                  <c:v>36</c:v>
                </c:pt>
                <c:pt idx="7">
                  <c:v>0</c:v>
                </c:pt>
                <c:pt idx="8">
                  <c:v>1375</c:v>
                </c:pt>
                <c:pt idx="9">
                  <c:v>10</c:v>
                </c:pt>
                <c:pt idx="10">
                  <c:v>246</c:v>
                </c:pt>
                <c:pt idx="11">
                  <c:v>234</c:v>
                </c:pt>
                <c:pt idx="12">
                  <c:v>27</c:v>
                </c:pt>
                <c:pt idx="13">
                  <c:v>112</c:v>
                </c:pt>
                <c:pt idx="14">
                  <c:v>263</c:v>
                </c:pt>
                <c:pt idx="15">
                  <c:v>56</c:v>
                </c:pt>
                <c:pt idx="16">
                  <c:v>23</c:v>
                </c:pt>
                <c:pt idx="17">
                  <c:v>26</c:v>
                </c:pt>
                <c:pt idx="18">
                  <c:v>115</c:v>
                </c:pt>
                <c:pt idx="19">
                  <c:v>72</c:v>
                </c:pt>
                <c:pt idx="20">
                  <c:v>76</c:v>
                </c:pt>
                <c:pt idx="21">
                  <c:v>294</c:v>
                </c:pt>
                <c:pt idx="22">
                  <c:v>46</c:v>
                </c:pt>
                <c:pt idx="23">
                  <c:v>53</c:v>
                </c:pt>
                <c:pt idx="24">
                  <c:v>76</c:v>
                </c:pt>
                <c:pt idx="25">
                  <c:v>53</c:v>
                </c:pt>
                <c:pt idx="26">
                  <c:v>95</c:v>
                </c:pt>
                <c:pt idx="27">
                  <c:v>56</c:v>
                </c:pt>
                <c:pt idx="28">
                  <c:v>75</c:v>
                </c:pt>
                <c:pt idx="29">
                  <c:v>86</c:v>
                </c:pt>
                <c:pt idx="30">
                  <c:v>6</c:v>
                </c:pt>
                <c:pt idx="31">
                  <c:v>20</c:v>
                </c:pt>
              </c:numCache>
            </c:numRef>
          </c:val>
        </c:ser>
        <c:ser>
          <c:idx val="1"/>
          <c:order val="1"/>
          <c:tx>
            <c:strRef>
              <c:f>'6.2.5'!$C$4:$C$5</c:f>
              <c:strCache>
                <c:ptCount val="1"/>
                <c:pt idx="0">
                  <c:v>Cambio de modalidad</c:v>
                </c:pt>
              </c:strCache>
            </c:strRef>
          </c:tx>
          <c:cat>
            <c:strRef>
              <c:f>'6.2.5'!$I$7:$I$38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'6.2.5'!$C$7:$C$38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2"/>
          <c:order val="2"/>
          <c:tx>
            <c:strRef>
              <c:f>'6.2.5'!$D$4:$D$5</c:f>
              <c:strCache>
                <c:ptCount val="1"/>
                <c:pt idx="0">
                  <c:v>Canje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'6.2.5'!$I$7:$I$38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'6.2.5'!$D$7:$D$38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8</c:v>
                </c:pt>
                <c:pt idx="14">
                  <c:v>1</c:v>
                </c:pt>
                <c:pt idx="15">
                  <c:v>11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7</c:v>
                </c:pt>
                <c:pt idx="30">
                  <c:v>0</c:v>
                </c:pt>
                <c:pt idx="31">
                  <c:v>3</c:v>
                </c:pt>
              </c:numCache>
            </c:numRef>
          </c:val>
        </c:ser>
        <c:ser>
          <c:idx val="3"/>
          <c:order val="3"/>
          <c:tx>
            <c:strRef>
              <c:f>'6.2.5'!$E$4:$E$5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'6.2.5'!$I$7:$I$38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'6.2.5'!$E$7:$E$38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101</c:v>
                </c:pt>
                <c:pt idx="9">
                  <c:v>0</c:v>
                </c:pt>
                <c:pt idx="10">
                  <c:v>4</c:v>
                </c:pt>
                <c:pt idx="11">
                  <c:v>11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34</c:v>
                </c:pt>
                <c:pt idx="21">
                  <c:v>19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166</c:v>
                </c:pt>
                <c:pt idx="26">
                  <c:v>1</c:v>
                </c:pt>
                <c:pt idx="27">
                  <c:v>19</c:v>
                </c:pt>
                <c:pt idx="28">
                  <c:v>5</c:v>
                </c:pt>
                <c:pt idx="29">
                  <c:v>16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'6.2.5'!$F$4:$F$5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'6.2.5'!$I$7:$I$38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'6.2.5'!$F$7:$F$38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176</c:v>
                </c:pt>
                <c:pt idx="9">
                  <c:v>1</c:v>
                </c:pt>
                <c:pt idx="10">
                  <c:v>10</c:v>
                </c:pt>
                <c:pt idx="11">
                  <c:v>44</c:v>
                </c:pt>
                <c:pt idx="12">
                  <c:v>0</c:v>
                </c:pt>
                <c:pt idx="13">
                  <c:v>10</c:v>
                </c:pt>
                <c:pt idx="14">
                  <c:v>33</c:v>
                </c:pt>
                <c:pt idx="15">
                  <c:v>6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28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  <c:pt idx="26">
                  <c:v>2</c:v>
                </c:pt>
                <c:pt idx="27">
                  <c:v>4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'6.2.5'!$G$4:$G$5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'6.2.5'!$I$7:$I$38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'6.2.5'!$G$7:$G$38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16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overlap val="100"/>
        <c:axId val="66582784"/>
        <c:axId val="66592768"/>
      </c:barChart>
      <c:catAx>
        <c:axId val="6658278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592768"/>
        <c:crosses val="autoZero"/>
        <c:auto val="1"/>
        <c:lblAlgn val="ctr"/>
        <c:lblOffset val="100"/>
      </c:catAx>
      <c:valAx>
        <c:axId val="6659276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582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95071070661619"/>
          <c:y val="0.85821747741655052"/>
          <c:w val="0.76817875038347605"/>
          <c:h val="0.1392201878379663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Tipos de Permisos de Pasaje 2010  </a:t>
            </a:r>
          </a:p>
        </c:rich>
      </c:tx>
      <c:layout>
        <c:manualLayout>
          <c:xMode val="edge"/>
          <c:yMode val="edge"/>
          <c:x val="0.1622707786526683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25E-2"/>
          <c:y val="0.125"/>
          <c:w val="0.5194444444444446"/>
          <c:h val="0.8657407407407407"/>
        </c:manualLayout>
      </c:layout>
      <c:pieChart>
        <c:varyColors val="1"/>
        <c:ser>
          <c:idx val="0"/>
          <c:order val="0"/>
          <c:explosion val="11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5"/>
              </a:solidFill>
            </c:spPr>
          </c:dPt>
          <c:dPt>
            <c:idx val="2"/>
            <c:spPr>
              <a:solidFill>
                <a:schemeClr val="accent4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bg1">
                  <a:lumMod val="65000"/>
                </a:schemeClr>
              </a:solidFill>
            </c:spPr>
          </c:dPt>
          <c:dPt>
            <c:idx val="5"/>
            <c:spPr>
              <a:solidFill>
                <a:srgbClr val="C00000"/>
              </a:solidFill>
            </c:spPr>
          </c:dPt>
          <c:dLbls>
            <c:dLbl>
              <c:idx val="0"/>
              <c:layout>
                <c:manualLayout>
                  <c:x val="-0.12744608486439235"/>
                  <c:y val="-0.25088400408282335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79%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-5.3197725284339498E-3"/>
                  <c:y val="-6.7454068241469814E-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7.7343613298337813E-3"/>
                  <c:y val="-6.73049722951298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200" b="1"/>
                      <a:t>9%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200" b="1"/>
                      <a:t>7%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>
                <c:manualLayout>
                  <c:x val="6.5299212598425194E-2"/>
                  <c:y val="6.015383493729953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'6.2.5'!$B$4:$G$4</c:f>
              <c:strCache>
                <c:ptCount val="6"/>
                <c:pt idx="0">
                  <c:v>Alta                                        </c:v>
                </c:pt>
                <c:pt idx="1">
                  <c:v>Cambio de modalidad</c:v>
                </c:pt>
                <c:pt idx="2">
                  <c:v>Canje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'6.2.5'!$B$41:$G$41</c:f>
              <c:numCache>
                <c:formatCode>#,##0</c:formatCode>
                <c:ptCount val="6"/>
                <c:pt idx="0">
                  <c:v>79.215024266722935</c:v>
                </c:pt>
                <c:pt idx="1">
                  <c:v>2.4055707955264825</c:v>
                </c:pt>
                <c:pt idx="2">
                  <c:v>1.7303228529225576</c:v>
                </c:pt>
                <c:pt idx="3">
                  <c:v>8.6094112682000414</c:v>
                </c:pt>
                <c:pt idx="4">
                  <c:v>7.3011183794049375</c:v>
                </c:pt>
                <c:pt idx="5">
                  <c:v>0.73855243722304287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Tipos de Permisos de Turismo</a:t>
            </a:r>
            <a:r>
              <a:rPr lang="es-ES" sz="1400" baseline="0"/>
              <a:t> por Entidad Federativa 2010 </a:t>
            </a:r>
            <a:endParaRPr lang="es-ES" sz="1400"/>
          </a:p>
        </c:rich>
      </c:tx>
      <c:layout>
        <c:manualLayout>
          <c:xMode val="edge"/>
          <c:yMode val="edge"/>
          <c:x val="0.1528249049280933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061865551715317"/>
          <c:y val="9.6865942609136155E-2"/>
          <c:w val="0.87124282114005869"/>
          <c:h val="0.6125854215439086"/>
        </c:manualLayout>
      </c:layout>
      <c:barChart>
        <c:barDir val="col"/>
        <c:grouping val="stacked"/>
        <c:ser>
          <c:idx val="0"/>
          <c:order val="0"/>
          <c:tx>
            <c:strRef>
              <c:f>'6.2.6'!$B$4:$B$5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'6.2.6'!$I$7:$I$38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'6.2.6'!$B$7:$B$38</c:f>
              <c:numCache>
                <c:formatCode>#,##0</c:formatCode>
                <c:ptCount val="32"/>
                <c:pt idx="0">
                  <c:v>71</c:v>
                </c:pt>
                <c:pt idx="1">
                  <c:v>13</c:v>
                </c:pt>
                <c:pt idx="2">
                  <c:v>68</c:v>
                </c:pt>
                <c:pt idx="3">
                  <c:v>14</c:v>
                </c:pt>
                <c:pt idx="4">
                  <c:v>73</c:v>
                </c:pt>
                <c:pt idx="5">
                  <c:v>30</c:v>
                </c:pt>
                <c:pt idx="6">
                  <c:v>55</c:v>
                </c:pt>
                <c:pt idx="7">
                  <c:v>8</c:v>
                </c:pt>
                <c:pt idx="8">
                  <c:v>629</c:v>
                </c:pt>
                <c:pt idx="9">
                  <c:v>29</c:v>
                </c:pt>
                <c:pt idx="10">
                  <c:v>44</c:v>
                </c:pt>
                <c:pt idx="11">
                  <c:v>235</c:v>
                </c:pt>
                <c:pt idx="12">
                  <c:v>37</c:v>
                </c:pt>
                <c:pt idx="13">
                  <c:v>143</c:v>
                </c:pt>
                <c:pt idx="14">
                  <c:v>328</c:v>
                </c:pt>
                <c:pt idx="15">
                  <c:v>46</c:v>
                </c:pt>
                <c:pt idx="16">
                  <c:v>27</c:v>
                </c:pt>
                <c:pt idx="17">
                  <c:v>17</c:v>
                </c:pt>
                <c:pt idx="18">
                  <c:v>104</c:v>
                </c:pt>
                <c:pt idx="19">
                  <c:v>66</c:v>
                </c:pt>
                <c:pt idx="20">
                  <c:v>34</c:v>
                </c:pt>
                <c:pt idx="21">
                  <c:v>49</c:v>
                </c:pt>
                <c:pt idx="22">
                  <c:v>422</c:v>
                </c:pt>
                <c:pt idx="23">
                  <c:v>99</c:v>
                </c:pt>
                <c:pt idx="24">
                  <c:v>63</c:v>
                </c:pt>
                <c:pt idx="25">
                  <c:v>21</c:v>
                </c:pt>
                <c:pt idx="26">
                  <c:v>21</c:v>
                </c:pt>
                <c:pt idx="27">
                  <c:v>63</c:v>
                </c:pt>
                <c:pt idx="28">
                  <c:v>14</c:v>
                </c:pt>
                <c:pt idx="29">
                  <c:v>104</c:v>
                </c:pt>
                <c:pt idx="30">
                  <c:v>45</c:v>
                </c:pt>
                <c:pt idx="31">
                  <c:v>19</c:v>
                </c:pt>
              </c:numCache>
            </c:numRef>
          </c:val>
        </c:ser>
        <c:ser>
          <c:idx val="1"/>
          <c:order val="1"/>
          <c:tx>
            <c:strRef>
              <c:f>'6.2.6'!$C$4:$C$5</c:f>
              <c:strCache>
                <c:ptCount val="1"/>
                <c:pt idx="0">
                  <c:v>Cambio de modalidad</c:v>
                </c:pt>
              </c:strCache>
            </c:strRef>
          </c:tx>
          <c:cat>
            <c:strRef>
              <c:f>'6.2.6'!$I$7:$I$38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'6.2.6'!$C$7:$C$38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8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2"/>
          <c:order val="2"/>
          <c:tx>
            <c:strRef>
              <c:f>'6.2.6'!$D$4:$D$5</c:f>
              <c:strCache>
                <c:ptCount val="1"/>
                <c:pt idx="0">
                  <c:v>Canje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'6.2.6'!$I$7:$I$38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'6.2.6'!$D$7:$D$38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3"/>
          <c:order val="3"/>
          <c:tx>
            <c:strRef>
              <c:f>'6.2.6'!$E$4:$E$5</c:f>
              <c:strCache>
                <c:ptCount val="1"/>
                <c:pt idx="0">
                  <c:v>Modificación a  T.C.</c:v>
                </c:pt>
              </c:strCache>
            </c:strRef>
          </c:tx>
          <c:cat>
            <c:strRef>
              <c:f>'6.2.6'!$I$7:$I$38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'6.2.6'!$E$7:$E$38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51</c:v>
                </c:pt>
                <c:pt idx="9">
                  <c:v>0</c:v>
                </c:pt>
                <c:pt idx="10">
                  <c:v>3</c:v>
                </c:pt>
                <c:pt idx="11">
                  <c:v>9</c:v>
                </c:pt>
                <c:pt idx="12">
                  <c:v>4</c:v>
                </c:pt>
                <c:pt idx="13">
                  <c:v>18</c:v>
                </c:pt>
                <c:pt idx="14">
                  <c:v>48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73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8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2</c:v>
                </c:pt>
              </c:numCache>
            </c:numRef>
          </c:val>
        </c:ser>
        <c:ser>
          <c:idx val="4"/>
          <c:order val="4"/>
          <c:tx>
            <c:strRef>
              <c:f>'6.2.6'!$F$4:$F$5</c:f>
              <c:strCache>
                <c:ptCount val="1"/>
                <c:pt idx="0">
                  <c:v>Reposición de placas</c:v>
                </c:pt>
              </c:strCache>
            </c:strRef>
          </c:tx>
          <c:cat>
            <c:strRef>
              <c:f>'6.2.6'!$I$7:$I$38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'6.2.6'!$F$7:$F$38</c:f>
              <c:numCache>
                <c:formatCode>#,##0</c:formatCode>
                <c:ptCount val="32"/>
                <c:pt idx="0">
                  <c:v>7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35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17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23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5"/>
          <c:order val="5"/>
          <c:tx>
            <c:strRef>
              <c:f>'6.2.6'!$G$4:$G$5</c:f>
              <c:strCache>
                <c:ptCount val="1"/>
                <c:pt idx="0">
                  <c:v>Otros</c:v>
                </c:pt>
              </c:strCache>
            </c:strRef>
          </c:tx>
          <c:cat>
            <c:strRef>
              <c:f>'6.2.6'!$I$7:$I$38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'6.2.6'!$G$7:$G$38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</c:ser>
        <c:overlap val="100"/>
        <c:axId val="66692224"/>
        <c:axId val="66693760"/>
      </c:barChart>
      <c:catAx>
        <c:axId val="6669222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693760"/>
        <c:crosses val="autoZero"/>
        <c:auto val="1"/>
        <c:lblAlgn val="ctr"/>
        <c:lblOffset val="100"/>
      </c:catAx>
      <c:valAx>
        <c:axId val="66693760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692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1"/>
          <c:y val="0.85465057351576468"/>
          <c:w val="0.75833017727805074"/>
          <c:h val="0.14534975376728357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Tipos de Permisos de Turismo 2010</a:t>
            </a:r>
          </a:p>
        </c:rich>
      </c:tx>
      <c:layout>
        <c:manualLayout>
          <c:xMode val="edge"/>
          <c:yMode val="edge"/>
          <c:x val="0.11504855643044615"/>
          <c:y val="1.8518518518518535E-2"/>
        </c:manualLayout>
      </c:layout>
      <c:overlay val="1"/>
    </c:title>
    <c:plotArea>
      <c:layout>
        <c:manualLayout>
          <c:layoutTarget val="inner"/>
          <c:xMode val="edge"/>
          <c:yMode val="edge"/>
          <c:x val="5.6944444444444443E-2"/>
          <c:y val="0.16203703703703723"/>
          <c:w val="0.49722222222222257"/>
          <c:h val="0.82870370370370372"/>
        </c:manualLayout>
      </c:layout>
      <c:pie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accent4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0.1144406167979002"/>
                  <c:y val="-0.24236111111111128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85%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-1.797320647419071E-2"/>
                  <c:y val="5.7437664041994831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2.0307195975503095E-2"/>
                  <c:y val="-4.1253645377661061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5.417290026246719E-2"/>
                  <c:y val="8.8621682706328461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7%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>
                <c:manualLayout>
                  <c:x val="4.4185586176727909E-2"/>
                  <c:y val="7.8152887139107688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4%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>
                <c:manualLayout>
                  <c:x val="9.1835301837270442E-2"/>
                  <c:y val="5.821741032370956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'6.2.6'!$B$4:$G$4</c:f>
              <c:strCache>
                <c:ptCount val="6"/>
                <c:pt idx="0">
                  <c:v>Alta                                        </c:v>
                </c:pt>
                <c:pt idx="1">
                  <c:v>Cambio de modalidad</c:v>
                </c:pt>
                <c:pt idx="2">
                  <c:v>Canje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'6.2.6'!$B$41:$G$41</c:f>
              <c:numCache>
                <c:formatCode>#,##0</c:formatCode>
                <c:ptCount val="6"/>
                <c:pt idx="0">
                  <c:v>84.706881903143582</c:v>
                </c:pt>
                <c:pt idx="1">
                  <c:v>1.0195412064570943</c:v>
                </c:pt>
                <c:pt idx="2">
                  <c:v>0.87793826111583118</c:v>
                </c:pt>
                <c:pt idx="3">
                  <c:v>6.5137354856981027</c:v>
                </c:pt>
                <c:pt idx="4">
                  <c:v>3.5967148116680825</c:v>
                </c:pt>
                <c:pt idx="5">
                  <c:v>3.2851883319173041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0833333333333361"/>
          <c:y val="0.3098370516185478"/>
          <c:w val="0.34166666666666701"/>
          <c:h val="0.51921478565179358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de Pasaje por Clase de Vehículos</a:t>
            </a:r>
            <a:r>
              <a:rPr lang="es-ES" sz="1200" baseline="0"/>
              <a:t> 2010</a:t>
            </a:r>
            <a:endParaRPr lang="es-ES" sz="1200"/>
          </a:p>
        </c:rich>
      </c:tx>
      <c:layout>
        <c:manualLayout>
          <c:xMode val="edge"/>
          <c:yMode val="edge"/>
          <c:x val="0.1372707786526683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556649168853892"/>
          <c:y val="0.12037037037037036"/>
          <c:w val="0.52777777777777779"/>
          <c:h val="0.87962962962963065"/>
        </c:manualLayout>
      </c:layout>
      <c:pieChart>
        <c:varyColors val="1"/>
        <c:ser>
          <c:idx val="0"/>
          <c:order val="0"/>
          <c:explosion val="9"/>
          <c:dPt>
            <c:idx val="0"/>
            <c:spPr>
              <a:solidFill>
                <a:schemeClr val="accent3"/>
              </a:solidFill>
            </c:spPr>
          </c:dPt>
          <c:dPt>
            <c:idx val="1"/>
            <c:explosion val="8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0.14837576552930884"/>
                  <c:y val="-0.23728783902012274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77%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19%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4%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'6.2.7'!$B$5:$D$5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'6.2.7'!$B$16:$D$16</c:f>
              <c:numCache>
                <c:formatCode>0</c:formatCode>
                <c:ptCount val="3"/>
                <c:pt idx="0">
                  <c:v>76.577336990926355</c:v>
                </c:pt>
                <c:pt idx="1">
                  <c:v>18.991348385735389</c:v>
                </c:pt>
                <c:pt idx="2">
                  <c:v>4.431314623338257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400220909886267"/>
          <c:y val="0.37989100320793262"/>
          <c:w val="0.18775568678915144"/>
          <c:h val="0.26799540682414696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de Turismo por Clase de Vehículos</a:t>
            </a:r>
            <a:r>
              <a:rPr lang="es-ES" sz="1200" baseline="0"/>
              <a:t> 2010</a:t>
            </a:r>
            <a:endParaRPr lang="es-ES" sz="1200"/>
          </a:p>
        </c:rich>
      </c:tx>
      <c:layout>
        <c:manualLayout>
          <c:xMode val="edge"/>
          <c:yMode val="edge"/>
          <c:x val="0.11504855643044615"/>
          <c:y val="4.6296296296296337E-3"/>
        </c:manualLayout>
      </c:layout>
      <c:overlay val="1"/>
    </c:title>
    <c:plotArea>
      <c:layout>
        <c:manualLayout>
          <c:layoutTarget val="inner"/>
          <c:xMode val="edge"/>
          <c:yMode val="edge"/>
          <c:x val="0.12556649168853892"/>
          <c:y val="0.12037037037037036"/>
          <c:w val="0.52777777777777779"/>
          <c:h val="0.87962962962963098"/>
        </c:manualLayout>
      </c:layout>
      <c:pieChart>
        <c:varyColors val="1"/>
        <c:ser>
          <c:idx val="0"/>
          <c:order val="0"/>
          <c:explosion val="9"/>
          <c:dPt>
            <c:idx val="0"/>
            <c:spPr>
              <a:solidFill>
                <a:schemeClr val="accent3"/>
              </a:solidFill>
            </c:spPr>
          </c:dPt>
          <c:dPt>
            <c:idx val="1"/>
            <c:explosion val="8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4837576552930884"/>
                  <c:y val="-0.23728783902012279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77%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19%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4%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'6.2.7'!$F$5:$H$5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'6.2.7'!$F$16:$H$16</c:f>
              <c:numCache>
                <c:formatCode>0</c:formatCode>
                <c:ptCount val="3"/>
                <c:pt idx="0">
                  <c:v>58.821863494760692</c:v>
                </c:pt>
                <c:pt idx="1">
                  <c:v>3.5683942225998302</c:v>
                </c:pt>
                <c:pt idx="2">
                  <c:v>37.60974228263948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400220909886267"/>
          <c:y val="0.37989100320793273"/>
          <c:w val="0.18775568678915144"/>
          <c:h val="0.26799540682414696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por Clase</a:t>
            </a:r>
            <a:r>
              <a:rPr lang="es-ES" sz="1200" baseline="0"/>
              <a:t> de Servicio 2010</a:t>
            </a:r>
            <a:endParaRPr lang="es-ES" sz="1200"/>
          </a:p>
        </c:rich>
      </c:tx>
      <c:layout>
        <c:manualLayout>
          <c:xMode val="edge"/>
          <c:yMode val="edge"/>
          <c:x val="0.11995844269466301"/>
          <c:y val="4.6332035063500424E-3"/>
        </c:manualLayout>
      </c:layout>
      <c:overlay val="1"/>
    </c:title>
    <c:plotArea>
      <c:layout>
        <c:manualLayout>
          <c:layoutTarget val="inner"/>
          <c:xMode val="edge"/>
          <c:yMode val="edge"/>
          <c:x val="9.0596675415573216E-2"/>
          <c:y val="0.17142852973495157"/>
          <c:w val="0.46620384951881016"/>
          <c:h val="0.7776062316951996"/>
        </c:manualLayout>
      </c:layout>
      <c:pieChart>
        <c:varyColors val="1"/>
        <c:ser>
          <c:idx val="0"/>
          <c:order val="0"/>
          <c:dPt>
            <c:idx val="0"/>
            <c:explosion val="11"/>
            <c:spPr>
              <a:solidFill>
                <a:schemeClr val="accent3"/>
              </a:solidFill>
            </c:spPr>
          </c:dPt>
          <c:dPt>
            <c:idx val="1"/>
            <c:explosion val="1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8.2443569553805759E-2"/>
                  <c:y val="-0.2246797252473837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91%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400" b="1"/>
                      <a:t>9%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4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('6.2.1'!$D$45,'6.2.1'!$G$45)</c:f>
              <c:strCache>
                <c:ptCount val="2"/>
                <c:pt idx="0">
                  <c:v>Carga</c:v>
                </c:pt>
                <c:pt idx="1">
                  <c:v>Pasaje y Turismo</c:v>
                </c:pt>
              </c:strCache>
            </c:strRef>
          </c:cat>
          <c:val>
            <c:numRef>
              <c:f>('6.2.1'!$D$46,'6.2.1'!$G$46)</c:f>
              <c:numCache>
                <c:formatCode>0</c:formatCode>
                <c:ptCount val="2"/>
                <c:pt idx="0">
                  <c:v>90.8705539487338</c:v>
                </c:pt>
                <c:pt idx="1">
                  <c:v>9.1294460512661999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65017497812773462"/>
          <c:y val="0.42913205140739924"/>
          <c:w val="0.28377799650043745"/>
          <c:h val="0.18999417748598749"/>
        </c:manualLayout>
      </c:layout>
      <c:txPr>
        <a:bodyPr/>
        <a:lstStyle/>
        <a:p>
          <a:pPr>
            <a:defRPr lang="es-ES"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Tipos</a:t>
            </a:r>
            <a:r>
              <a:rPr lang="es-ES" sz="1400" baseline="0"/>
              <a:t> de </a:t>
            </a:r>
            <a:r>
              <a:rPr lang="es-ES" sz="1400"/>
              <a:t>Permisos de Carga por Entidad Federativa 2010</a:t>
            </a:r>
            <a:r>
              <a:rPr lang="es-ES" sz="1400" baseline="0"/>
              <a:t> </a:t>
            </a:r>
            <a:endParaRPr lang="es-ES" sz="1400"/>
          </a:p>
        </c:rich>
      </c:tx>
      <c:layout>
        <c:manualLayout>
          <c:xMode val="edge"/>
          <c:yMode val="edge"/>
          <c:x val="0.178408173765365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92324333346065"/>
          <c:y val="8.7110504375807515E-2"/>
          <c:w val="0.87367355244741463"/>
          <c:h val="0.6293979506431675"/>
        </c:manualLayout>
      </c:layout>
      <c:barChart>
        <c:barDir val="col"/>
        <c:grouping val="stacked"/>
        <c:ser>
          <c:idx val="0"/>
          <c:order val="0"/>
          <c:tx>
            <c:strRef>
              <c:f>'6.2.2'!$B$4:$B$5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'6.2.2'!$I$6:$I$38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'6.2.2'!$B$7:$B$38</c:f>
              <c:numCache>
                <c:formatCode>#,##0</c:formatCode>
                <c:ptCount val="32"/>
                <c:pt idx="0">
                  <c:v>536</c:v>
                </c:pt>
                <c:pt idx="1">
                  <c:v>614</c:v>
                </c:pt>
                <c:pt idx="2">
                  <c:v>112</c:v>
                </c:pt>
                <c:pt idx="3">
                  <c:v>83</c:v>
                </c:pt>
                <c:pt idx="4">
                  <c:v>385</c:v>
                </c:pt>
                <c:pt idx="5">
                  <c:v>1298</c:v>
                </c:pt>
                <c:pt idx="6">
                  <c:v>2240</c:v>
                </c:pt>
                <c:pt idx="7">
                  <c:v>630</c:v>
                </c:pt>
                <c:pt idx="8">
                  <c:v>9439</c:v>
                </c:pt>
                <c:pt idx="9">
                  <c:v>713</c:v>
                </c:pt>
                <c:pt idx="10">
                  <c:v>2390</c:v>
                </c:pt>
                <c:pt idx="11">
                  <c:v>4648</c:v>
                </c:pt>
                <c:pt idx="12">
                  <c:v>298</c:v>
                </c:pt>
                <c:pt idx="13">
                  <c:v>3428</c:v>
                </c:pt>
                <c:pt idx="14">
                  <c:v>3668</c:v>
                </c:pt>
                <c:pt idx="15">
                  <c:v>1256</c:v>
                </c:pt>
                <c:pt idx="16">
                  <c:v>553</c:v>
                </c:pt>
                <c:pt idx="17">
                  <c:v>97</c:v>
                </c:pt>
                <c:pt idx="18">
                  <c:v>7609</c:v>
                </c:pt>
                <c:pt idx="19">
                  <c:v>236</c:v>
                </c:pt>
                <c:pt idx="20">
                  <c:v>1594</c:v>
                </c:pt>
                <c:pt idx="21">
                  <c:v>1916</c:v>
                </c:pt>
                <c:pt idx="22">
                  <c:v>129</c:v>
                </c:pt>
                <c:pt idx="23">
                  <c:v>1457</c:v>
                </c:pt>
                <c:pt idx="24">
                  <c:v>1399</c:v>
                </c:pt>
                <c:pt idx="25">
                  <c:v>1041</c:v>
                </c:pt>
                <c:pt idx="26">
                  <c:v>500</c:v>
                </c:pt>
                <c:pt idx="27">
                  <c:v>3053</c:v>
                </c:pt>
                <c:pt idx="28">
                  <c:v>265</c:v>
                </c:pt>
                <c:pt idx="29">
                  <c:v>3225</c:v>
                </c:pt>
                <c:pt idx="30">
                  <c:v>335</c:v>
                </c:pt>
                <c:pt idx="31">
                  <c:v>276</c:v>
                </c:pt>
              </c:numCache>
            </c:numRef>
          </c:val>
        </c:ser>
        <c:ser>
          <c:idx val="1"/>
          <c:order val="1"/>
          <c:tx>
            <c:strRef>
              <c:f>'6.2.2'!$C$4:$C$5</c:f>
              <c:strCache>
                <c:ptCount val="1"/>
                <c:pt idx="0">
                  <c:v>Cambio de modalidad</c:v>
                </c:pt>
              </c:strCache>
            </c:strRef>
          </c:tx>
          <c:cat>
            <c:strRef>
              <c:f>'6.2.2'!$I$6:$I$38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'6.2.2'!$C$7:$C$38</c:f>
              <c:numCache>
                <c:formatCode>#,##0</c:formatCode>
                <c:ptCount val="32"/>
                <c:pt idx="0">
                  <c:v>1</c:v>
                </c:pt>
                <c:pt idx="1">
                  <c:v>15</c:v>
                </c:pt>
                <c:pt idx="2">
                  <c:v>1</c:v>
                </c:pt>
                <c:pt idx="3">
                  <c:v>15</c:v>
                </c:pt>
                <c:pt idx="4">
                  <c:v>6</c:v>
                </c:pt>
                <c:pt idx="5">
                  <c:v>32</c:v>
                </c:pt>
                <c:pt idx="6">
                  <c:v>69</c:v>
                </c:pt>
                <c:pt idx="7">
                  <c:v>14</c:v>
                </c:pt>
                <c:pt idx="8">
                  <c:v>108</c:v>
                </c:pt>
                <c:pt idx="9">
                  <c:v>15</c:v>
                </c:pt>
                <c:pt idx="10">
                  <c:v>28</c:v>
                </c:pt>
                <c:pt idx="11">
                  <c:v>72</c:v>
                </c:pt>
                <c:pt idx="12">
                  <c:v>3</c:v>
                </c:pt>
                <c:pt idx="13">
                  <c:v>11</c:v>
                </c:pt>
                <c:pt idx="14">
                  <c:v>108</c:v>
                </c:pt>
                <c:pt idx="15">
                  <c:v>13</c:v>
                </c:pt>
                <c:pt idx="16">
                  <c:v>10</c:v>
                </c:pt>
                <c:pt idx="17">
                  <c:v>6</c:v>
                </c:pt>
                <c:pt idx="18">
                  <c:v>402</c:v>
                </c:pt>
                <c:pt idx="19">
                  <c:v>0</c:v>
                </c:pt>
                <c:pt idx="20">
                  <c:v>19</c:v>
                </c:pt>
                <c:pt idx="21">
                  <c:v>104</c:v>
                </c:pt>
                <c:pt idx="22">
                  <c:v>1</c:v>
                </c:pt>
                <c:pt idx="23">
                  <c:v>35</c:v>
                </c:pt>
                <c:pt idx="24">
                  <c:v>22</c:v>
                </c:pt>
                <c:pt idx="25">
                  <c:v>34</c:v>
                </c:pt>
                <c:pt idx="26">
                  <c:v>20</c:v>
                </c:pt>
                <c:pt idx="27">
                  <c:v>110</c:v>
                </c:pt>
                <c:pt idx="28">
                  <c:v>3</c:v>
                </c:pt>
                <c:pt idx="29">
                  <c:v>98</c:v>
                </c:pt>
                <c:pt idx="30">
                  <c:v>0</c:v>
                </c:pt>
                <c:pt idx="31">
                  <c:v>3</c:v>
                </c:pt>
              </c:numCache>
            </c:numRef>
          </c:val>
        </c:ser>
        <c:ser>
          <c:idx val="2"/>
          <c:order val="2"/>
          <c:tx>
            <c:strRef>
              <c:f>'6.2.2'!$D$4:$D$5</c:f>
              <c:strCache>
                <c:ptCount val="1"/>
                <c:pt idx="0">
                  <c:v>Canje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</a:ln>
          </c:spPr>
          <c:cat>
            <c:strRef>
              <c:f>'6.2.2'!$I$6:$I$38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'6.2.2'!$D$7:$D$38</c:f>
              <c:numCache>
                <c:formatCode>#,##0</c:formatCode>
                <c:ptCount val="32"/>
                <c:pt idx="0">
                  <c:v>8</c:v>
                </c:pt>
                <c:pt idx="1">
                  <c:v>46</c:v>
                </c:pt>
                <c:pt idx="2">
                  <c:v>3</c:v>
                </c:pt>
                <c:pt idx="3">
                  <c:v>2</c:v>
                </c:pt>
                <c:pt idx="4">
                  <c:v>30</c:v>
                </c:pt>
                <c:pt idx="5">
                  <c:v>86</c:v>
                </c:pt>
                <c:pt idx="6">
                  <c:v>124</c:v>
                </c:pt>
                <c:pt idx="7">
                  <c:v>50</c:v>
                </c:pt>
                <c:pt idx="8">
                  <c:v>736</c:v>
                </c:pt>
                <c:pt idx="9">
                  <c:v>23</c:v>
                </c:pt>
                <c:pt idx="10">
                  <c:v>127</c:v>
                </c:pt>
                <c:pt idx="11">
                  <c:v>160</c:v>
                </c:pt>
                <c:pt idx="12">
                  <c:v>29</c:v>
                </c:pt>
                <c:pt idx="13">
                  <c:v>128</c:v>
                </c:pt>
                <c:pt idx="14">
                  <c:v>246</c:v>
                </c:pt>
                <c:pt idx="15">
                  <c:v>111</c:v>
                </c:pt>
                <c:pt idx="16">
                  <c:v>34</c:v>
                </c:pt>
                <c:pt idx="17">
                  <c:v>1</c:v>
                </c:pt>
                <c:pt idx="18">
                  <c:v>317</c:v>
                </c:pt>
                <c:pt idx="19">
                  <c:v>28</c:v>
                </c:pt>
                <c:pt idx="20">
                  <c:v>76</c:v>
                </c:pt>
                <c:pt idx="21">
                  <c:v>34</c:v>
                </c:pt>
                <c:pt idx="22">
                  <c:v>10</c:v>
                </c:pt>
                <c:pt idx="23">
                  <c:v>42</c:v>
                </c:pt>
                <c:pt idx="24">
                  <c:v>34</c:v>
                </c:pt>
                <c:pt idx="25">
                  <c:v>96</c:v>
                </c:pt>
                <c:pt idx="26">
                  <c:v>19</c:v>
                </c:pt>
                <c:pt idx="27">
                  <c:v>151</c:v>
                </c:pt>
                <c:pt idx="28">
                  <c:v>26</c:v>
                </c:pt>
                <c:pt idx="29">
                  <c:v>195</c:v>
                </c:pt>
                <c:pt idx="30">
                  <c:v>19</c:v>
                </c:pt>
                <c:pt idx="31">
                  <c:v>8</c:v>
                </c:pt>
              </c:numCache>
            </c:numRef>
          </c:val>
        </c:ser>
        <c:ser>
          <c:idx val="4"/>
          <c:order val="3"/>
          <c:tx>
            <c:strRef>
              <c:f>'6.2.2'!$E$4:$E$5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'6.2.2'!$I$6:$I$38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'6.2.2'!$E$7:$E$38</c:f>
              <c:numCache>
                <c:formatCode>#,##0</c:formatCode>
                <c:ptCount val="32"/>
                <c:pt idx="0">
                  <c:v>195</c:v>
                </c:pt>
                <c:pt idx="1">
                  <c:v>89</c:v>
                </c:pt>
                <c:pt idx="2">
                  <c:v>8</c:v>
                </c:pt>
                <c:pt idx="3">
                  <c:v>9</c:v>
                </c:pt>
                <c:pt idx="4">
                  <c:v>19</c:v>
                </c:pt>
                <c:pt idx="5">
                  <c:v>302</c:v>
                </c:pt>
                <c:pt idx="6">
                  <c:v>1190</c:v>
                </c:pt>
                <c:pt idx="7">
                  <c:v>92</c:v>
                </c:pt>
                <c:pt idx="8">
                  <c:v>3037</c:v>
                </c:pt>
                <c:pt idx="9">
                  <c:v>890</c:v>
                </c:pt>
                <c:pt idx="10">
                  <c:v>273</c:v>
                </c:pt>
                <c:pt idx="11">
                  <c:v>2214</c:v>
                </c:pt>
                <c:pt idx="12">
                  <c:v>47</c:v>
                </c:pt>
                <c:pt idx="13">
                  <c:v>709</c:v>
                </c:pt>
                <c:pt idx="14">
                  <c:v>882</c:v>
                </c:pt>
                <c:pt idx="15">
                  <c:v>115</c:v>
                </c:pt>
                <c:pt idx="16">
                  <c:v>165</c:v>
                </c:pt>
                <c:pt idx="17">
                  <c:v>14</c:v>
                </c:pt>
                <c:pt idx="18">
                  <c:v>3610</c:v>
                </c:pt>
                <c:pt idx="19">
                  <c:v>98</c:v>
                </c:pt>
                <c:pt idx="20">
                  <c:v>303</c:v>
                </c:pt>
                <c:pt idx="21">
                  <c:v>92</c:v>
                </c:pt>
                <c:pt idx="22">
                  <c:v>23</c:v>
                </c:pt>
                <c:pt idx="23">
                  <c:v>625</c:v>
                </c:pt>
                <c:pt idx="24">
                  <c:v>159</c:v>
                </c:pt>
                <c:pt idx="25">
                  <c:v>317</c:v>
                </c:pt>
                <c:pt idx="26">
                  <c:v>221</c:v>
                </c:pt>
                <c:pt idx="27">
                  <c:v>297</c:v>
                </c:pt>
                <c:pt idx="28">
                  <c:v>78</c:v>
                </c:pt>
                <c:pt idx="29">
                  <c:v>767</c:v>
                </c:pt>
                <c:pt idx="30">
                  <c:v>116</c:v>
                </c:pt>
                <c:pt idx="31">
                  <c:v>199</c:v>
                </c:pt>
              </c:numCache>
            </c:numRef>
          </c:val>
        </c:ser>
        <c:ser>
          <c:idx val="5"/>
          <c:order val="4"/>
          <c:tx>
            <c:strRef>
              <c:f>'6.2.2'!$F$4:$F$5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'6.2.2'!$I$6:$I$38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'6.2.2'!$F$7:$F$38</c:f>
              <c:numCache>
                <c:formatCode>#,##0</c:formatCode>
                <c:ptCount val="32"/>
                <c:pt idx="0">
                  <c:v>62</c:v>
                </c:pt>
                <c:pt idx="1">
                  <c:v>47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69</c:v>
                </c:pt>
                <c:pt idx="6">
                  <c:v>149</c:v>
                </c:pt>
                <c:pt idx="7">
                  <c:v>35</c:v>
                </c:pt>
                <c:pt idx="8">
                  <c:v>900</c:v>
                </c:pt>
                <c:pt idx="9">
                  <c:v>68</c:v>
                </c:pt>
                <c:pt idx="10">
                  <c:v>138</c:v>
                </c:pt>
                <c:pt idx="11">
                  <c:v>292</c:v>
                </c:pt>
                <c:pt idx="12">
                  <c:v>32</c:v>
                </c:pt>
                <c:pt idx="13">
                  <c:v>113</c:v>
                </c:pt>
                <c:pt idx="14">
                  <c:v>300</c:v>
                </c:pt>
                <c:pt idx="15">
                  <c:v>97</c:v>
                </c:pt>
                <c:pt idx="16">
                  <c:v>30</c:v>
                </c:pt>
                <c:pt idx="17">
                  <c:v>7</c:v>
                </c:pt>
                <c:pt idx="18">
                  <c:v>558</c:v>
                </c:pt>
                <c:pt idx="19">
                  <c:v>20</c:v>
                </c:pt>
                <c:pt idx="20">
                  <c:v>158</c:v>
                </c:pt>
                <c:pt idx="21">
                  <c:v>170</c:v>
                </c:pt>
                <c:pt idx="22">
                  <c:v>3</c:v>
                </c:pt>
                <c:pt idx="23">
                  <c:v>160</c:v>
                </c:pt>
                <c:pt idx="24">
                  <c:v>58</c:v>
                </c:pt>
                <c:pt idx="25">
                  <c:v>52</c:v>
                </c:pt>
                <c:pt idx="26">
                  <c:v>16</c:v>
                </c:pt>
                <c:pt idx="27">
                  <c:v>243</c:v>
                </c:pt>
                <c:pt idx="28">
                  <c:v>28</c:v>
                </c:pt>
                <c:pt idx="29">
                  <c:v>182</c:v>
                </c:pt>
                <c:pt idx="30">
                  <c:v>46</c:v>
                </c:pt>
                <c:pt idx="31">
                  <c:v>15</c:v>
                </c:pt>
              </c:numCache>
            </c:numRef>
          </c:val>
        </c:ser>
        <c:ser>
          <c:idx val="6"/>
          <c:order val="5"/>
          <c:tx>
            <c:strRef>
              <c:f>'6.2.2'!$G$4:$G$5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'6.2.2'!$I$6:$I$38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TLAX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'6.2.2'!$G$7:$G$38</c:f>
              <c:numCache>
                <c:formatCode>#,##0</c:formatCode>
                <c:ptCount val="32"/>
                <c:pt idx="0">
                  <c:v>4</c:v>
                </c:pt>
                <c:pt idx="1">
                  <c:v>15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15</c:v>
                </c:pt>
                <c:pt idx="6">
                  <c:v>20</c:v>
                </c:pt>
                <c:pt idx="7">
                  <c:v>0</c:v>
                </c:pt>
                <c:pt idx="8">
                  <c:v>374</c:v>
                </c:pt>
                <c:pt idx="9">
                  <c:v>5</c:v>
                </c:pt>
                <c:pt idx="10">
                  <c:v>27</c:v>
                </c:pt>
                <c:pt idx="11">
                  <c:v>28</c:v>
                </c:pt>
                <c:pt idx="12">
                  <c:v>1</c:v>
                </c:pt>
                <c:pt idx="13">
                  <c:v>70</c:v>
                </c:pt>
                <c:pt idx="14">
                  <c:v>110</c:v>
                </c:pt>
                <c:pt idx="15">
                  <c:v>27</c:v>
                </c:pt>
                <c:pt idx="16">
                  <c:v>6</c:v>
                </c:pt>
                <c:pt idx="17">
                  <c:v>2</c:v>
                </c:pt>
                <c:pt idx="18">
                  <c:v>218</c:v>
                </c:pt>
                <c:pt idx="19">
                  <c:v>9</c:v>
                </c:pt>
                <c:pt idx="20">
                  <c:v>54</c:v>
                </c:pt>
                <c:pt idx="21">
                  <c:v>4</c:v>
                </c:pt>
                <c:pt idx="22">
                  <c:v>1</c:v>
                </c:pt>
                <c:pt idx="23">
                  <c:v>147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54</c:v>
                </c:pt>
                <c:pt idx="28">
                  <c:v>8</c:v>
                </c:pt>
                <c:pt idx="29">
                  <c:v>22</c:v>
                </c:pt>
                <c:pt idx="30">
                  <c:v>48</c:v>
                </c:pt>
                <c:pt idx="31">
                  <c:v>0</c:v>
                </c:pt>
              </c:numCache>
            </c:numRef>
          </c:val>
        </c:ser>
        <c:overlap val="100"/>
        <c:axId val="65985920"/>
        <c:axId val="65991808"/>
      </c:barChart>
      <c:catAx>
        <c:axId val="6598592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991808"/>
        <c:crosses val="autoZero"/>
        <c:auto val="1"/>
        <c:lblAlgn val="ctr"/>
        <c:lblOffset val="100"/>
      </c:catAx>
      <c:valAx>
        <c:axId val="6599180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985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13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  <c:dispBlanksAs val="zero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Tipos de Permisos de Carga 2010</a:t>
            </a:r>
            <a:endParaRPr lang="es-ES" sz="1200"/>
          </a:p>
        </c:rich>
      </c:tx>
      <c:layout>
        <c:manualLayout>
          <c:xMode val="edge"/>
          <c:yMode val="edge"/>
          <c:x val="0.1372707786526683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4.8611111111111112E-2"/>
          <c:y val="0.14351851851851852"/>
          <c:w val="0.51388888888888884"/>
          <c:h val="0.85648148148148162"/>
        </c:manualLayout>
      </c:layout>
      <c:pieChart>
        <c:varyColors val="1"/>
        <c:ser>
          <c:idx val="0"/>
          <c:order val="0"/>
          <c:explosion val="11"/>
          <c:dPt>
            <c:idx val="0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chemeClr val="accent4"/>
              </a:solidFill>
            </c:spPr>
          </c:dPt>
          <c:dLbls>
            <c:dLbl>
              <c:idx val="0"/>
              <c:layout>
                <c:manualLayout>
                  <c:x val="-0.15162521872265966"/>
                  <c:y val="-0.14765383493729967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67%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5.2628499562554665E-2"/>
                  <c:y val="5.6990376202974626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5.1951443569553744E-2"/>
                  <c:y val="-2.8199547973170043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4%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100" b="1"/>
                      <a:t>21%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100" b="1"/>
                      <a:t>5%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>
                <c:manualLayout>
                  <c:x val="5.6922462817147919E-2"/>
                  <c:y val="4.5819480898221174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2%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1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'6.2.2'!$B$4:$G$4</c:f>
              <c:strCache>
                <c:ptCount val="6"/>
                <c:pt idx="0">
                  <c:v>Alta                                        </c:v>
                </c:pt>
                <c:pt idx="1">
                  <c:v>Cambio de modalidad</c:v>
                </c:pt>
                <c:pt idx="2">
                  <c:v>Canje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'6.2.2'!$B$41:$G$41</c:f>
              <c:numCache>
                <c:formatCode>#,##0</c:formatCode>
                <c:ptCount val="6"/>
                <c:pt idx="0">
                  <c:v>67.329559259439236</c:v>
                </c:pt>
                <c:pt idx="1">
                  <c:v>1.6740366392924826</c:v>
                </c:pt>
                <c:pt idx="2">
                  <c:v>3.6432771271684725</c:v>
                </c:pt>
                <c:pt idx="3">
                  <c:v>20.840419845473541</c:v>
                </c:pt>
                <c:pt idx="4">
                  <c:v>4.9443607561105978</c:v>
                </c:pt>
                <c:pt idx="5">
                  <c:v>1.5683463725156712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Permisos de Carga General por Entidad Federativa</a:t>
            </a:r>
            <a:r>
              <a:rPr lang="es-ES" sz="1400" baseline="0"/>
              <a:t> 2010</a:t>
            </a:r>
            <a:endParaRPr lang="es-ES" sz="1400"/>
          </a:p>
        </c:rich>
      </c:tx>
      <c:layout>
        <c:manualLayout>
          <c:xMode val="edge"/>
          <c:yMode val="edge"/>
          <c:x val="0.1843258357200289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177634877110169"/>
          <c:y val="7.7953110590905872E-2"/>
          <c:w val="0.87312117267263434"/>
          <c:h val="0.61311981272611238"/>
        </c:manualLayout>
      </c:layout>
      <c:barChart>
        <c:barDir val="col"/>
        <c:grouping val="stacked"/>
        <c:ser>
          <c:idx val="0"/>
          <c:order val="0"/>
          <c:tx>
            <c:strRef>
              <c:f>'6.2.3'!$B$4:$B$5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'6.2.3'!$I$7:$I$38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'6.2.3'!$B$7:$B$38</c:f>
              <c:numCache>
                <c:formatCode>#,##0</c:formatCode>
                <c:ptCount val="32"/>
                <c:pt idx="0">
                  <c:v>452</c:v>
                </c:pt>
                <c:pt idx="1">
                  <c:v>577</c:v>
                </c:pt>
                <c:pt idx="2">
                  <c:v>85</c:v>
                </c:pt>
                <c:pt idx="3">
                  <c:v>71</c:v>
                </c:pt>
                <c:pt idx="4">
                  <c:v>291</c:v>
                </c:pt>
                <c:pt idx="5">
                  <c:v>1188</c:v>
                </c:pt>
                <c:pt idx="6">
                  <c:v>1929</c:v>
                </c:pt>
                <c:pt idx="7">
                  <c:v>607</c:v>
                </c:pt>
                <c:pt idx="8">
                  <c:v>7939</c:v>
                </c:pt>
                <c:pt idx="9">
                  <c:v>638</c:v>
                </c:pt>
                <c:pt idx="10">
                  <c:v>2132</c:v>
                </c:pt>
                <c:pt idx="11">
                  <c:v>4153</c:v>
                </c:pt>
                <c:pt idx="12">
                  <c:v>232</c:v>
                </c:pt>
                <c:pt idx="13">
                  <c:v>3073</c:v>
                </c:pt>
                <c:pt idx="14">
                  <c:v>3432</c:v>
                </c:pt>
                <c:pt idx="15">
                  <c:v>1154</c:v>
                </c:pt>
                <c:pt idx="16">
                  <c:v>489</c:v>
                </c:pt>
                <c:pt idx="17">
                  <c:v>94</c:v>
                </c:pt>
                <c:pt idx="18">
                  <c:v>6292</c:v>
                </c:pt>
                <c:pt idx="19">
                  <c:v>191</c:v>
                </c:pt>
                <c:pt idx="20">
                  <c:v>1459</c:v>
                </c:pt>
                <c:pt idx="21">
                  <c:v>1702</c:v>
                </c:pt>
                <c:pt idx="22">
                  <c:v>110</c:v>
                </c:pt>
                <c:pt idx="23">
                  <c:v>1376</c:v>
                </c:pt>
                <c:pt idx="24">
                  <c:v>1295</c:v>
                </c:pt>
                <c:pt idx="25">
                  <c:v>941</c:v>
                </c:pt>
                <c:pt idx="26">
                  <c:v>286</c:v>
                </c:pt>
                <c:pt idx="27">
                  <c:v>2375</c:v>
                </c:pt>
                <c:pt idx="28">
                  <c:v>240</c:v>
                </c:pt>
                <c:pt idx="29">
                  <c:v>2630</c:v>
                </c:pt>
                <c:pt idx="30">
                  <c:v>272</c:v>
                </c:pt>
                <c:pt idx="31">
                  <c:v>217</c:v>
                </c:pt>
              </c:numCache>
            </c:numRef>
          </c:val>
        </c:ser>
        <c:ser>
          <c:idx val="1"/>
          <c:order val="1"/>
          <c:tx>
            <c:strRef>
              <c:f>'6.2.3'!$C$4:$C$5</c:f>
              <c:strCache>
                <c:ptCount val="1"/>
                <c:pt idx="0">
                  <c:v>Cambio de modalidad</c:v>
                </c:pt>
              </c:strCache>
            </c:strRef>
          </c:tx>
          <c:cat>
            <c:strRef>
              <c:f>'6.2.3'!$I$7:$I$38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'6.2.3'!$C$7:$C$38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10</c:v>
                </c:pt>
                <c:pt idx="12">
                  <c:v>0</c:v>
                </c:pt>
                <c:pt idx="13">
                  <c:v>4</c:v>
                </c:pt>
                <c:pt idx="14">
                  <c:v>9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147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  <c:pt idx="25">
                  <c:v>10</c:v>
                </c:pt>
                <c:pt idx="26">
                  <c:v>2</c:v>
                </c:pt>
                <c:pt idx="27">
                  <c:v>23</c:v>
                </c:pt>
                <c:pt idx="28">
                  <c:v>1</c:v>
                </c:pt>
                <c:pt idx="29">
                  <c:v>30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2"/>
          <c:order val="2"/>
          <c:tx>
            <c:strRef>
              <c:f>'6.2.3'!$D$4:$D$5</c:f>
              <c:strCache>
                <c:ptCount val="1"/>
                <c:pt idx="0">
                  <c:v>Canje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'6.2.3'!$I$7:$I$38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'6.2.3'!$D$7:$D$38</c:f>
              <c:numCache>
                <c:formatCode>#,##0</c:formatCode>
                <c:ptCount val="32"/>
                <c:pt idx="0">
                  <c:v>8</c:v>
                </c:pt>
                <c:pt idx="1">
                  <c:v>42</c:v>
                </c:pt>
                <c:pt idx="2">
                  <c:v>2</c:v>
                </c:pt>
                <c:pt idx="3">
                  <c:v>2</c:v>
                </c:pt>
                <c:pt idx="4">
                  <c:v>26</c:v>
                </c:pt>
                <c:pt idx="5">
                  <c:v>68</c:v>
                </c:pt>
                <c:pt idx="6">
                  <c:v>68</c:v>
                </c:pt>
                <c:pt idx="7">
                  <c:v>49</c:v>
                </c:pt>
                <c:pt idx="8">
                  <c:v>634</c:v>
                </c:pt>
                <c:pt idx="9">
                  <c:v>19</c:v>
                </c:pt>
                <c:pt idx="10">
                  <c:v>115</c:v>
                </c:pt>
                <c:pt idx="11">
                  <c:v>143</c:v>
                </c:pt>
                <c:pt idx="12">
                  <c:v>20</c:v>
                </c:pt>
                <c:pt idx="13">
                  <c:v>122</c:v>
                </c:pt>
                <c:pt idx="14">
                  <c:v>230</c:v>
                </c:pt>
                <c:pt idx="15">
                  <c:v>110</c:v>
                </c:pt>
                <c:pt idx="16">
                  <c:v>30</c:v>
                </c:pt>
                <c:pt idx="17">
                  <c:v>1</c:v>
                </c:pt>
                <c:pt idx="18">
                  <c:v>245</c:v>
                </c:pt>
                <c:pt idx="19">
                  <c:v>21</c:v>
                </c:pt>
                <c:pt idx="20">
                  <c:v>62</c:v>
                </c:pt>
                <c:pt idx="21">
                  <c:v>31</c:v>
                </c:pt>
                <c:pt idx="22">
                  <c:v>10</c:v>
                </c:pt>
                <c:pt idx="23">
                  <c:v>40</c:v>
                </c:pt>
                <c:pt idx="24">
                  <c:v>28</c:v>
                </c:pt>
                <c:pt idx="25">
                  <c:v>93</c:v>
                </c:pt>
                <c:pt idx="26">
                  <c:v>18</c:v>
                </c:pt>
                <c:pt idx="27">
                  <c:v>101</c:v>
                </c:pt>
                <c:pt idx="28">
                  <c:v>24</c:v>
                </c:pt>
                <c:pt idx="29">
                  <c:v>166</c:v>
                </c:pt>
                <c:pt idx="30">
                  <c:v>19</c:v>
                </c:pt>
                <c:pt idx="31">
                  <c:v>8</c:v>
                </c:pt>
              </c:numCache>
            </c:numRef>
          </c:val>
        </c:ser>
        <c:ser>
          <c:idx val="3"/>
          <c:order val="3"/>
          <c:tx>
            <c:strRef>
              <c:f>'6.2.3'!$E$4:$E$5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'6.2.3'!$I$7:$I$38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'6.2.3'!$E$7:$E$38</c:f>
              <c:numCache>
                <c:formatCode>#,##0</c:formatCode>
                <c:ptCount val="32"/>
                <c:pt idx="0">
                  <c:v>180</c:v>
                </c:pt>
                <c:pt idx="1">
                  <c:v>47</c:v>
                </c:pt>
                <c:pt idx="2">
                  <c:v>7</c:v>
                </c:pt>
                <c:pt idx="3">
                  <c:v>9</c:v>
                </c:pt>
                <c:pt idx="4">
                  <c:v>19</c:v>
                </c:pt>
                <c:pt idx="5">
                  <c:v>270</c:v>
                </c:pt>
                <c:pt idx="6">
                  <c:v>1004</c:v>
                </c:pt>
                <c:pt idx="7">
                  <c:v>86</c:v>
                </c:pt>
                <c:pt idx="8">
                  <c:v>2446</c:v>
                </c:pt>
                <c:pt idx="9">
                  <c:v>822</c:v>
                </c:pt>
                <c:pt idx="10">
                  <c:v>208</c:v>
                </c:pt>
                <c:pt idx="11">
                  <c:v>1937</c:v>
                </c:pt>
                <c:pt idx="12">
                  <c:v>30</c:v>
                </c:pt>
                <c:pt idx="13">
                  <c:v>479</c:v>
                </c:pt>
                <c:pt idx="14">
                  <c:v>751</c:v>
                </c:pt>
                <c:pt idx="15">
                  <c:v>107</c:v>
                </c:pt>
                <c:pt idx="16">
                  <c:v>156</c:v>
                </c:pt>
                <c:pt idx="17">
                  <c:v>14</c:v>
                </c:pt>
                <c:pt idx="18">
                  <c:v>2562</c:v>
                </c:pt>
                <c:pt idx="19">
                  <c:v>93</c:v>
                </c:pt>
                <c:pt idx="20">
                  <c:v>231</c:v>
                </c:pt>
                <c:pt idx="21">
                  <c:v>85</c:v>
                </c:pt>
                <c:pt idx="22">
                  <c:v>12</c:v>
                </c:pt>
                <c:pt idx="23">
                  <c:v>588</c:v>
                </c:pt>
                <c:pt idx="24">
                  <c:v>99</c:v>
                </c:pt>
                <c:pt idx="25">
                  <c:v>259</c:v>
                </c:pt>
                <c:pt idx="26">
                  <c:v>164</c:v>
                </c:pt>
                <c:pt idx="27">
                  <c:v>195</c:v>
                </c:pt>
                <c:pt idx="28">
                  <c:v>70</c:v>
                </c:pt>
                <c:pt idx="29">
                  <c:v>483</c:v>
                </c:pt>
                <c:pt idx="30">
                  <c:v>87</c:v>
                </c:pt>
                <c:pt idx="31">
                  <c:v>199</c:v>
                </c:pt>
              </c:numCache>
            </c:numRef>
          </c:val>
        </c:ser>
        <c:ser>
          <c:idx val="4"/>
          <c:order val="4"/>
          <c:tx>
            <c:strRef>
              <c:f>'6.2.3'!$F$4:$F$5</c:f>
              <c:strCache>
                <c:ptCount val="1"/>
                <c:pt idx="0">
                  <c:v>Reposición de placas</c:v>
                </c:pt>
              </c:strCache>
            </c:strRef>
          </c:tx>
          <c:cat>
            <c:strRef>
              <c:f>'6.2.3'!$I$7:$I$38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'6.2.3'!$F$7:$F$38</c:f>
              <c:numCache>
                <c:formatCode>#,##0</c:formatCode>
                <c:ptCount val="32"/>
                <c:pt idx="0">
                  <c:v>54</c:v>
                </c:pt>
                <c:pt idx="1">
                  <c:v>43</c:v>
                </c:pt>
                <c:pt idx="2">
                  <c:v>9</c:v>
                </c:pt>
                <c:pt idx="3">
                  <c:v>4</c:v>
                </c:pt>
                <c:pt idx="4">
                  <c:v>7</c:v>
                </c:pt>
                <c:pt idx="5">
                  <c:v>64</c:v>
                </c:pt>
                <c:pt idx="6">
                  <c:v>132</c:v>
                </c:pt>
                <c:pt idx="7">
                  <c:v>33</c:v>
                </c:pt>
                <c:pt idx="8">
                  <c:v>783</c:v>
                </c:pt>
                <c:pt idx="9">
                  <c:v>60</c:v>
                </c:pt>
                <c:pt idx="10">
                  <c:v>115</c:v>
                </c:pt>
                <c:pt idx="11">
                  <c:v>240</c:v>
                </c:pt>
                <c:pt idx="12">
                  <c:v>27</c:v>
                </c:pt>
                <c:pt idx="13">
                  <c:v>101</c:v>
                </c:pt>
                <c:pt idx="14">
                  <c:v>280</c:v>
                </c:pt>
                <c:pt idx="15">
                  <c:v>89</c:v>
                </c:pt>
                <c:pt idx="16">
                  <c:v>27</c:v>
                </c:pt>
                <c:pt idx="17">
                  <c:v>6</c:v>
                </c:pt>
                <c:pt idx="18">
                  <c:v>422</c:v>
                </c:pt>
                <c:pt idx="19">
                  <c:v>17</c:v>
                </c:pt>
                <c:pt idx="20">
                  <c:v>134</c:v>
                </c:pt>
                <c:pt idx="21">
                  <c:v>152</c:v>
                </c:pt>
                <c:pt idx="22">
                  <c:v>3</c:v>
                </c:pt>
                <c:pt idx="23">
                  <c:v>155</c:v>
                </c:pt>
                <c:pt idx="24">
                  <c:v>50</c:v>
                </c:pt>
                <c:pt idx="25">
                  <c:v>47</c:v>
                </c:pt>
                <c:pt idx="26">
                  <c:v>4</c:v>
                </c:pt>
                <c:pt idx="27">
                  <c:v>186</c:v>
                </c:pt>
                <c:pt idx="28">
                  <c:v>27</c:v>
                </c:pt>
                <c:pt idx="29">
                  <c:v>130</c:v>
                </c:pt>
                <c:pt idx="30">
                  <c:v>36</c:v>
                </c:pt>
                <c:pt idx="31">
                  <c:v>10</c:v>
                </c:pt>
              </c:numCache>
            </c:numRef>
          </c:val>
        </c:ser>
        <c:ser>
          <c:idx val="5"/>
          <c:order val="5"/>
          <c:tx>
            <c:strRef>
              <c:f>'6.2.3'!$G$4:$G$5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cat>
            <c:strRef>
              <c:f>'6.2.3'!$I$7:$I$38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'6.2.3'!$G$7:$G$38</c:f>
              <c:numCache>
                <c:formatCode>#,##0</c:formatCode>
                <c:ptCount val="32"/>
                <c:pt idx="0">
                  <c:v>4</c:v>
                </c:pt>
                <c:pt idx="1">
                  <c:v>14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13</c:v>
                </c:pt>
                <c:pt idx="6">
                  <c:v>17</c:v>
                </c:pt>
                <c:pt idx="7">
                  <c:v>0</c:v>
                </c:pt>
                <c:pt idx="8">
                  <c:v>349</c:v>
                </c:pt>
                <c:pt idx="9">
                  <c:v>5</c:v>
                </c:pt>
                <c:pt idx="10">
                  <c:v>26</c:v>
                </c:pt>
                <c:pt idx="11">
                  <c:v>25</c:v>
                </c:pt>
                <c:pt idx="12">
                  <c:v>0</c:v>
                </c:pt>
                <c:pt idx="13">
                  <c:v>65</c:v>
                </c:pt>
                <c:pt idx="14">
                  <c:v>79</c:v>
                </c:pt>
                <c:pt idx="15">
                  <c:v>26</c:v>
                </c:pt>
                <c:pt idx="16">
                  <c:v>6</c:v>
                </c:pt>
                <c:pt idx="17">
                  <c:v>2</c:v>
                </c:pt>
                <c:pt idx="18">
                  <c:v>153</c:v>
                </c:pt>
                <c:pt idx="19">
                  <c:v>6</c:v>
                </c:pt>
                <c:pt idx="20">
                  <c:v>51</c:v>
                </c:pt>
                <c:pt idx="21">
                  <c:v>4</c:v>
                </c:pt>
                <c:pt idx="22">
                  <c:v>1</c:v>
                </c:pt>
                <c:pt idx="23">
                  <c:v>122</c:v>
                </c:pt>
                <c:pt idx="24">
                  <c:v>3</c:v>
                </c:pt>
                <c:pt idx="25">
                  <c:v>5</c:v>
                </c:pt>
                <c:pt idx="26">
                  <c:v>2</c:v>
                </c:pt>
                <c:pt idx="27">
                  <c:v>39</c:v>
                </c:pt>
                <c:pt idx="28">
                  <c:v>8</c:v>
                </c:pt>
                <c:pt idx="29">
                  <c:v>16</c:v>
                </c:pt>
                <c:pt idx="30">
                  <c:v>48</c:v>
                </c:pt>
                <c:pt idx="31">
                  <c:v>0</c:v>
                </c:pt>
              </c:numCache>
            </c:numRef>
          </c:val>
        </c:ser>
        <c:overlap val="100"/>
        <c:axId val="66150400"/>
        <c:axId val="66151936"/>
      </c:barChart>
      <c:catAx>
        <c:axId val="66150400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66151936"/>
        <c:crosses val="autoZero"/>
        <c:auto val="1"/>
        <c:lblAlgn val="ctr"/>
        <c:lblOffset val="100"/>
      </c:catAx>
      <c:valAx>
        <c:axId val="6615193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66150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922369013179595"/>
          <c:y val="0.85472866567354799"/>
          <c:w val="0.68942729668521852"/>
          <c:h val="0.14527133432645248"/>
        </c:manualLayout>
      </c:layout>
      <c:txPr>
        <a:bodyPr/>
        <a:lstStyle/>
        <a:p>
          <a:pPr>
            <a:defRPr sz="9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Distribución de los Tipos de Permisos</a:t>
            </a:r>
            <a:r>
              <a:rPr lang="es-ES" sz="1200" baseline="0"/>
              <a:t> </a:t>
            </a:r>
          </a:p>
          <a:p>
            <a:pPr>
              <a:defRPr sz="1200"/>
            </a:pPr>
            <a:r>
              <a:rPr lang="es-ES" sz="1200" baseline="0"/>
              <a:t>de Carga General 2010</a:t>
            </a:r>
            <a:endParaRPr lang="es-ES" sz="1200"/>
          </a:p>
        </c:rich>
      </c:tx>
      <c:layout>
        <c:manualLayout>
          <c:xMode val="edge"/>
          <c:yMode val="edge"/>
          <c:x val="0.2328611111111111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5.1388888888888887E-2"/>
          <c:y val="0.19444444444444456"/>
          <c:w val="0.47777777777777791"/>
          <c:h val="0.7962962962962965"/>
        </c:manualLayout>
      </c:layout>
      <c:pieChart>
        <c:varyColors val="1"/>
        <c:ser>
          <c:idx val="0"/>
          <c:order val="0"/>
          <c:explosion val="6"/>
          <c:dPt>
            <c:idx val="0"/>
            <c:explosion val="10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5256288276465441"/>
                  <c:y val="-0.1702657480314961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69%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4%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20%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200" b="1"/>
                      <a:t>5%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>
                <c:manualLayout>
                  <c:x val="6.1800853018372695E-2"/>
                  <c:y val="3.5296733741615641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('6.2.3'!$B$4,'6.2.3'!$D$4:$G$4)</c:f>
              <c:strCache>
                <c:ptCount val="5"/>
                <c:pt idx="0">
                  <c:v>Alta                                        </c:v>
                </c:pt>
                <c:pt idx="1">
                  <c:v>Canje</c:v>
                </c:pt>
                <c:pt idx="2">
                  <c:v>Modificación a  T.C.</c:v>
                </c:pt>
                <c:pt idx="3">
                  <c:v>Reposición de placas</c:v>
                </c:pt>
                <c:pt idx="4">
                  <c:v>Otros</c:v>
                </c:pt>
              </c:strCache>
            </c:strRef>
          </c:cat>
          <c:val>
            <c:numRef>
              <c:f>('6.2.3'!$B$41,'6.2.3'!$D$41:$G$41)</c:f>
              <c:numCache>
                <c:formatCode>#,##0</c:formatCode>
                <c:ptCount val="5"/>
                <c:pt idx="0">
                  <c:v>69.457207043988689</c:v>
                </c:pt>
                <c:pt idx="1">
                  <c:v>3.7031668961518949</c:v>
                </c:pt>
                <c:pt idx="2">
                  <c:v>19.855061961011668</c:v>
                </c:pt>
                <c:pt idx="3">
                  <c:v>4.996014203927821</c:v>
                </c:pt>
                <c:pt idx="4">
                  <c:v>1.5899702877020074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63611111111111129"/>
          <c:y val="0.35552165354330706"/>
          <c:w val="0.34166666666666684"/>
          <c:h val="0.43267898804316146"/>
        </c:manualLayout>
      </c:layout>
      <c:txPr>
        <a:bodyPr/>
        <a:lstStyle/>
        <a:p>
          <a:pPr>
            <a:defRPr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Permisos de Carga Especializada por Entidad</a:t>
            </a:r>
            <a:r>
              <a:rPr lang="es-ES" sz="1400" baseline="0"/>
              <a:t> Federativa 2010</a:t>
            </a:r>
            <a:endParaRPr lang="es-ES" sz="1400"/>
          </a:p>
        </c:rich>
      </c:tx>
      <c:layout>
        <c:manualLayout>
          <c:xMode val="edge"/>
          <c:yMode val="edge"/>
          <c:x val="0.1346080773663944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3792720602350096E-2"/>
          <c:y val="9.3067220764071201E-2"/>
          <c:w val="0.88224214189660088"/>
          <c:h val="0.5982483960338294"/>
        </c:manualLayout>
      </c:layout>
      <c:barChart>
        <c:barDir val="col"/>
        <c:grouping val="stacked"/>
        <c:ser>
          <c:idx val="0"/>
          <c:order val="0"/>
          <c:tx>
            <c:strRef>
              <c:f>'6.2.3.1'!$B$4:$B$5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'6.2.3.1'!$I$7:$I$38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'6.2.3.1'!$B$7:$B$38</c:f>
              <c:numCache>
                <c:formatCode>#,##0</c:formatCode>
                <c:ptCount val="32"/>
                <c:pt idx="0">
                  <c:v>84</c:v>
                </c:pt>
                <c:pt idx="1">
                  <c:v>37</c:v>
                </c:pt>
                <c:pt idx="2">
                  <c:v>27</c:v>
                </c:pt>
                <c:pt idx="3">
                  <c:v>12</c:v>
                </c:pt>
                <c:pt idx="4">
                  <c:v>94</c:v>
                </c:pt>
                <c:pt idx="5">
                  <c:v>110</c:v>
                </c:pt>
                <c:pt idx="6">
                  <c:v>311</c:v>
                </c:pt>
                <c:pt idx="7">
                  <c:v>23</c:v>
                </c:pt>
                <c:pt idx="8">
                  <c:v>1500</c:v>
                </c:pt>
                <c:pt idx="9">
                  <c:v>75</c:v>
                </c:pt>
                <c:pt idx="10">
                  <c:v>258</c:v>
                </c:pt>
                <c:pt idx="11">
                  <c:v>495</c:v>
                </c:pt>
                <c:pt idx="12">
                  <c:v>66</c:v>
                </c:pt>
                <c:pt idx="13">
                  <c:v>355</c:v>
                </c:pt>
                <c:pt idx="14">
                  <c:v>236</c:v>
                </c:pt>
                <c:pt idx="15">
                  <c:v>102</c:v>
                </c:pt>
                <c:pt idx="16">
                  <c:v>64</c:v>
                </c:pt>
                <c:pt idx="17">
                  <c:v>3</c:v>
                </c:pt>
                <c:pt idx="18">
                  <c:v>1317</c:v>
                </c:pt>
                <c:pt idx="19">
                  <c:v>45</c:v>
                </c:pt>
                <c:pt idx="20">
                  <c:v>135</c:v>
                </c:pt>
                <c:pt idx="21">
                  <c:v>214</c:v>
                </c:pt>
                <c:pt idx="22">
                  <c:v>19</c:v>
                </c:pt>
                <c:pt idx="23">
                  <c:v>81</c:v>
                </c:pt>
                <c:pt idx="24">
                  <c:v>104</c:v>
                </c:pt>
                <c:pt idx="25">
                  <c:v>100</c:v>
                </c:pt>
                <c:pt idx="26">
                  <c:v>214</c:v>
                </c:pt>
                <c:pt idx="27">
                  <c:v>678</c:v>
                </c:pt>
                <c:pt idx="28">
                  <c:v>25</c:v>
                </c:pt>
                <c:pt idx="29">
                  <c:v>595</c:v>
                </c:pt>
                <c:pt idx="30">
                  <c:v>63</c:v>
                </c:pt>
                <c:pt idx="31">
                  <c:v>59</c:v>
                </c:pt>
              </c:numCache>
            </c:numRef>
          </c:val>
        </c:ser>
        <c:ser>
          <c:idx val="1"/>
          <c:order val="1"/>
          <c:tx>
            <c:strRef>
              <c:f>'6.2.3.1'!$C$4:$C$5</c:f>
              <c:strCache>
                <c:ptCount val="1"/>
                <c:pt idx="0">
                  <c:v>Cambio de modalidad</c:v>
                </c:pt>
              </c:strCache>
            </c:strRef>
          </c:tx>
          <c:cat>
            <c:strRef>
              <c:f>'6.2.3.1'!$I$7:$I$38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'6.2.3.1'!$C$7:$C$38</c:f>
              <c:numCache>
                <c:formatCode>#,##0</c:formatCode>
                <c:ptCount val="32"/>
                <c:pt idx="0">
                  <c:v>0</c:v>
                </c:pt>
                <c:pt idx="1">
                  <c:v>15</c:v>
                </c:pt>
                <c:pt idx="2">
                  <c:v>0</c:v>
                </c:pt>
                <c:pt idx="3">
                  <c:v>14</c:v>
                </c:pt>
                <c:pt idx="4">
                  <c:v>6</c:v>
                </c:pt>
                <c:pt idx="5">
                  <c:v>32</c:v>
                </c:pt>
                <c:pt idx="6">
                  <c:v>62</c:v>
                </c:pt>
                <c:pt idx="7">
                  <c:v>12</c:v>
                </c:pt>
                <c:pt idx="8">
                  <c:v>107</c:v>
                </c:pt>
                <c:pt idx="9">
                  <c:v>14</c:v>
                </c:pt>
                <c:pt idx="10">
                  <c:v>24</c:v>
                </c:pt>
                <c:pt idx="11">
                  <c:v>62</c:v>
                </c:pt>
                <c:pt idx="12">
                  <c:v>3</c:v>
                </c:pt>
                <c:pt idx="13">
                  <c:v>7</c:v>
                </c:pt>
                <c:pt idx="14">
                  <c:v>99</c:v>
                </c:pt>
                <c:pt idx="15">
                  <c:v>11</c:v>
                </c:pt>
                <c:pt idx="16">
                  <c:v>8</c:v>
                </c:pt>
                <c:pt idx="17">
                  <c:v>0</c:v>
                </c:pt>
                <c:pt idx="18">
                  <c:v>255</c:v>
                </c:pt>
                <c:pt idx="19">
                  <c:v>0</c:v>
                </c:pt>
                <c:pt idx="20">
                  <c:v>18</c:v>
                </c:pt>
                <c:pt idx="21">
                  <c:v>100</c:v>
                </c:pt>
                <c:pt idx="22">
                  <c:v>1</c:v>
                </c:pt>
                <c:pt idx="23">
                  <c:v>34</c:v>
                </c:pt>
                <c:pt idx="24">
                  <c:v>17</c:v>
                </c:pt>
                <c:pt idx="25">
                  <c:v>24</c:v>
                </c:pt>
                <c:pt idx="26">
                  <c:v>18</c:v>
                </c:pt>
                <c:pt idx="27">
                  <c:v>87</c:v>
                </c:pt>
                <c:pt idx="28">
                  <c:v>2</c:v>
                </c:pt>
                <c:pt idx="29">
                  <c:v>68</c:v>
                </c:pt>
                <c:pt idx="30">
                  <c:v>0</c:v>
                </c:pt>
                <c:pt idx="31">
                  <c:v>3</c:v>
                </c:pt>
              </c:numCache>
            </c:numRef>
          </c:val>
        </c:ser>
        <c:ser>
          <c:idx val="2"/>
          <c:order val="2"/>
          <c:tx>
            <c:strRef>
              <c:f>'6.2.3.1'!$D$4:$D$5</c:f>
              <c:strCache>
                <c:ptCount val="1"/>
                <c:pt idx="0">
                  <c:v>Canje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strRef>
              <c:f>'6.2.3.1'!$I$7:$I$38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'6.2.3.1'!$D$7:$D$38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18</c:v>
                </c:pt>
                <c:pt idx="6">
                  <c:v>56</c:v>
                </c:pt>
                <c:pt idx="7">
                  <c:v>1</c:v>
                </c:pt>
                <c:pt idx="8">
                  <c:v>102</c:v>
                </c:pt>
                <c:pt idx="9">
                  <c:v>4</c:v>
                </c:pt>
                <c:pt idx="10">
                  <c:v>12</c:v>
                </c:pt>
                <c:pt idx="11">
                  <c:v>17</c:v>
                </c:pt>
                <c:pt idx="12">
                  <c:v>9</c:v>
                </c:pt>
                <c:pt idx="13">
                  <c:v>6</c:v>
                </c:pt>
                <c:pt idx="14">
                  <c:v>16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72</c:v>
                </c:pt>
                <c:pt idx="19">
                  <c:v>7</c:v>
                </c:pt>
                <c:pt idx="20">
                  <c:v>14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  <c:pt idx="25">
                  <c:v>3</c:v>
                </c:pt>
                <c:pt idx="26">
                  <c:v>1</c:v>
                </c:pt>
                <c:pt idx="27">
                  <c:v>50</c:v>
                </c:pt>
                <c:pt idx="28">
                  <c:v>2</c:v>
                </c:pt>
                <c:pt idx="29">
                  <c:v>29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3"/>
          <c:order val="3"/>
          <c:tx>
            <c:strRef>
              <c:f>'6.2.3.1'!$E$4:$E$5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'6.2.3.1'!$I$7:$I$38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'6.2.3.1'!$E$7:$E$38</c:f>
              <c:numCache>
                <c:formatCode>#,##0</c:formatCode>
                <c:ptCount val="32"/>
                <c:pt idx="0">
                  <c:v>15</c:v>
                </c:pt>
                <c:pt idx="1">
                  <c:v>42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32</c:v>
                </c:pt>
                <c:pt idx="6">
                  <c:v>186</c:v>
                </c:pt>
                <c:pt idx="7">
                  <c:v>6</c:v>
                </c:pt>
                <c:pt idx="8">
                  <c:v>591</c:v>
                </c:pt>
                <c:pt idx="9">
                  <c:v>68</c:v>
                </c:pt>
                <c:pt idx="10">
                  <c:v>65</c:v>
                </c:pt>
                <c:pt idx="11">
                  <c:v>277</c:v>
                </c:pt>
                <c:pt idx="12">
                  <c:v>17</c:v>
                </c:pt>
                <c:pt idx="13">
                  <c:v>230</c:v>
                </c:pt>
                <c:pt idx="14">
                  <c:v>131</c:v>
                </c:pt>
                <c:pt idx="15">
                  <c:v>8</c:v>
                </c:pt>
                <c:pt idx="16">
                  <c:v>9</c:v>
                </c:pt>
                <c:pt idx="17">
                  <c:v>0</c:v>
                </c:pt>
                <c:pt idx="18">
                  <c:v>1048</c:v>
                </c:pt>
                <c:pt idx="19">
                  <c:v>5</c:v>
                </c:pt>
                <c:pt idx="20">
                  <c:v>72</c:v>
                </c:pt>
                <c:pt idx="21">
                  <c:v>7</c:v>
                </c:pt>
                <c:pt idx="22">
                  <c:v>11</c:v>
                </c:pt>
                <c:pt idx="23">
                  <c:v>37</c:v>
                </c:pt>
                <c:pt idx="24">
                  <c:v>60</c:v>
                </c:pt>
                <c:pt idx="25">
                  <c:v>58</c:v>
                </c:pt>
                <c:pt idx="26">
                  <c:v>57</c:v>
                </c:pt>
                <c:pt idx="27">
                  <c:v>102</c:v>
                </c:pt>
                <c:pt idx="28">
                  <c:v>8</c:v>
                </c:pt>
                <c:pt idx="29">
                  <c:v>284</c:v>
                </c:pt>
                <c:pt idx="30">
                  <c:v>29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'6.2.3.1'!$F$4:$F$5</c:f>
              <c:strCache>
                <c:ptCount val="1"/>
                <c:pt idx="0">
                  <c:v>Reposición de placas</c:v>
                </c:pt>
              </c:strCache>
            </c:strRef>
          </c:tx>
          <c:cat>
            <c:strRef>
              <c:f>'6.2.3.1'!$I$7:$I$38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'6.2.3.1'!$F$7:$F$38</c:f>
              <c:numCache>
                <c:formatCode>#,##0</c:formatCode>
                <c:ptCount val="32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17</c:v>
                </c:pt>
                <c:pt idx="7">
                  <c:v>2</c:v>
                </c:pt>
                <c:pt idx="8">
                  <c:v>117</c:v>
                </c:pt>
                <c:pt idx="9">
                  <c:v>8</c:v>
                </c:pt>
                <c:pt idx="10">
                  <c:v>23</c:v>
                </c:pt>
                <c:pt idx="11">
                  <c:v>52</c:v>
                </c:pt>
                <c:pt idx="12">
                  <c:v>5</c:v>
                </c:pt>
                <c:pt idx="13">
                  <c:v>12</c:v>
                </c:pt>
                <c:pt idx="14">
                  <c:v>20</c:v>
                </c:pt>
                <c:pt idx="15">
                  <c:v>8</c:v>
                </c:pt>
                <c:pt idx="16">
                  <c:v>3</c:v>
                </c:pt>
                <c:pt idx="17">
                  <c:v>1</c:v>
                </c:pt>
                <c:pt idx="18">
                  <c:v>136</c:v>
                </c:pt>
                <c:pt idx="19">
                  <c:v>3</c:v>
                </c:pt>
                <c:pt idx="20">
                  <c:v>24</c:v>
                </c:pt>
                <c:pt idx="21">
                  <c:v>18</c:v>
                </c:pt>
                <c:pt idx="22">
                  <c:v>0</c:v>
                </c:pt>
                <c:pt idx="23">
                  <c:v>5</c:v>
                </c:pt>
                <c:pt idx="24">
                  <c:v>8</c:v>
                </c:pt>
                <c:pt idx="25">
                  <c:v>5</c:v>
                </c:pt>
                <c:pt idx="26">
                  <c:v>12</c:v>
                </c:pt>
                <c:pt idx="27">
                  <c:v>57</c:v>
                </c:pt>
                <c:pt idx="28">
                  <c:v>1</c:v>
                </c:pt>
                <c:pt idx="29">
                  <c:v>52</c:v>
                </c:pt>
                <c:pt idx="30">
                  <c:v>10</c:v>
                </c:pt>
                <c:pt idx="31">
                  <c:v>5</c:v>
                </c:pt>
              </c:numCache>
            </c:numRef>
          </c:val>
        </c:ser>
        <c:ser>
          <c:idx val="5"/>
          <c:order val="5"/>
          <c:tx>
            <c:strRef>
              <c:f>'6.2.3.1'!$G$4:$G$5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7030A0"/>
            </a:solidFill>
          </c:spPr>
          <c:cat>
            <c:strRef>
              <c:f>'6.2.3.1'!$I$7:$I$38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'6.2.3.1'!$G$7:$G$38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25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31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65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25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15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overlap val="100"/>
        <c:axId val="66253568"/>
        <c:axId val="66255104"/>
      </c:barChart>
      <c:catAx>
        <c:axId val="66253568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66255104"/>
        <c:crosses val="autoZero"/>
        <c:auto val="1"/>
        <c:lblAlgn val="ctr"/>
        <c:lblOffset val="100"/>
      </c:catAx>
      <c:valAx>
        <c:axId val="662551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66253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765834702994406"/>
          <c:y val="0.85069335083114628"/>
          <c:w val="0.69618638666968813"/>
          <c:h val="0.14930664916885386"/>
        </c:manualLayout>
      </c:layout>
      <c:txPr>
        <a:bodyPr/>
        <a:lstStyle/>
        <a:p>
          <a:pPr>
            <a:defRPr sz="9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Distribución de los Tipos de Permisos de Carga Especializada 2010  </a:t>
            </a:r>
          </a:p>
        </c:rich>
      </c:tx>
      <c:layout>
        <c:manualLayout>
          <c:xMode val="edge"/>
          <c:yMode val="edge"/>
          <c:x val="0.1911944444444444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5.1388888888888887E-2"/>
          <c:y val="0.16203703703703709"/>
          <c:w val="0.50277777777777777"/>
          <c:h val="0.83796296296296247"/>
        </c:manualLayout>
      </c:layout>
      <c:pieChart>
        <c:varyColors val="1"/>
        <c:ser>
          <c:idx val="0"/>
          <c:order val="0"/>
          <c:explosion val="10"/>
          <c:dPt>
            <c:idx val="0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chemeClr val="accent4"/>
              </a:solidFill>
            </c:spPr>
          </c:dPt>
          <c:dLbls>
            <c:dLbl>
              <c:idx val="0"/>
              <c:layout>
                <c:manualLayout>
                  <c:x val="-0.18295570866141739"/>
                  <c:y val="-5.4062408865558499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56%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8%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1.668088363954507E-3"/>
                  <c:y val="2.7060731991834348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200" b="1"/>
                      <a:t>26%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200" b="1"/>
                      <a:t>5%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>
                <c:manualLayout>
                  <c:x val="9.4190616797900251E-2"/>
                  <c:y val="5.523585593467481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'6.2.3.1'!$B$4:$G$4</c:f>
              <c:strCache>
                <c:ptCount val="6"/>
                <c:pt idx="0">
                  <c:v>Alta                                        </c:v>
                </c:pt>
                <c:pt idx="1">
                  <c:v>Cambio de modalidad</c:v>
                </c:pt>
                <c:pt idx="2">
                  <c:v>Canje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'6.2.3.1'!$B$41:$G$41</c:f>
              <c:numCache>
                <c:formatCode>#,##0</c:formatCode>
                <c:ptCount val="6"/>
                <c:pt idx="0">
                  <c:v>56.309586367389834</c:v>
                </c:pt>
                <c:pt idx="1">
                  <c:v>8.2801591472111706</c:v>
                </c:pt>
                <c:pt idx="2">
                  <c:v>3.3330831018692288</c:v>
                </c:pt>
                <c:pt idx="3">
                  <c:v>25.943998198333457</c:v>
                </c:pt>
                <c:pt idx="4">
                  <c:v>4.6768260641093011</c:v>
                </c:pt>
                <c:pt idx="5">
                  <c:v>1.4563471210870054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/>
      <c:txPr>
        <a:bodyPr/>
        <a:lstStyle/>
        <a:p>
          <a:pPr>
            <a:defRPr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Distribución</a:t>
            </a:r>
            <a:r>
              <a:rPr lang="es-ES" sz="1200" baseline="0"/>
              <a:t> de los Permisos de </a:t>
            </a:r>
            <a:r>
              <a:rPr lang="es-ES" sz="1200"/>
              <a:t>Unidades Motrices 2010</a:t>
            </a:r>
          </a:p>
        </c:rich>
      </c:tx>
      <c:layout>
        <c:manualLayout>
          <c:xMode val="edge"/>
          <c:yMode val="edge"/>
          <c:x val="0.12338188976377953"/>
          <c:y val="1.851851851851852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4265266841644791"/>
          <c:y val="0.13425925925925927"/>
          <c:w val="0.51666666666666661"/>
          <c:h val="0.86111111111111127"/>
        </c:manualLayout>
      </c:layout>
      <c:pie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6"/>
              </a:solidFill>
            </c:spPr>
          </c:dPt>
          <c:dPt>
            <c:idx val="1"/>
            <c:spPr>
              <a:solidFill>
                <a:schemeClr val="accent5"/>
              </a:solidFill>
            </c:spPr>
          </c:dPt>
          <c:dPt>
            <c:idx val="2"/>
            <c:spPr>
              <a:solidFill>
                <a:schemeClr val="accent4"/>
              </a:solidFill>
            </c:spPr>
          </c:dPt>
          <c:dPt>
            <c:idx val="3"/>
            <c:spPr>
              <a:solidFill>
                <a:schemeClr val="accent3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/>
                      <a:t>18%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15%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0.16119367891513559"/>
                  <c:y val="-0.1175969670457859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67%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'6.2.4'!$B$5:$E$5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</c:strCache>
            </c:strRef>
          </c:cat>
          <c:val>
            <c:numRef>
              <c:f>'6.2.4'!$B$16:$E$16</c:f>
              <c:numCache>
                <c:formatCode>0</c:formatCode>
                <c:ptCount val="4"/>
                <c:pt idx="0">
                  <c:v>18.135469774217043</c:v>
                </c:pt>
                <c:pt idx="1">
                  <c:v>14.605201148194165</c:v>
                </c:pt>
                <c:pt idx="2">
                  <c:v>0.56767062250974676</c:v>
                </c:pt>
                <c:pt idx="3">
                  <c:v>66.550276337774733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9363867016622924"/>
          <c:y val="0.31015237678623508"/>
          <c:w val="9.8027996500437503E-2"/>
          <c:h val="0.37969524642752978"/>
        </c:manualLayout>
      </c:layout>
      <c:txPr>
        <a:bodyPr/>
        <a:lstStyle/>
        <a:p>
          <a:pPr>
            <a:defRPr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433916</xdr:colOff>
      <xdr:row>8</xdr:row>
      <xdr:rowOff>275166</xdr:rowOff>
    </xdr:from>
    <xdr:to>
      <xdr:col>16</xdr:col>
      <xdr:colOff>624416</xdr:colOff>
      <xdr:row>28</xdr:row>
      <xdr:rowOff>10583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433916</xdr:colOff>
      <xdr:row>29</xdr:row>
      <xdr:rowOff>42333</xdr:rowOff>
    </xdr:from>
    <xdr:to>
      <xdr:col>15</xdr:col>
      <xdr:colOff>433916</xdr:colOff>
      <xdr:row>44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5</xdr:row>
      <xdr:rowOff>76199</xdr:rowOff>
    </xdr:from>
    <xdr:to>
      <xdr:col>16</xdr:col>
      <xdr:colOff>666750</xdr:colOff>
      <xdr:row>21</xdr:row>
      <xdr:rowOff>180974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23</xdr:row>
      <xdr:rowOff>9525</xdr:rowOff>
    </xdr:from>
    <xdr:to>
      <xdr:col>16</xdr:col>
      <xdr:colOff>47625</xdr:colOff>
      <xdr:row>37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28573</xdr:colOff>
      <xdr:row>6</xdr:row>
      <xdr:rowOff>161925</xdr:rowOff>
    </xdr:from>
    <xdr:to>
      <xdr:col>16</xdr:col>
      <xdr:colOff>581024</xdr:colOff>
      <xdr:row>21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581025</xdr:colOff>
      <xdr:row>22</xdr:row>
      <xdr:rowOff>180975</xdr:rowOff>
    </xdr:from>
    <xdr:to>
      <xdr:col>15</xdr:col>
      <xdr:colOff>581025</xdr:colOff>
      <xdr:row>37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</xdr:colOff>
      <xdr:row>7</xdr:row>
      <xdr:rowOff>38100</xdr:rowOff>
    </xdr:from>
    <xdr:to>
      <xdr:col>16</xdr:col>
      <xdr:colOff>533400</xdr:colOff>
      <xdr:row>21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352425</xdr:colOff>
      <xdr:row>22</xdr:row>
      <xdr:rowOff>142875</xdr:rowOff>
    </xdr:from>
    <xdr:to>
      <xdr:col>15</xdr:col>
      <xdr:colOff>352425</xdr:colOff>
      <xdr:row>37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18</xdr:row>
      <xdr:rowOff>9525</xdr:rowOff>
    </xdr:from>
    <xdr:to>
      <xdr:col>7</xdr:col>
      <xdr:colOff>523875</xdr:colOff>
      <xdr:row>35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962025</xdr:colOff>
      <xdr:row>18</xdr:row>
      <xdr:rowOff>19050</xdr:rowOff>
    </xdr:from>
    <xdr:to>
      <xdr:col>13</xdr:col>
      <xdr:colOff>114300</xdr:colOff>
      <xdr:row>35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5</xdr:row>
      <xdr:rowOff>47625</xdr:rowOff>
    </xdr:from>
    <xdr:to>
      <xdr:col>16</xdr:col>
      <xdr:colOff>219075</xdr:colOff>
      <xdr:row>22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23</xdr:row>
      <xdr:rowOff>123825</xdr:rowOff>
    </xdr:from>
    <xdr:to>
      <xdr:col>15</xdr:col>
      <xdr:colOff>247650</xdr:colOff>
      <xdr:row>38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5</xdr:row>
      <xdr:rowOff>104774</xdr:rowOff>
    </xdr:from>
    <xdr:to>
      <xdr:col>16</xdr:col>
      <xdr:colOff>285750</xdr:colOff>
      <xdr:row>21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17</xdr:row>
      <xdr:rowOff>133350</xdr:rowOff>
    </xdr:from>
    <xdr:to>
      <xdr:col>5</xdr:col>
      <xdr:colOff>504825</xdr:colOff>
      <xdr:row>34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18</xdr:row>
      <xdr:rowOff>9525</xdr:rowOff>
    </xdr:from>
    <xdr:to>
      <xdr:col>12</xdr:col>
      <xdr:colOff>0</xdr:colOff>
      <xdr:row>35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%20CARGA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76"/>
  <sheetViews>
    <sheetView tabSelected="1" zoomScale="90" zoomScaleNormal="90" workbookViewId="0">
      <selection activeCell="G71" sqref="G71"/>
    </sheetView>
  </sheetViews>
  <sheetFormatPr baseColWidth="10" defaultRowHeight="12.75"/>
  <cols>
    <col min="1" max="1" width="18.42578125" style="11" customWidth="1"/>
    <col min="2" max="2" width="11.5703125" style="11" customWidth="1"/>
    <col min="3" max="3" width="15.42578125" style="11" customWidth="1"/>
    <col min="4" max="4" width="10.5703125" style="11" customWidth="1"/>
    <col min="5" max="5" width="7.28515625" style="11" customWidth="1"/>
    <col min="6" max="6" width="9.85546875" style="11" customWidth="1"/>
    <col min="7" max="7" width="10.140625" style="11" customWidth="1"/>
    <col min="8" max="8" width="8.42578125" style="11" customWidth="1"/>
    <col min="9" max="16384" width="11.42578125" style="11"/>
  </cols>
  <sheetData>
    <row r="2" spans="1:9" ht="17.25">
      <c r="A2" s="10" t="s">
        <v>99</v>
      </c>
    </row>
    <row r="4" spans="1:9" ht="17.25">
      <c r="A4" s="10" t="s">
        <v>100</v>
      </c>
    </row>
    <row r="6" spans="1:9" ht="17.25">
      <c r="A6" s="41" t="s">
        <v>101</v>
      </c>
      <c r="B6" s="41"/>
      <c r="C6" s="41"/>
      <c r="D6" s="41"/>
      <c r="E6" s="41"/>
      <c r="F6" s="41"/>
      <c r="G6" s="41"/>
      <c r="H6" s="41"/>
    </row>
    <row r="8" spans="1:9" ht="25.5" customHeight="1">
      <c r="A8" s="42" t="s">
        <v>42</v>
      </c>
      <c r="B8" s="43" t="s">
        <v>43</v>
      </c>
      <c r="C8" s="43"/>
      <c r="D8" s="43"/>
      <c r="E8" s="43"/>
      <c r="F8" s="43"/>
      <c r="G8" s="43"/>
      <c r="H8" s="42" t="s">
        <v>2</v>
      </c>
    </row>
    <row r="9" spans="1:9" ht="31.5" customHeight="1">
      <c r="A9" s="42"/>
      <c r="B9" s="13" t="s">
        <v>44</v>
      </c>
      <c r="C9" s="13" t="s">
        <v>45</v>
      </c>
      <c r="D9" s="13" t="s">
        <v>62</v>
      </c>
      <c r="E9" s="22" t="s">
        <v>46</v>
      </c>
      <c r="F9" s="22" t="s">
        <v>47</v>
      </c>
      <c r="G9" s="12" t="s">
        <v>48</v>
      </c>
      <c r="H9" s="42"/>
    </row>
    <row r="10" spans="1:9">
      <c r="A10" s="14"/>
      <c r="B10" s="14"/>
      <c r="C10" s="14"/>
      <c r="D10" s="14"/>
      <c r="E10" s="14"/>
      <c r="F10" s="14"/>
      <c r="G10" s="14"/>
      <c r="H10" s="14"/>
    </row>
    <row r="11" spans="1:9" ht="14.1" customHeight="1">
      <c r="A11" s="5" t="s">
        <v>3</v>
      </c>
      <c r="B11" s="23">
        <v>699</v>
      </c>
      <c r="C11" s="23">
        <v>107</v>
      </c>
      <c r="D11" s="23">
        <f t="shared" ref="D11:D42" si="0">B11+C11</f>
        <v>806</v>
      </c>
      <c r="E11" s="23">
        <v>14</v>
      </c>
      <c r="F11" s="23">
        <v>78</v>
      </c>
      <c r="G11" s="23">
        <f>E11+F11</f>
        <v>92</v>
      </c>
      <c r="H11" s="23">
        <f t="shared" ref="H11:H42" si="1">D11+G11</f>
        <v>898</v>
      </c>
      <c r="I11" s="26" t="s">
        <v>64</v>
      </c>
    </row>
    <row r="12" spans="1:9" ht="14.1" customHeight="1">
      <c r="A12" s="15" t="s">
        <v>4</v>
      </c>
      <c r="B12" s="24">
        <v>723</v>
      </c>
      <c r="C12" s="24">
        <v>103</v>
      </c>
      <c r="D12" s="24">
        <f t="shared" si="0"/>
        <v>826</v>
      </c>
      <c r="E12" s="24">
        <v>34</v>
      </c>
      <c r="F12" s="24">
        <v>13</v>
      </c>
      <c r="G12" s="24">
        <f t="shared" ref="G12:G42" si="2">E12+F12</f>
        <v>47</v>
      </c>
      <c r="H12" s="24">
        <f t="shared" si="1"/>
        <v>873</v>
      </c>
      <c r="I12" s="26" t="s">
        <v>65</v>
      </c>
    </row>
    <row r="13" spans="1:9" ht="14.1" customHeight="1">
      <c r="A13" s="5" t="s">
        <v>5</v>
      </c>
      <c r="B13" s="23">
        <v>106</v>
      </c>
      <c r="C13" s="23">
        <v>29</v>
      </c>
      <c r="D13" s="23">
        <f t="shared" si="0"/>
        <v>135</v>
      </c>
      <c r="E13" s="23">
        <v>70</v>
      </c>
      <c r="F13" s="23">
        <v>77</v>
      </c>
      <c r="G13" s="23">
        <f t="shared" si="2"/>
        <v>147</v>
      </c>
      <c r="H13" s="23">
        <f t="shared" si="1"/>
        <v>282</v>
      </c>
      <c r="I13" s="26" t="s">
        <v>66</v>
      </c>
    </row>
    <row r="14" spans="1:9" ht="14.1" customHeight="1">
      <c r="A14" s="15" t="s">
        <v>6</v>
      </c>
      <c r="B14" s="24">
        <v>89</v>
      </c>
      <c r="C14" s="24">
        <v>29</v>
      </c>
      <c r="D14" s="24">
        <f t="shared" si="0"/>
        <v>118</v>
      </c>
      <c r="E14" s="24">
        <v>29</v>
      </c>
      <c r="F14" s="24">
        <v>14</v>
      </c>
      <c r="G14" s="24">
        <f t="shared" si="2"/>
        <v>43</v>
      </c>
      <c r="H14" s="24">
        <f t="shared" si="1"/>
        <v>161</v>
      </c>
      <c r="I14" s="26" t="s">
        <v>67</v>
      </c>
    </row>
    <row r="15" spans="1:9" ht="14.1" customHeight="1">
      <c r="A15" s="5" t="s">
        <v>7</v>
      </c>
      <c r="B15" s="23">
        <v>347</v>
      </c>
      <c r="C15" s="23">
        <v>106</v>
      </c>
      <c r="D15" s="23">
        <f t="shared" si="0"/>
        <v>453</v>
      </c>
      <c r="E15" s="23">
        <v>60</v>
      </c>
      <c r="F15" s="23">
        <v>78</v>
      </c>
      <c r="G15" s="23">
        <f t="shared" si="2"/>
        <v>138</v>
      </c>
      <c r="H15" s="23">
        <f t="shared" si="1"/>
        <v>591</v>
      </c>
      <c r="I15" s="26" t="s">
        <v>68</v>
      </c>
    </row>
    <row r="16" spans="1:9" ht="14.1" customHeight="1">
      <c r="A16" s="15" t="s">
        <v>8</v>
      </c>
      <c r="B16" s="24">
        <v>1603</v>
      </c>
      <c r="C16" s="24">
        <v>199</v>
      </c>
      <c r="D16" s="24">
        <f t="shared" si="0"/>
        <v>1802</v>
      </c>
      <c r="E16" s="24">
        <v>49</v>
      </c>
      <c r="F16" s="24">
        <v>32</v>
      </c>
      <c r="G16" s="24">
        <f t="shared" si="2"/>
        <v>81</v>
      </c>
      <c r="H16" s="24">
        <f t="shared" si="1"/>
        <v>1883</v>
      </c>
      <c r="I16" s="26" t="s">
        <v>69</v>
      </c>
    </row>
    <row r="17" spans="1:9" ht="14.1" customHeight="1">
      <c r="A17" s="5" t="s">
        <v>9</v>
      </c>
      <c r="B17" s="23">
        <v>3157</v>
      </c>
      <c r="C17" s="23">
        <v>635</v>
      </c>
      <c r="D17" s="23">
        <f t="shared" si="0"/>
        <v>3792</v>
      </c>
      <c r="E17" s="23">
        <v>42</v>
      </c>
      <c r="F17" s="23">
        <v>60</v>
      </c>
      <c r="G17" s="23">
        <f t="shared" si="2"/>
        <v>102</v>
      </c>
      <c r="H17" s="23">
        <f t="shared" si="1"/>
        <v>3894</v>
      </c>
      <c r="I17" s="26" t="s">
        <v>70</v>
      </c>
    </row>
    <row r="18" spans="1:9" ht="14.1" customHeight="1">
      <c r="A18" s="15" t="s">
        <v>10</v>
      </c>
      <c r="B18" s="24">
        <v>777</v>
      </c>
      <c r="C18" s="24">
        <v>44</v>
      </c>
      <c r="D18" s="24">
        <f t="shared" si="0"/>
        <v>821</v>
      </c>
      <c r="E18" s="24">
        <v>0</v>
      </c>
      <c r="F18" s="24">
        <v>9</v>
      </c>
      <c r="G18" s="24">
        <f t="shared" si="2"/>
        <v>9</v>
      </c>
      <c r="H18" s="24">
        <f t="shared" si="1"/>
        <v>830</v>
      </c>
      <c r="I18" s="26" t="s">
        <v>71</v>
      </c>
    </row>
    <row r="19" spans="1:9" ht="14.1" customHeight="1">
      <c r="A19" s="5" t="s">
        <v>11</v>
      </c>
      <c r="B19" s="23">
        <v>12152</v>
      </c>
      <c r="C19" s="23">
        <v>2442</v>
      </c>
      <c r="D19" s="23">
        <f t="shared" si="0"/>
        <v>14594</v>
      </c>
      <c r="E19" s="23">
        <v>1760</v>
      </c>
      <c r="F19" s="23">
        <v>790</v>
      </c>
      <c r="G19" s="23">
        <f t="shared" si="2"/>
        <v>2550</v>
      </c>
      <c r="H19" s="23">
        <f t="shared" si="1"/>
        <v>17144</v>
      </c>
      <c r="I19" s="26" t="s">
        <v>72</v>
      </c>
    </row>
    <row r="20" spans="1:9" ht="14.1" customHeight="1">
      <c r="A20" s="15" t="s">
        <v>12</v>
      </c>
      <c r="B20" s="24">
        <v>1545</v>
      </c>
      <c r="C20" s="24">
        <v>169</v>
      </c>
      <c r="D20" s="24">
        <f t="shared" si="0"/>
        <v>1714</v>
      </c>
      <c r="E20" s="24">
        <v>11</v>
      </c>
      <c r="F20" s="24">
        <v>30</v>
      </c>
      <c r="G20" s="24">
        <f t="shared" si="2"/>
        <v>41</v>
      </c>
      <c r="H20" s="24">
        <f t="shared" si="1"/>
        <v>1755</v>
      </c>
      <c r="I20" s="26" t="s">
        <v>73</v>
      </c>
    </row>
    <row r="21" spans="1:9" ht="14.1" customHeight="1">
      <c r="A21" s="5" t="s">
        <v>13</v>
      </c>
      <c r="B21" s="23">
        <v>2600</v>
      </c>
      <c r="C21" s="23">
        <v>383</v>
      </c>
      <c r="D21" s="23">
        <f t="shared" si="0"/>
        <v>2983</v>
      </c>
      <c r="E21" s="23">
        <v>261</v>
      </c>
      <c r="F21" s="23">
        <v>55</v>
      </c>
      <c r="G21" s="23">
        <f t="shared" si="2"/>
        <v>316</v>
      </c>
      <c r="H21" s="23">
        <f t="shared" si="1"/>
        <v>3299</v>
      </c>
      <c r="I21" s="26" t="s">
        <v>74</v>
      </c>
    </row>
    <row r="22" spans="1:9" ht="14.1" customHeight="1">
      <c r="A22" s="15" t="s">
        <v>14</v>
      </c>
      <c r="B22" s="24">
        <v>6508</v>
      </c>
      <c r="C22" s="24">
        <v>906</v>
      </c>
      <c r="D22" s="24">
        <f t="shared" si="0"/>
        <v>7414</v>
      </c>
      <c r="E22" s="24">
        <v>306</v>
      </c>
      <c r="F22" s="24">
        <v>258</v>
      </c>
      <c r="G22" s="24">
        <f t="shared" si="2"/>
        <v>564</v>
      </c>
      <c r="H22" s="24">
        <f t="shared" si="1"/>
        <v>7978</v>
      </c>
      <c r="I22" s="26" t="s">
        <v>75</v>
      </c>
    </row>
    <row r="23" spans="1:9" ht="14.1" customHeight="1">
      <c r="A23" s="5" t="s">
        <v>15</v>
      </c>
      <c r="B23" s="23">
        <v>309</v>
      </c>
      <c r="C23" s="23">
        <v>101</v>
      </c>
      <c r="D23" s="23">
        <f t="shared" si="0"/>
        <v>410</v>
      </c>
      <c r="E23" s="23">
        <v>29</v>
      </c>
      <c r="F23" s="23">
        <v>47</v>
      </c>
      <c r="G23" s="23">
        <f t="shared" si="2"/>
        <v>76</v>
      </c>
      <c r="H23" s="23">
        <f t="shared" si="1"/>
        <v>486</v>
      </c>
      <c r="I23" s="26" t="s">
        <v>76</v>
      </c>
    </row>
    <row r="24" spans="1:9" ht="14.1" customHeight="1">
      <c r="A24" s="15" t="s">
        <v>16</v>
      </c>
      <c r="B24" s="24">
        <v>3844</v>
      </c>
      <c r="C24" s="24">
        <v>615</v>
      </c>
      <c r="D24" s="24">
        <f t="shared" si="0"/>
        <v>4459</v>
      </c>
      <c r="E24" s="24">
        <v>130</v>
      </c>
      <c r="F24" s="24">
        <v>169</v>
      </c>
      <c r="G24" s="24">
        <f t="shared" si="2"/>
        <v>299</v>
      </c>
      <c r="H24" s="24">
        <f t="shared" si="1"/>
        <v>4758</v>
      </c>
      <c r="I24" s="26" t="s">
        <v>77</v>
      </c>
    </row>
    <row r="25" spans="1:9" ht="14.1" customHeight="1">
      <c r="A25" s="5" t="s">
        <v>17</v>
      </c>
      <c r="B25" s="23">
        <v>4781</v>
      </c>
      <c r="C25" s="23">
        <v>533</v>
      </c>
      <c r="D25" s="23">
        <f t="shared" si="0"/>
        <v>5314</v>
      </c>
      <c r="E25" s="23">
        <v>299</v>
      </c>
      <c r="F25" s="23">
        <v>399</v>
      </c>
      <c r="G25" s="23">
        <f t="shared" si="2"/>
        <v>698</v>
      </c>
      <c r="H25" s="23">
        <f t="shared" si="1"/>
        <v>6012</v>
      </c>
      <c r="I25" s="26" t="s">
        <v>78</v>
      </c>
    </row>
    <row r="26" spans="1:9" ht="14.1" customHeight="1">
      <c r="A26" s="15" t="s">
        <v>18</v>
      </c>
      <c r="B26" s="24">
        <v>1488</v>
      </c>
      <c r="C26" s="24">
        <v>131</v>
      </c>
      <c r="D26" s="24">
        <f t="shared" si="0"/>
        <v>1619</v>
      </c>
      <c r="E26" s="24">
        <v>78</v>
      </c>
      <c r="F26" s="24">
        <v>61</v>
      </c>
      <c r="G26" s="24">
        <f t="shared" si="2"/>
        <v>139</v>
      </c>
      <c r="H26" s="24">
        <f t="shared" si="1"/>
        <v>1758</v>
      </c>
      <c r="I26" s="26" t="s">
        <v>79</v>
      </c>
    </row>
    <row r="27" spans="1:9" ht="14.1" customHeight="1">
      <c r="A27" s="5" t="s">
        <v>19</v>
      </c>
      <c r="B27" s="23">
        <v>710</v>
      </c>
      <c r="C27" s="23">
        <v>88</v>
      </c>
      <c r="D27" s="23">
        <f t="shared" si="0"/>
        <v>798</v>
      </c>
      <c r="E27" s="23">
        <v>26</v>
      </c>
      <c r="F27" s="23">
        <v>27</v>
      </c>
      <c r="G27" s="23">
        <f t="shared" si="2"/>
        <v>53</v>
      </c>
      <c r="H27" s="23">
        <f t="shared" si="1"/>
        <v>851</v>
      </c>
      <c r="I27" s="26" t="s">
        <v>80</v>
      </c>
    </row>
    <row r="28" spans="1:9" ht="14.1" customHeight="1">
      <c r="A28" s="15" t="s">
        <v>20</v>
      </c>
      <c r="B28" s="24">
        <v>123</v>
      </c>
      <c r="C28" s="24">
        <v>4</v>
      </c>
      <c r="D28" s="24">
        <f t="shared" si="0"/>
        <v>127</v>
      </c>
      <c r="E28" s="24">
        <v>29</v>
      </c>
      <c r="F28" s="24">
        <v>18</v>
      </c>
      <c r="G28" s="24">
        <f t="shared" si="2"/>
        <v>47</v>
      </c>
      <c r="H28" s="24">
        <f t="shared" si="1"/>
        <v>174</v>
      </c>
      <c r="I28" s="26" t="s">
        <v>81</v>
      </c>
    </row>
    <row r="29" spans="1:9" ht="14.1" customHeight="1">
      <c r="A29" s="5" t="s">
        <v>21</v>
      </c>
      <c r="B29" s="23">
        <v>9821</v>
      </c>
      <c r="C29" s="23">
        <v>2893</v>
      </c>
      <c r="D29" s="23">
        <f t="shared" si="0"/>
        <v>12714</v>
      </c>
      <c r="E29" s="23">
        <v>125</v>
      </c>
      <c r="F29" s="23">
        <v>108</v>
      </c>
      <c r="G29" s="23">
        <f t="shared" si="2"/>
        <v>233</v>
      </c>
      <c r="H29" s="23">
        <f t="shared" si="1"/>
        <v>12947</v>
      </c>
      <c r="I29" s="26" t="s">
        <v>82</v>
      </c>
    </row>
    <row r="30" spans="1:9" ht="14.1" customHeight="1">
      <c r="A30" s="15" t="s">
        <v>22</v>
      </c>
      <c r="B30" s="24">
        <v>328</v>
      </c>
      <c r="C30" s="24">
        <v>63</v>
      </c>
      <c r="D30" s="24">
        <f t="shared" si="0"/>
        <v>391</v>
      </c>
      <c r="E30" s="24">
        <v>76</v>
      </c>
      <c r="F30" s="24">
        <v>69</v>
      </c>
      <c r="G30" s="24">
        <f t="shared" si="2"/>
        <v>145</v>
      </c>
      <c r="H30" s="24">
        <f t="shared" si="1"/>
        <v>536</v>
      </c>
      <c r="I30" s="26" t="s">
        <v>83</v>
      </c>
    </row>
    <row r="31" spans="1:9" ht="14.1" customHeight="1">
      <c r="A31" s="5" t="s">
        <v>23</v>
      </c>
      <c r="B31" s="23">
        <v>1938</v>
      </c>
      <c r="C31" s="23">
        <v>266</v>
      </c>
      <c r="D31" s="23">
        <f t="shared" si="0"/>
        <v>2204</v>
      </c>
      <c r="E31" s="23">
        <v>116</v>
      </c>
      <c r="F31" s="23">
        <v>37</v>
      </c>
      <c r="G31" s="23">
        <f t="shared" si="2"/>
        <v>153</v>
      </c>
      <c r="H31" s="23">
        <f t="shared" si="1"/>
        <v>2357</v>
      </c>
      <c r="I31" s="26" t="s">
        <v>84</v>
      </c>
    </row>
    <row r="32" spans="1:9" ht="14.1" customHeight="1">
      <c r="A32" s="15" t="s">
        <v>24</v>
      </c>
      <c r="B32" s="24">
        <v>1978</v>
      </c>
      <c r="C32" s="24">
        <v>342</v>
      </c>
      <c r="D32" s="24">
        <f t="shared" si="0"/>
        <v>2320</v>
      </c>
      <c r="E32" s="24">
        <v>377</v>
      </c>
      <c r="F32" s="24">
        <v>49</v>
      </c>
      <c r="G32" s="24">
        <f t="shared" si="2"/>
        <v>426</v>
      </c>
      <c r="H32" s="24">
        <f t="shared" si="1"/>
        <v>2746</v>
      </c>
      <c r="I32" s="26" t="s">
        <v>85</v>
      </c>
    </row>
    <row r="33" spans="1:9" ht="14.1" customHeight="1">
      <c r="A33" s="5" t="s">
        <v>25</v>
      </c>
      <c r="B33" s="23">
        <v>136</v>
      </c>
      <c r="C33" s="23">
        <v>31</v>
      </c>
      <c r="D33" s="23">
        <f t="shared" si="0"/>
        <v>167</v>
      </c>
      <c r="E33" s="23">
        <v>53</v>
      </c>
      <c r="F33" s="23">
        <v>566</v>
      </c>
      <c r="G33" s="23">
        <f t="shared" si="2"/>
        <v>619</v>
      </c>
      <c r="H33" s="23">
        <f t="shared" si="1"/>
        <v>786</v>
      </c>
      <c r="I33" s="26" t="s">
        <v>86</v>
      </c>
    </row>
    <row r="34" spans="1:9" ht="14.1" customHeight="1">
      <c r="A34" s="15" t="s">
        <v>26</v>
      </c>
      <c r="B34" s="24">
        <v>2282</v>
      </c>
      <c r="C34" s="24">
        <v>184</v>
      </c>
      <c r="D34" s="24">
        <f t="shared" si="0"/>
        <v>2466</v>
      </c>
      <c r="E34" s="24">
        <v>58</v>
      </c>
      <c r="F34" s="24">
        <v>107</v>
      </c>
      <c r="G34" s="24">
        <f t="shared" si="2"/>
        <v>165</v>
      </c>
      <c r="H34" s="24">
        <f t="shared" si="1"/>
        <v>2631</v>
      </c>
      <c r="I34" s="26" t="s">
        <v>87</v>
      </c>
    </row>
    <row r="35" spans="1:9" ht="14.1" customHeight="1">
      <c r="A35" s="5" t="s">
        <v>27</v>
      </c>
      <c r="B35" s="23">
        <v>1480</v>
      </c>
      <c r="C35" s="23">
        <v>195</v>
      </c>
      <c r="D35" s="23">
        <f t="shared" si="0"/>
        <v>1675</v>
      </c>
      <c r="E35" s="23">
        <v>82</v>
      </c>
      <c r="F35" s="23">
        <v>65</v>
      </c>
      <c r="G35" s="23">
        <f t="shared" si="2"/>
        <v>147</v>
      </c>
      <c r="H35" s="23">
        <f t="shared" si="1"/>
        <v>1822</v>
      </c>
      <c r="I35" s="26" t="s">
        <v>88</v>
      </c>
    </row>
    <row r="36" spans="1:9" ht="14.1" customHeight="1">
      <c r="A36" s="15" t="s">
        <v>28</v>
      </c>
      <c r="B36" s="24">
        <v>1355</v>
      </c>
      <c r="C36" s="24">
        <v>190</v>
      </c>
      <c r="D36" s="24">
        <f t="shared" si="0"/>
        <v>1545</v>
      </c>
      <c r="E36" s="24">
        <v>224</v>
      </c>
      <c r="F36" s="24">
        <v>22</v>
      </c>
      <c r="G36" s="24">
        <f t="shared" si="2"/>
        <v>246</v>
      </c>
      <c r="H36" s="24">
        <f t="shared" si="1"/>
        <v>1791</v>
      </c>
      <c r="I36" s="26" t="s">
        <v>89</v>
      </c>
    </row>
    <row r="37" spans="1:9" ht="14.1" customHeight="1">
      <c r="A37" s="5" t="s">
        <v>29</v>
      </c>
      <c r="B37" s="23">
        <v>476</v>
      </c>
      <c r="C37" s="23">
        <v>303</v>
      </c>
      <c r="D37" s="23">
        <f t="shared" si="0"/>
        <v>779</v>
      </c>
      <c r="E37" s="23">
        <v>99</v>
      </c>
      <c r="F37" s="23">
        <v>22</v>
      </c>
      <c r="G37" s="23">
        <f t="shared" si="2"/>
        <v>121</v>
      </c>
      <c r="H37" s="23">
        <f t="shared" si="1"/>
        <v>900</v>
      </c>
      <c r="I37" s="26" t="s">
        <v>90</v>
      </c>
    </row>
    <row r="38" spans="1:9" ht="14.1" customHeight="1">
      <c r="A38" s="15" t="s">
        <v>30</v>
      </c>
      <c r="B38" s="24">
        <v>2919</v>
      </c>
      <c r="C38" s="24">
        <v>989</v>
      </c>
      <c r="D38" s="24">
        <f t="shared" si="0"/>
        <v>3908</v>
      </c>
      <c r="E38" s="24">
        <v>79</v>
      </c>
      <c r="F38" s="24">
        <v>75</v>
      </c>
      <c r="G38" s="24">
        <f t="shared" si="2"/>
        <v>154</v>
      </c>
      <c r="H38" s="24">
        <f t="shared" si="1"/>
        <v>4062</v>
      </c>
      <c r="I38" s="26" t="s">
        <v>91</v>
      </c>
    </row>
    <row r="39" spans="1:9" ht="14.1" customHeight="1">
      <c r="A39" s="5" t="s">
        <v>31</v>
      </c>
      <c r="B39" s="23">
        <v>370</v>
      </c>
      <c r="C39" s="23">
        <v>38</v>
      </c>
      <c r="D39" s="23">
        <f t="shared" si="0"/>
        <v>408</v>
      </c>
      <c r="E39" s="23">
        <v>83</v>
      </c>
      <c r="F39" s="23">
        <v>15</v>
      </c>
      <c r="G39" s="23">
        <f t="shared" si="2"/>
        <v>98</v>
      </c>
      <c r="H39" s="23">
        <f t="shared" si="1"/>
        <v>506</v>
      </c>
      <c r="I39" s="26" t="s">
        <v>92</v>
      </c>
    </row>
    <row r="40" spans="1:9" ht="14.1" customHeight="1">
      <c r="A40" s="15" t="s">
        <v>32</v>
      </c>
      <c r="B40" s="24">
        <v>3455</v>
      </c>
      <c r="C40" s="24">
        <v>1034</v>
      </c>
      <c r="D40" s="24">
        <f t="shared" si="0"/>
        <v>4489</v>
      </c>
      <c r="E40" s="24">
        <v>110</v>
      </c>
      <c r="F40" s="24">
        <v>111</v>
      </c>
      <c r="G40" s="24">
        <f t="shared" si="2"/>
        <v>221</v>
      </c>
      <c r="H40" s="24">
        <f t="shared" si="1"/>
        <v>4710</v>
      </c>
      <c r="I40" s="26" t="s">
        <v>93</v>
      </c>
    </row>
    <row r="41" spans="1:9" ht="14.1" customHeight="1">
      <c r="A41" s="5" t="s">
        <v>33</v>
      </c>
      <c r="B41" s="23">
        <v>462</v>
      </c>
      <c r="C41" s="23">
        <v>102</v>
      </c>
      <c r="D41" s="23">
        <f t="shared" si="0"/>
        <v>564</v>
      </c>
      <c r="E41" s="23">
        <v>7</v>
      </c>
      <c r="F41" s="23">
        <v>48</v>
      </c>
      <c r="G41" s="23">
        <f t="shared" si="2"/>
        <v>55</v>
      </c>
      <c r="H41" s="23">
        <f t="shared" si="1"/>
        <v>619</v>
      </c>
      <c r="I41" s="26" t="s">
        <v>94</v>
      </c>
    </row>
    <row r="42" spans="1:9" ht="14.1" customHeight="1">
      <c r="A42" s="15" t="s">
        <v>34</v>
      </c>
      <c r="B42" s="24">
        <v>434</v>
      </c>
      <c r="C42" s="24">
        <v>67</v>
      </c>
      <c r="D42" s="24">
        <f t="shared" si="0"/>
        <v>501</v>
      </c>
      <c r="E42" s="24">
        <v>23</v>
      </c>
      <c r="F42" s="24">
        <v>22</v>
      </c>
      <c r="G42" s="24">
        <f t="shared" si="2"/>
        <v>45</v>
      </c>
      <c r="H42" s="24">
        <f t="shared" si="1"/>
        <v>546</v>
      </c>
      <c r="I42" s="26" t="s">
        <v>95</v>
      </c>
    </row>
    <row r="43" spans="1:9">
      <c r="A43" s="14"/>
      <c r="B43" s="16"/>
      <c r="C43" s="16"/>
      <c r="D43" s="16"/>
      <c r="E43" s="16"/>
      <c r="F43" s="16"/>
      <c r="G43" s="16"/>
      <c r="H43" s="16"/>
    </row>
    <row r="44" spans="1:9" ht="23.25" customHeight="1">
      <c r="A44" s="12" t="s">
        <v>2</v>
      </c>
      <c r="B44" s="25">
        <f t="shared" ref="B44:H44" si="3">SUM(B11:B42)</f>
        <v>68995</v>
      </c>
      <c r="C44" s="25">
        <f t="shared" si="3"/>
        <v>13321</v>
      </c>
      <c r="D44" s="25">
        <f t="shared" si="3"/>
        <v>82316</v>
      </c>
      <c r="E44" s="25">
        <f t="shared" si="3"/>
        <v>4739</v>
      </c>
      <c r="F44" s="25">
        <f t="shared" si="3"/>
        <v>3531</v>
      </c>
      <c r="G44" s="25">
        <f t="shared" si="3"/>
        <v>8270</v>
      </c>
      <c r="H44" s="25">
        <f t="shared" si="3"/>
        <v>90586</v>
      </c>
    </row>
    <row r="45" spans="1:9">
      <c r="A45" s="17"/>
      <c r="D45" s="27" t="s">
        <v>96</v>
      </c>
      <c r="G45" s="27" t="s">
        <v>97</v>
      </c>
    </row>
    <row r="46" spans="1:9">
      <c r="D46" s="28">
        <f>D44*100/H44</f>
        <v>90.8705539487338</v>
      </c>
      <c r="E46" s="29"/>
      <c r="F46" s="29"/>
      <c r="G46" s="28">
        <f>G44*100/H44</f>
        <v>9.1294460512661999</v>
      </c>
      <c r="H46" s="28">
        <f>G46+D46</f>
        <v>100</v>
      </c>
    </row>
    <row r="53" spans="1:1">
      <c r="A53" s="17"/>
    </row>
    <row r="54" spans="1:1">
      <c r="A54" s="17"/>
    </row>
    <row r="55" spans="1:1">
      <c r="A55" s="17"/>
    </row>
    <row r="56" spans="1:1">
      <c r="A56" s="17"/>
    </row>
    <row r="57" spans="1:1">
      <c r="A57" s="17"/>
    </row>
    <row r="58" spans="1:1">
      <c r="A58" s="17"/>
    </row>
    <row r="59" spans="1:1">
      <c r="A59" s="17"/>
    </row>
    <row r="60" spans="1:1">
      <c r="A60" s="17"/>
    </row>
    <row r="61" spans="1:1">
      <c r="A61" s="17"/>
    </row>
    <row r="62" spans="1:1">
      <c r="A62" s="17"/>
    </row>
    <row r="63" spans="1:1">
      <c r="A63" s="17"/>
    </row>
    <row r="64" spans="1:1">
      <c r="A64" s="17"/>
    </row>
    <row r="65" spans="1:1">
      <c r="A65" s="17"/>
    </row>
    <row r="67" spans="1:1">
      <c r="A67" s="17"/>
    </row>
    <row r="68" spans="1:1">
      <c r="A68" s="17"/>
    </row>
    <row r="69" spans="1:1">
      <c r="A69" s="17"/>
    </row>
    <row r="70" spans="1:1">
      <c r="A70" s="17"/>
    </row>
    <row r="71" spans="1:1">
      <c r="A71" s="17"/>
    </row>
    <row r="72" spans="1:1">
      <c r="A72" s="17"/>
    </row>
    <row r="73" spans="1:1">
      <c r="A73" s="17"/>
    </row>
    <row r="74" spans="1:1">
      <c r="A74" s="17"/>
    </row>
    <row r="75" spans="1:1">
      <c r="A75" s="17"/>
    </row>
    <row r="76" spans="1:1">
      <c r="A76" s="17"/>
    </row>
  </sheetData>
  <mergeCells count="4">
    <mergeCell ref="A6:H6"/>
    <mergeCell ref="A8:A9"/>
    <mergeCell ref="B8:G8"/>
    <mergeCell ref="H8:H9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J42"/>
  <sheetViews>
    <sheetView zoomScaleNormal="100" workbookViewId="0">
      <selection activeCell="C57" sqref="C57"/>
    </sheetView>
  </sheetViews>
  <sheetFormatPr baseColWidth="10" defaultRowHeight="1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>
      <c r="A2" s="1" t="s">
        <v>102</v>
      </c>
    </row>
    <row r="3" spans="1:10">
      <c r="F3" s="8"/>
    </row>
    <row r="4" spans="1:10" ht="18.75" customHeight="1">
      <c r="A4" s="44" t="s">
        <v>0</v>
      </c>
      <c r="B4" s="46" t="s">
        <v>35</v>
      </c>
      <c r="C4" s="46" t="s">
        <v>36</v>
      </c>
      <c r="D4" s="46" t="s">
        <v>37</v>
      </c>
      <c r="E4" s="46" t="s">
        <v>41</v>
      </c>
      <c r="F4" s="46" t="s">
        <v>39</v>
      </c>
      <c r="G4" s="46" t="s">
        <v>54</v>
      </c>
      <c r="H4" s="45" t="s">
        <v>2</v>
      </c>
    </row>
    <row r="5" spans="1:10" ht="18.75" customHeight="1">
      <c r="A5" s="44"/>
      <c r="B5" s="46"/>
      <c r="C5" s="46"/>
      <c r="D5" s="46"/>
      <c r="E5" s="46"/>
      <c r="F5" s="46"/>
      <c r="G5" s="46"/>
      <c r="H5" s="45"/>
    </row>
    <row r="6" spans="1:10" ht="9" customHeight="1">
      <c r="B6" s="4"/>
      <c r="C6" s="4"/>
      <c r="D6" s="4"/>
      <c r="E6" s="4"/>
      <c r="F6" s="4"/>
      <c r="G6" s="4"/>
      <c r="H6" s="4"/>
    </row>
    <row r="7" spans="1:10">
      <c r="A7" s="5" t="s">
        <v>3</v>
      </c>
      <c r="B7" s="21">
        <v>536</v>
      </c>
      <c r="C7" s="21">
        <v>1</v>
      </c>
      <c r="D7" s="21">
        <v>8</v>
      </c>
      <c r="E7" s="21">
        <v>195</v>
      </c>
      <c r="F7" s="21">
        <v>62</v>
      </c>
      <c r="G7" s="21">
        <v>4</v>
      </c>
      <c r="H7" s="21">
        <f t="shared" ref="H7:H38" si="0">SUM(B7:G7)</f>
        <v>806</v>
      </c>
      <c r="I7" s="26" t="s">
        <v>64</v>
      </c>
      <c r="J7" s="30"/>
    </row>
    <row r="8" spans="1:10">
      <c r="A8" s="3" t="s">
        <v>4</v>
      </c>
      <c r="B8" s="2">
        <v>614</v>
      </c>
      <c r="C8" s="2">
        <v>15</v>
      </c>
      <c r="D8" s="2">
        <v>46</v>
      </c>
      <c r="E8" s="2">
        <v>89</v>
      </c>
      <c r="F8" s="2">
        <v>47</v>
      </c>
      <c r="G8" s="2">
        <v>15</v>
      </c>
      <c r="H8" s="2">
        <f t="shared" si="0"/>
        <v>826</v>
      </c>
      <c r="I8" s="26" t="s">
        <v>65</v>
      </c>
      <c r="J8" s="30"/>
    </row>
    <row r="9" spans="1:10">
      <c r="A9" s="5" t="s">
        <v>5</v>
      </c>
      <c r="B9" s="21">
        <v>112</v>
      </c>
      <c r="C9" s="21">
        <v>1</v>
      </c>
      <c r="D9" s="21">
        <v>3</v>
      </c>
      <c r="E9" s="21">
        <v>8</v>
      </c>
      <c r="F9" s="21">
        <v>9</v>
      </c>
      <c r="G9" s="21">
        <v>2</v>
      </c>
      <c r="H9" s="21">
        <f t="shared" si="0"/>
        <v>135</v>
      </c>
      <c r="I9" s="26" t="s">
        <v>66</v>
      </c>
      <c r="J9" s="30"/>
    </row>
    <row r="10" spans="1:10">
      <c r="A10" s="3" t="s">
        <v>6</v>
      </c>
      <c r="B10" s="2">
        <v>83</v>
      </c>
      <c r="C10" s="2">
        <v>15</v>
      </c>
      <c r="D10" s="2">
        <v>2</v>
      </c>
      <c r="E10" s="2">
        <v>9</v>
      </c>
      <c r="F10" s="2">
        <v>5</v>
      </c>
      <c r="G10" s="2">
        <v>4</v>
      </c>
      <c r="H10" s="2">
        <f t="shared" si="0"/>
        <v>118</v>
      </c>
      <c r="I10" s="26" t="s">
        <v>67</v>
      </c>
      <c r="J10" s="30"/>
    </row>
    <row r="11" spans="1:10">
      <c r="A11" s="5" t="s">
        <v>7</v>
      </c>
      <c r="B11" s="21">
        <v>385</v>
      </c>
      <c r="C11" s="21">
        <v>6</v>
      </c>
      <c r="D11" s="21">
        <v>30</v>
      </c>
      <c r="E11" s="21">
        <v>19</v>
      </c>
      <c r="F11" s="21">
        <v>8</v>
      </c>
      <c r="G11" s="21">
        <v>5</v>
      </c>
      <c r="H11" s="21">
        <f t="shared" si="0"/>
        <v>453</v>
      </c>
      <c r="I11" s="26" t="s">
        <v>68</v>
      </c>
      <c r="J11" s="30"/>
    </row>
    <row r="12" spans="1:10">
      <c r="A12" s="3" t="s">
        <v>8</v>
      </c>
      <c r="B12" s="2">
        <v>1298</v>
      </c>
      <c r="C12" s="2">
        <v>32</v>
      </c>
      <c r="D12" s="2">
        <v>86</v>
      </c>
      <c r="E12" s="2">
        <v>302</v>
      </c>
      <c r="F12" s="2">
        <v>69</v>
      </c>
      <c r="G12" s="2">
        <v>15</v>
      </c>
      <c r="H12" s="2">
        <f t="shared" si="0"/>
        <v>1802</v>
      </c>
      <c r="I12" s="26" t="s">
        <v>69</v>
      </c>
      <c r="J12" s="30"/>
    </row>
    <row r="13" spans="1:10">
      <c r="A13" s="5" t="s">
        <v>9</v>
      </c>
      <c r="B13" s="21">
        <v>2240</v>
      </c>
      <c r="C13" s="21">
        <v>69</v>
      </c>
      <c r="D13" s="21">
        <v>124</v>
      </c>
      <c r="E13" s="21">
        <v>1190</v>
      </c>
      <c r="F13" s="21">
        <v>149</v>
      </c>
      <c r="G13" s="21">
        <v>20</v>
      </c>
      <c r="H13" s="21">
        <f t="shared" si="0"/>
        <v>3792</v>
      </c>
      <c r="I13" s="26" t="s">
        <v>70</v>
      </c>
      <c r="J13" s="30"/>
    </row>
    <row r="14" spans="1:10">
      <c r="A14" s="3" t="s">
        <v>10</v>
      </c>
      <c r="B14" s="2">
        <v>630</v>
      </c>
      <c r="C14" s="2">
        <v>14</v>
      </c>
      <c r="D14" s="2">
        <v>50</v>
      </c>
      <c r="E14" s="2">
        <v>92</v>
      </c>
      <c r="F14" s="2">
        <v>35</v>
      </c>
      <c r="G14" s="2">
        <v>0</v>
      </c>
      <c r="H14" s="2">
        <f t="shared" si="0"/>
        <v>821</v>
      </c>
      <c r="I14" s="26" t="s">
        <v>71</v>
      </c>
      <c r="J14" s="30"/>
    </row>
    <row r="15" spans="1:10">
      <c r="A15" s="5" t="s">
        <v>11</v>
      </c>
      <c r="B15" s="21">
        <v>9439</v>
      </c>
      <c r="C15" s="21">
        <v>108</v>
      </c>
      <c r="D15" s="21">
        <v>736</v>
      </c>
      <c r="E15" s="21">
        <v>3037</v>
      </c>
      <c r="F15" s="21">
        <v>900</v>
      </c>
      <c r="G15" s="21">
        <v>374</v>
      </c>
      <c r="H15" s="21">
        <f t="shared" si="0"/>
        <v>14594</v>
      </c>
      <c r="I15" s="26" t="s">
        <v>72</v>
      </c>
      <c r="J15" s="30"/>
    </row>
    <row r="16" spans="1:10">
      <c r="A16" s="3" t="s">
        <v>12</v>
      </c>
      <c r="B16" s="2">
        <v>713</v>
      </c>
      <c r="C16" s="2">
        <v>15</v>
      </c>
      <c r="D16" s="2">
        <v>23</v>
      </c>
      <c r="E16" s="2">
        <v>890</v>
      </c>
      <c r="F16" s="2">
        <v>68</v>
      </c>
      <c r="G16" s="2">
        <v>5</v>
      </c>
      <c r="H16" s="2">
        <f t="shared" si="0"/>
        <v>1714</v>
      </c>
      <c r="I16" s="26" t="s">
        <v>73</v>
      </c>
      <c r="J16" s="30"/>
    </row>
    <row r="17" spans="1:10">
      <c r="A17" s="5" t="s">
        <v>13</v>
      </c>
      <c r="B17" s="21">
        <v>2390</v>
      </c>
      <c r="C17" s="21">
        <v>28</v>
      </c>
      <c r="D17" s="21">
        <v>127</v>
      </c>
      <c r="E17" s="21">
        <v>273</v>
      </c>
      <c r="F17" s="21">
        <v>138</v>
      </c>
      <c r="G17" s="21">
        <v>27</v>
      </c>
      <c r="H17" s="21">
        <f t="shared" si="0"/>
        <v>2983</v>
      </c>
      <c r="I17" s="26" t="s">
        <v>74</v>
      </c>
      <c r="J17" s="30"/>
    </row>
    <row r="18" spans="1:10">
      <c r="A18" s="3" t="s">
        <v>14</v>
      </c>
      <c r="B18" s="2">
        <v>4648</v>
      </c>
      <c r="C18" s="2">
        <v>72</v>
      </c>
      <c r="D18" s="2">
        <v>160</v>
      </c>
      <c r="E18" s="2">
        <v>2214</v>
      </c>
      <c r="F18" s="2">
        <v>292</v>
      </c>
      <c r="G18" s="2">
        <v>28</v>
      </c>
      <c r="H18" s="2">
        <f t="shared" si="0"/>
        <v>7414</v>
      </c>
      <c r="I18" s="26" t="s">
        <v>75</v>
      </c>
      <c r="J18" s="30"/>
    </row>
    <row r="19" spans="1:10">
      <c r="A19" s="5" t="s">
        <v>15</v>
      </c>
      <c r="B19" s="21">
        <v>298</v>
      </c>
      <c r="C19" s="21">
        <v>3</v>
      </c>
      <c r="D19" s="21">
        <v>29</v>
      </c>
      <c r="E19" s="21">
        <v>47</v>
      </c>
      <c r="F19" s="21">
        <v>32</v>
      </c>
      <c r="G19" s="21">
        <v>1</v>
      </c>
      <c r="H19" s="21">
        <f t="shared" si="0"/>
        <v>410</v>
      </c>
      <c r="I19" s="26" t="s">
        <v>76</v>
      </c>
      <c r="J19" s="30"/>
    </row>
    <row r="20" spans="1:10">
      <c r="A20" s="3" t="s">
        <v>16</v>
      </c>
      <c r="B20" s="2">
        <v>3428</v>
      </c>
      <c r="C20" s="2">
        <v>11</v>
      </c>
      <c r="D20" s="2">
        <v>128</v>
      </c>
      <c r="E20" s="2">
        <v>709</v>
      </c>
      <c r="F20" s="2">
        <v>113</v>
      </c>
      <c r="G20" s="2">
        <v>70</v>
      </c>
      <c r="H20" s="2">
        <f t="shared" si="0"/>
        <v>4459</v>
      </c>
      <c r="I20" s="26" t="s">
        <v>77</v>
      </c>
      <c r="J20" s="30"/>
    </row>
    <row r="21" spans="1:10">
      <c r="A21" s="5" t="s">
        <v>17</v>
      </c>
      <c r="B21" s="21">
        <v>3668</v>
      </c>
      <c r="C21" s="21">
        <v>108</v>
      </c>
      <c r="D21" s="21">
        <v>246</v>
      </c>
      <c r="E21" s="21">
        <v>882</v>
      </c>
      <c r="F21" s="21">
        <v>300</v>
      </c>
      <c r="G21" s="21">
        <v>110</v>
      </c>
      <c r="H21" s="21">
        <f t="shared" si="0"/>
        <v>5314</v>
      </c>
      <c r="I21" s="26" t="s">
        <v>78</v>
      </c>
      <c r="J21" s="30"/>
    </row>
    <row r="22" spans="1:10">
      <c r="A22" s="3" t="s">
        <v>18</v>
      </c>
      <c r="B22" s="2">
        <v>1256</v>
      </c>
      <c r="C22" s="2">
        <v>13</v>
      </c>
      <c r="D22" s="2">
        <v>111</v>
      </c>
      <c r="E22" s="2">
        <v>115</v>
      </c>
      <c r="F22" s="2">
        <v>97</v>
      </c>
      <c r="G22" s="2">
        <v>27</v>
      </c>
      <c r="H22" s="2">
        <f t="shared" si="0"/>
        <v>1619</v>
      </c>
      <c r="I22" s="26" t="s">
        <v>79</v>
      </c>
      <c r="J22" s="30"/>
    </row>
    <row r="23" spans="1:10">
      <c r="A23" s="5" t="s">
        <v>19</v>
      </c>
      <c r="B23" s="21">
        <v>553</v>
      </c>
      <c r="C23" s="21">
        <v>10</v>
      </c>
      <c r="D23" s="21">
        <v>34</v>
      </c>
      <c r="E23" s="21">
        <v>165</v>
      </c>
      <c r="F23" s="21">
        <v>30</v>
      </c>
      <c r="G23" s="21">
        <v>6</v>
      </c>
      <c r="H23" s="21">
        <f t="shared" si="0"/>
        <v>798</v>
      </c>
      <c r="I23" s="26" t="s">
        <v>80</v>
      </c>
      <c r="J23" s="30"/>
    </row>
    <row r="24" spans="1:10">
      <c r="A24" s="3" t="s">
        <v>20</v>
      </c>
      <c r="B24" s="2">
        <v>97</v>
      </c>
      <c r="C24" s="2">
        <v>6</v>
      </c>
      <c r="D24" s="2">
        <v>1</v>
      </c>
      <c r="E24" s="2">
        <v>14</v>
      </c>
      <c r="F24" s="2">
        <v>7</v>
      </c>
      <c r="G24" s="2">
        <v>2</v>
      </c>
      <c r="H24" s="2">
        <f t="shared" si="0"/>
        <v>127</v>
      </c>
      <c r="I24" s="26" t="s">
        <v>81</v>
      </c>
      <c r="J24" s="30"/>
    </row>
    <row r="25" spans="1:10">
      <c r="A25" s="5" t="s">
        <v>21</v>
      </c>
      <c r="B25" s="21">
        <v>7609</v>
      </c>
      <c r="C25" s="21">
        <v>402</v>
      </c>
      <c r="D25" s="21">
        <v>317</v>
      </c>
      <c r="E25" s="21">
        <v>3610</v>
      </c>
      <c r="F25" s="21">
        <v>558</v>
      </c>
      <c r="G25" s="21">
        <v>218</v>
      </c>
      <c r="H25" s="21">
        <f t="shared" si="0"/>
        <v>12714</v>
      </c>
      <c r="I25" s="26" t="s">
        <v>82</v>
      </c>
      <c r="J25" s="30"/>
    </row>
    <row r="26" spans="1:10">
      <c r="A26" s="3" t="s">
        <v>22</v>
      </c>
      <c r="B26" s="2">
        <v>236</v>
      </c>
      <c r="C26" s="2">
        <v>0</v>
      </c>
      <c r="D26" s="2">
        <v>28</v>
      </c>
      <c r="E26" s="2">
        <v>98</v>
      </c>
      <c r="F26" s="2">
        <v>20</v>
      </c>
      <c r="G26" s="2">
        <v>9</v>
      </c>
      <c r="H26" s="2">
        <f t="shared" si="0"/>
        <v>391</v>
      </c>
      <c r="I26" s="26" t="s">
        <v>83</v>
      </c>
      <c r="J26" s="30"/>
    </row>
    <row r="27" spans="1:10">
      <c r="A27" s="5" t="s">
        <v>23</v>
      </c>
      <c r="B27" s="21">
        <v>1594</v>
      </c>
      <c r="C27" s="21">
        <v>19</v>
      </c>
      <c r="D27" s="21">
        <v>76</v>
      </c>
      <c r="E27" s="21">
        <v>303</v>
      </c>
      <c r="F27" s="21">
        <v>158</v>
      </c>
      <c r="G27" s="21">
        <v>54</v>
      </c>
      <c r="H27" s="21">
        <f t="shared" si="0"/>
        <v>2204</v>
      </c>
      <c r="I27" s="26" t="s">
        <v>84</v>
      </c>
      <c r="J27" s="30"/>
    </row>
    <row r="28" spans="1:10">
      <c r="A28" s="3" t="s">
        <v>24</v>
      </c>
      <c r="B28" s="2">
        <v>1916</v>
      </c>
      <c r="C28" s="2">
        <v>104</v>
      </c>
      <c r="D28" s="2">
        <v>34</v>
      </c>
      <c r="E28" s="2">
        <v>92</v>
      </c>
      <c r="F28" s="2">
        <v>170</v>
      </c>
      <c r="G28" s="2">
        <v>4</v>
      </c>
      <c r="H28" s="2">
        <f t="shared" si="0"/>
        <v>2320</v>
      </c>
      <c r="I28" s="26" t="s">
        <v>85</v>
      </c>
      <c r="J28" s="30"/>
    </row>
    <row r="29" spans="1:10">
      <c r="A29" s="5" t="s">
        <v>25</v>
      </c>
      <c r="B29" s="21">
        <v>129</v>
      </c>
      <c r="C29" s="21">
        <v>1</v>
      </c>
      <c r="D29" s="21">
        <v>10</v>
      </c>
      <c r="E29" s="21">
        <v>23</v>
      </c>
      <c r="F29" s="21">
        <v>3</v>
      </c>
      <c r="G29" s="21">
        <v>1</v>
      </c>
      <c r="H29" s="21">
        <f t="shared" si="0"/>
        <v>167</v>
      </c>
      <c r="I29" s="26" t="s">
        <v>86</v>
      </c>
      <c r="J29" s="30"/>
    </row>
    <row r="30" spans="1:10">
      <c r="A30" s="3" t="s">
        <v>26</v>
      </c>
      <c r="B30" s="2">
        <v>1457</v>
      </c>
      <c r="C30" s="2">
        <v>35</v>
      </c>
      <c r="D30" s="2">
        <v>42</v>
      </c>
      <c r="E30" s="2">
        <v>625</v>
      </c>
      <c r="F30" s="2">
        <v>160</v>
      </c>
      <c r="G30" s="2">
        <v>147</v>
      </c>
      <c r="H30" s="2">
        <f t="shared" si="0"/>
        <v>2466</v>
      </c>
      <c r="I30" s="26" t="s">
        <v>87</v>
      </c>
      <c r="J30" s="30"/>
    </row>
    <row r="31" spans="1:10">
      <c r="A31" s="5" t="s">
        <v>27</v>
      </c>
      <c r="B31" s="21">
        <v>1399</v>
      </c>
      <c r="C31" s="21">
        <v>22</v>
      </c>
      <c r="D31" s="21">
        <v>34</v>
      </c>
      <c r="E31" s="21">
        <v>159</v>
      </c>
      <c r="F31" s="21">
        <v>58</v>
      </c>
      <c r="G31" s="21">
        <v>3</v>
      </c>
      <c r="H31" s="21">
        <f t="shared" si="0"/>
        <v>1675</v>
      </c>
      <c r="I31" s="26" t="s">
        <v>88</v>
      </c>
      <c r="J31" s="30"/>
    </row>
    <row r="32" spans="1:10">
      <c r="A32" s="3" t="s">
        <v>28</v>
      </c>
      <c r="B32" s="2">
        <v>1041</v>
      </c>
      <c r="C32" s="2">
        <v>34</v>
      </c>
      <c r="D32" s="2">
        <v>96</v>
      </c>
      <c r="E32" s="2">
        <v>317</v>
      </c>
      <c r="F32" s="2">
        <v>52</v>
      </c>
      <c r="G32" s="2">
        <v>5</v>
      </c>
      <c r="H32" s="2">
        <f t="shared" si="0"/>
        <v>1545</v>
      </c>
      <c r="I32" s="26" t="s">
        <v>89</v>
      </c>
      <c r="J32" s="30"/>
    </row>
    <row r="33" spans="1:10">
      <c r="A33" s="5" t="s">
        <v>29</v>
      </c>
      <c r="B33" s="21">
        <v>500</v>
      </c>
      <c r="C33" s="21">
        <v>20</v>
      </c>
      <c r="D33" s="21">
        <v>19</v>
      </c>
      <c r="E33" s="21">
        <v>221</v>
      </c>
      <c r="F33" s="21">
        <v>16</v>
      </c>
      <c r="G33" s="21">
        <v>3</v>
      </c>
      <c r="H33" s="21">
        <f t="shared" si="0"/>
        <v>779</v>
      </c>
      <c r="I33" s="26" t="s">
        <v>90</v>
      </c>
      <c r="J33" s="30"/>
    </row>
    <row r="34" spans="1:10">
      <c r="A34" s="3" t="s">
        <v>30</v>
      </c>
      <c r="B34" s="2">
        <v>3053</v>
      </c>
      <c r="C34" s="2">
        <v>110</v>
      </c>
      <c r="D34" s="2">
        <v>151</v>
      </c>
      <c r="E34" s="2">
        <v>297</v>
      </c>
      <c r="F34" s="2">
        <v>243</v>
      </c>
      <c r="G34" s="2">
        <v>54</v>
      </c>
      <c r="H34" s="2">
        <f t="shared" si="0"/>
        <v>3908</v>
      </c>
      <c r="I34" s="26" t="s">
        <v>91</v>
      </c>
      <c r="J34" s="30"/>
    </row>
    <row r="35" spans="1:10">
      <c r="A35" s="5" t="s">
        <v>31</v>
      </c>
      <c r="B35" s="21">
        <v>265</v>
      </c>
      <c r="C35" s="21">
        <v>3</v>
      </c>
      <c r="D35" s="21">
        <v>26</v>
      </c>
      <c r="E35" s="21">
        <v>78</v>
      </c>
      <c r="F35" s="21">
        <v>28</v>
      </c>
      <c r="G35" s="21">
        <v>8</v>
      </c>
      <c r="H35" s="21">
        <f t="shared" si="0"/>
        <v>408</v>
      </c>
      <c r="I35" s="26" t="s">
        <v>92</v>
      </c>
      <c r="J35" s="30"/>
    </row>
    <row r="36" spans="1:10">
      <c r="A36" s="3" t="s">
        <v>32</v>
      </c>
      <c r="B36" s="2">
        <v>3225</v>
      </c>
      <c r="C36" s="2">
        <v>98</v>
      </c>
      <c r="D36" s="2">
        <v>195</v>
      </c>
      <c r="E36" s="2">
        <v>767</v>
      </c>
      <c r="F36" s="2">
        <v>182</v>
      </c>
      <c r="G36" s="2">
        <v>22</v>
      </c>
      <c r="H36" s="2">
        <f t="shared" si="0"/>
        <v>4489</v>
      </c>
      <c r="I36" s="26" t="s">
        <v>93</v>
      </c>
      <c r="J36" s="30"/>
    </row>
    <row r="37" spans="1:10">
      <c r="A37" s="5" t="s">
        <v>33</v>
      </c>
      <c r="B37" s="21">
        <v>335</v>
      </c>
      <c r="C37" s="21">
        <v>0</v>
      </c>
      <c r="D37" s="21">
        <v>19</v>
      </c>
      <c r="E37" s="21">
        <v>116</v>
      </c>
      <c r="F37" s="21">
        <v>46</v>
      </c>
      <c r="G37" s="21">
        <v>48</v>
      </c>
      <c r="H37" s="21">
        <f t="shared" si="0"/>
        <v>564</v>
      </c>
      <c r="I37" s="26" t="s">
        <v>94</v>
      </c>
      <c r="J37" s="30"/>
    </row>
    <row r="38" spans="1:10">
      <c r="A38" s="3" t="s">
        <v>34</v>
      </c>
      <c r="B38" s="2">
        <v>276</v>
      </c>
      <c r="C38" s="2">
        <v>3</v>
      </c>
      <c r="D38" s="2">
        <v>8</v>
      </c>
      <c r="E38" s="2">
        <v>199</v>
      </c>
      <c r="F38" s="2">
        <v>15</v>
      </c>
      <c r="G38" s="2">
        <v>0</v>
      </c>
      <c r="H38" s="2">
        <f t="shared" si="0"/>
        <v>501</v>
      </c>
      <c r="I38" s="26" t="s">
        <v>95</v>
      </c>
      <c r="J38" s="30"/>
    </row>
    <row r="39" spans="1:10" ht="11.25" customHeight="1"/>
    <row r="40" spans="1:10" ht="23.25" customHeight="1">
      <c r="A40" s="9" t="s">
        <v>2</v>
      </c>
      <c r="B40" s="34">
        <f t="shared" ref="B40:H40" si="1">SUM(B7:B38)</f>
        <v>55423</v>
      </c>
      <c r="C40" s="34">
        <f t="shared" si="1"/>
        <v>1378</v>
      </c>
      <c r="D40" s="34">
        <f t="shared" si="1"/>
        <v>2999</v>
      </c>
      <c r="E40" s="34">
        <f t="shared" si="1"/>
        <v>17155</v>
      </c>
      <c r="F40" s="34">
        <f t="shared" si="1"/>
        <v>4070</v>
      </c>
      <c r="G40" s="34">
        <f t="shared" si="1"/>
        <v>1291</v>
      </c>
      <c r="H40" s="33">
        <f t="shared" si="1"/>
        <v>82316</v>
      </c>
    </row>
    <row r="41" spans="1:10">
      <c r="B41" s="31">
        <f t="shared" ref="B41:G41" si="2">B40*100/$H$40</f>
        <v>67.329559259439236</v>
      </c>
      <c r="C41" s="31">
        <f t="shared" si="2"/>
        <v>1.6740366392924826</v>
      </c>
      <c r="D41" s="31">
        <f t="shared" si="2"/>
        <v>3.6432771271684725</v>
      </c>
      <c r="E41" s="31">
        <f t="shared" si="2"/>
        <v>20.840419845473541</v>
      </c>
      <c r="F41" s="31">
        <f t="shared" si="2"/>
        <v>4.9443607561105978</v>
      </c>
      <c r="G41" s="31">
        <f t="shared" si="2"/>
        <v>1.5683463725156712</v>
      </c>
      <c r="H41" s="31">
        <f>SUM(B41:G41)</f>
        <v>100.00000000000001</v>
      </c>
    </row>
    <row r="42" spans="1:10">
      <c r="A42" s="3" t="s">
        <v>98</v>
      </c>
      <c r="J42" s="30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J42"/>
  <sheetViews>
    <sheetView zoomScaleNormal="100" workbookViewId="0">
      <selection activeCell="C71" sqref="C71"/>
    </sheetView>
  </sheetViews>
  <sheetFormatPr baseColWidth="10" defaultRowHeight="1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>
      <c r="A2" s="1" t="s">
        <v>103</v>
      </c>
    </row>
    <row r="3" spans="1:10">
      <c r="F3" s="8"/>
    </row>
    <row r="4" spans="1:10" ht="18.75" customHeight="1">
      <c r="A4" s="44" t="s">
        <v>0</v>
      </c>
      <c r="B4" s="46" t="s">
        <v>35</v>
      </c>
      <c r="C4" s="46" t="s">
        <v>36</v>
      </c>
      <c r="D4" s="46" t="s">
        <v>37</v>
      </c>
      <c r="E4" s="46" t="s">
        <v>41</v>
      </c>
      <c r="F4" s="46" t="s">
        <v>39</v>
      </c>
      <c r="G4" s="46" t="s">
        <v>54</v>
      </c>
      <c r="H4" s="45" t="s">
        <v>2</v>
      </c>
    </row>
    <row r="5" spans="1:10" ht="18.75" customHeight="1">
      <c r="A5" s="44"/>
      <c r="B5" s="46"/>
      <c r="C5" s="46"/>
      <c r="D5" s="46"/>
      <c r="E5" s="46"/>
      <c r="F5" s="46"/>
      <c r="G5" s="46"/>
      <c r="H5" s="45"/>
    </row>
    <row r="6" spans="1:10" ht="9" customHeight="1">
      <c r="B6" s="4"/>
      <c r="C6" s="4"/>
      <c r="D6" s="4"/>
      <c r="E6" s="4"/>
      <c r="F6" s="4"/>
      <c r="G6" s="4"/>
      <c r="H6" s="4"/>
    </row>
    <row r="7" spans="1:10">
      <c r="A7" s="36" t="s">
        <v>3</v>
      </c>
      <c r="B7" s="37">
        <v>452</v>
      </c>
      <c r="C7" s="37">
        <v>1</v>
      </c>
      <c r="D7" s="37">
        <v>8</v>
      </c>
      <c r="E7" s="37">
        <v>180</v>
      </c>
      <c r="F7" s="37">
        <v>54</v>
      </c>
      <c r="G7" s="37">
        <v>4</v>
      </c>
      <c r="H7" s="37">
        <f t="shared" ref="H7:H38" si="0">SUM(B7:G7)</f>
        <v>699</v>
      </c>
      <c r="I7" s="26" t="s">
        <v>64</v>
      </c>
      <c r="J7" s="30"/>
    </row>
    <row r="8" spans="1:10">
      <c r="A8" s="38" t="s">
        <v>4</v>
      </c>
      <c r="B8" s="39">
        <v>577</v>
      </c>
      <c r="C8" s="39">
        <v>0</v>
      </c>
      <c r="D8" s="39">
        <v>42</v>
      </c>
      <c r="E8" s="39">
        <v>47</v>
      </c>
      <c r="F8" s="39">
        <v>43</v>
      </c>
      <c r="G8" s="39">
        <v>14</v>
      </c>
      <c r="H8" s="39">
        <f t="shared" si="0"/>
        <v>723</v>
      </c>
      <c r="I8" s="26" t="s">
        <v>65</v>
      </c>
      <c r="J8" s="30"/>
    </row>
    <row r="9" spans="1:10">
      <c r="A9" s="36" t="s">
        <v>5</v>
      </c>
      <c r="B9" s="37">
        <v>85</v>
      </c>
      <c r="C9" s="37">
        <v>1</v>
      </c>
      <c r="D9" s="37">
        <v>2</v>
      </c>
      <c r="E9" s="37">
        <v>7</v>
      </c>
      <c r="F9" s="37">
        <v>9</v>
      </c>
      <c r="G9" s="37">
        <v>2</v>
      </c>
      <c r="H9" s="37">
        <f t="shared" si="0"/>
        <v>106</v>
      </c>
      <c r="I9" s="26" t="s">
        <v>66</v>
      </c>
      <c r="J9" s="30"/>
    </row>
    <row r="10" spans="1:10">
      <c r="A10" s="38" t="s">
        <v>6</v>
      </c>
      <c r="B10" s="39">
        <v>71</v>
      </c>
      <c r="C10" s="39">
        <v>1</v>
      </c>
      <c r="D10" s="39">
        <v>2</v>
      </c>
      <c r="E10" s="39">
        <v>9</v>
      </c>
      <c r="F10" s="39">
        <v>4</v>
      </c>
      <c r="G10" s="39">
        <v>2</v>
      </c>
      <c r="H10" s="39">
        <f t="shared" si="0"/>
        <v>89</v>
      </c>
      <c r="I10" s="26" t="s">
        <v>67</v>
      </c>
      <c r="J10" s="30"/>
    </row>
    <row r="11" spans="1:10">
      <c r="A11" s="36" t="s">
        <v>7</v>
      </c>
      <c r="B11" s="37">
        <v>291</v>
      </c>
      <c r="C11" s="37">
        <v>0</v>
      </c>
      <c r="D11" s="37">
        <v>26</v>
      </c>
      <c r="E11" s="37">
        <v>19</v>
      </c>
      <c r="F11" s="37">
        <v>7</v>
      </c>
      <c r="G11" s="37">
        <v>4</v>
      </c>
      <c r="H11" s="37">
        <f t="shared" si="0"/>
        <v>347</v>
      </c>
      <c r="I11" s="26" t="s">
        <v>68</v>
      </c>
      <c r="J11" s="30"/>
    </row>
    <row r="12" spans="1:10">
      <c r="A12" s="38" t="s">
        <v>8</v>
      </c>
      <c r="B12" s="39">
        <v>1188</v>
      </c>
      <c r="C12" s="39">
        <v>0</v>
      </c>
      <c r="D12" s="39">
        <v>68</v>
      </c>
      <c r="E12" s="39">
        <v>270</v>
      </c>
      <c r="F12" s="39">
        <v>64</v>
      </c>
      <c r="G12" s="39">
        <v>13</v>
      </c>
      <c r="H12" s="39">
        <f t="shared" si="0"/>
        <v>1603</v>
      </c>
      <c r="I12" s="26" t="s">
        <v>69</v>
      </c>
      <c r="J12" s="30"/>
    </row>
    <row r="13" spans="1:10">
      <c r="A13" s="36" t="s">
        <v>9</v>
      </c>
      <c r="B13" s="37">
        <v>1929</v>
      </c>
      <c r="C13" s="37">
        <v>7</v>
      </c>
      <c r="D13" s="37">
        <v>68</v>
      </c>
      <c r="E13" s="37">
        <v>1004</v>
      </c>
      <c r="F13" s="37">
        <v>132</v>
      </c>
      <c r="G13" s="37">
        <v>17</v>
      </c>
      <c r="H13" s="37">
        <f t="shared" si="0"/>
        <v>3157</v>
      </c>
      <c r="I13" s="26" t="s">
        <v>70</v>
      </c>
      <c r="J13" s="30"/>
    </row>
    <row r="14" spans="1:10">
      <c r="A14" s="38" t="s">
        <v>10</v>
      </c>
      <c r="B14" s="39">
        <v>607</v>
      </c>
      <c r="C14" s="39">
        <v>2</v>
      </c>
      <c r="D14" s="39">
        <v>49</v>
      </c>
      <c r="E14" s="39">
        <v>86</v>
      </c>
      <c r="F14" s="39">
        <v>33</v>
      </c>
      <c r="G14" s="39">
        <v>0</v>
      </c>
      <c r="H14" s="39">
        <f t="shared" si="0"/>
        <v>777</v>
      </c>
      <c r="I14" s="26" t="s">
        <v>71</v>
      </c>
      <c r="J14" s="30"/>
    </row>
    <row r="15" spans="1:10">
      <c r="A15" s="36" t="s">
        <v>11</v>
      </c>
      <c r="B15" s="37">
        <v>7939</v>
      </c>
      <c r="C15" s="37">
        <v>1</v>
      </c>
      <c r="D15" s="37">
        <v>634</v>
      </c>
      <c r="E15" s="37">
        <v>2446</v>
      </c>
      <c r="F15" s="37">
        <v>783</v>
      </c>
      <c r="G15" s="37">
        <v>349</v>
      </c>
      <c r="H15" s="37">
        <f t="shared" si="0"/>
        <v>12152</v>
      </c>
      <c r="I15" s="26" t="s">
        <v>72</v>
      </c>
      <c r="J15" s="30"/>
    </row>
    <row r="16" spans="1:10">
      <c r="A16" s="38" t="s">
        <v>12</v>
      </c>
      <c r="B16" s="39">
        <v>638</v>
      </c>
      <c r="C16" s="39">
        <v>1</v>
      </c>
      <c r="D16" s="39">
        <v>19</v>
      </c>
      <c r="E16" s="39">
        <v>822</v>
      </c>
      <c r="F16" s="39">
        <v>60</v>
      </c>
      <c r="G16" s="39">
        <v>5</v>
      </c>
      <c r="H16" s="39">
        <f t="shared" si="0"/>
        <v>1545</v>
      </c>
      <c r="I16" s="26" t="s">
        <v>73</v>
      </c>
      <c r="J16" s="30"/>
    </row>
    <row r="17" spans="1:10">
      <c r="A17" s="36" t="s">
        <v>13</v>
      </c>
      <c r="B17" s="37">
        <v>2132</v>
      </c>
      <c r="C17" s="37">
        <v>4</v>
      </c>
      <c r="D17" s="37">
        <v>115</v>
      </c>
      <c r="E17" s="37">
        <v>208</v>
      </c>
      <c r="F17" s="37">
        <v>115</v>
      </c>
      <c r="G17" s="37">
        <v>26</v>
      </c>
      <c r="H17" s="37">
        <f t="shared" si="0"/>
        <v>2600</v>
      </c>
      <c r="I17" s="26" t="s">
        <v>74</v>
      </c>
      <c r="J17" s="30"/>
    </row>
    <row r="18" spans="1:10">
      <c r="A18" s="38" t="s">
        <v>14</v>
      </c>
      <c r="B18" s="39">
        <v>4153</v>
      </c>
      <c r="C18" s="39">
        <v>10</v>
      </c>
      <c r="D18" s="39">
        <v>143</v>
      </c>
      <c r="E18" s="39">
        <v>1937</v>
      </c>
      <c r="F18" s="39">
        <v>240</v>
      </c>
      <c r="G18" s="39">
        <v>25</v>
      </c>
      <c r="H18" s="39">
        <f t="shared" si="0"/>
        <v>6508</v>
      </c>
      <c r="I18" s="26" t="s">
        <v>75</v>
      </c>
      <c r="J18" s="30"/>
    </row>
    <row r="19" spans="1:10">
      <c r="A19" s="36" t="s">
        <v>15</v>
      </c>
      <c r="B19" s="37">
        <v>232</v>
      </c>
      <c r="C19" s="37">
        <v>0</v>
      </c>
      <c r="D19" s="37">
        <v>20</v>
      </c>
      <c r="E19" s="37">
        <v>30</v>
      </c>
      <c r="F19" s="37">
        <v>27</v>
      </c>
      <c r="G19" s="37">
        <v>0</v>
      </c>
      <c r="H19" s="37">
        <f t="shared" si="0"/>
        <v>309</v>
      </c>
      <c r="I19" s="26" t="s">
        <v>76</v>
      </c>
      <c r="J19" s="30"/>
    </row>
    <row r="20" spans="1:10">
      <c r="A20" s="38" t="s">
        <v>16</v>
      </c>
      <c r="B20" s="39">
        <v>3073</v>
      </c>
      <c r="C20" s="39">
        <v>4</v>
      </c>
      <c r="D20" s="39">
        <v>122</v>
      </c>
      <c r="E20" s="39">
        <v>479</v>
      </c>
      <c r="F20" s="39">
        <v>101</v>
      </c>
      <c r="G20" s="39">
        <v>65</v>
      </c>
      <c r="H20" s="39">
        <f t="shared" si="0"/>
        <v>3844</v>
      </c>
      <c r="I20" s="26" t="s">
        <v>77</v>
      </c>
      <c r="J20" s="30"/>
    </row>
    <row r="21" spans="1:10">
      <c r="A21" s="36" t="s">
        <v>17</v>
      </c>
      <c r="B21" s="37">
        <v>3432</v>
      </c>
      <c r="C21" s="37">
        <v>9</v>
      </c>
      <c r="D21" s="37">
        <v>230</v>
      </c>
      <c r="E21" s="37">
        <v>751</v>
      </c>
      <c r="F21" s="37">
        <v>280</v>
      </c>
      <c r="G21" s="37">
        <v>79</v>
      </c>
      <c r="H21" s="37">
        <f t="shared" si="0"/>
        <v>4781</v>
      </c>
      <c r="I21" s="26" t="s">
        <v>78</v>
      </c>
      <c r="J21" s="30"/>
    </row>
    <row r="22" spans="1:10">
      <c r="A22" s="38" t="s">
        <v>18</v>
      </c>
      <c r="B22" s="39">
        <v>1154</v>
      </c>
      <c r="C22" s="39">
        <v>2</v>
      </c>
      <c r="D22" s="39">
        <v>110</v>
      </c>
      <c r="E22" s="39">
        <v>107</v>
      </c>
      <c r="F22" s="39">
        <v>89</v>
      </c>
      <c r="G22" s="39">
        <v>26</v>
      </c>
      <c r="H22" s="39">
        <f t="shared" si="0"/>
        <v>1488</v>
      </c>
      <c r="I22" s="26" t="s">
        <v>79</v>
      </c>
      <c r="J22" s="30"/>
    </row>
    <row r="23" spans="1:10">
      <c r="A23" s="36" t="s">
        <v>19</v>
      </c>
      <c r="B23" s="37">
        <v>489</v>
      </c>
      <c r="C23" s="37">
        <v>2</v>
      </c>
      <c r="D23" s="37">
        <v>30</v>
      </c>
      <c r="E23" s="37">
        <v>156</v>
      </c>
      <c r="F23" s="37">
        <v>27</v>
      </c>
      <c r="G23" s="37">
        <v>6</v>
      </c>
      <c r="H23" s="37">
        <f t="shared" si="0"/>
        <v>710</v>
      </c>
      <c r="I23" s="26" t="s">
        <v>80</v>
      </c>
      <c r="J23" s="30"/>
    </row>
    <row r="24" spans="1:10">
      <c r="A24" s="38" t="s">
        <v>20</v>
      </c>
      <c r="B24" s="39">
        <v>94</v>
      </c>
      <c r="C24" s="39">
        <v>6</v>
      </c>
      <c r="D24" s="39">
        <v>1</v>
      </c>
      <c r="E24" s="39">
        <v>14</v>
      </c>
      <c r="F24" s="39">
        <v>6</v>
      </c>
      <c r="G24" s="39">
        <v>2</v>
      </c>
      <c r="H24" s="39">
        <f t="shared" si="0"/>
        <v>123</v>
      </c>
      <c r="I24" s="26" t="s">
        <v>81</v>
      </c>
      <c r="J24" s="30"/>
    </row>
    <row r="25" spans="1:10">
      <c r="A25" s="36" t="s">
        <v>21</v>
      </c>
      <c r="B25" s="37">
        <v>6292</v>
      </c>
      <c r="C25" s="37">
        <v>147</v>
      </c>
      <c r="D25" s="37">
        <v>245</v>
      </c>
      <c r="E25" s="37">
        <v>2562</v>
      </c>
      <c r="F25" s="37">
        <v>422</v>
      </c>
      <c r="G25" s="37">
        <v>153</v>
      </c>
      <c r="H25" s="37">
        <f t="shared" si="0"/>
        <v>9821</v>
      </c>
      <c r="I25" s="26" t="s">
        <v>82</v>
      </c>
      <c r="J25" s="30"/>
    </row>
    <row r="26" spans="1:10">
      <c r="A26" s="38" t="s">
        <v>22</v>
      </c>
      <c r="B26" s="39">
        <v>191</v>
      </c>
      <c r="C26" s="39">
        <v>0</v>
      </c>
      <c r="D26" s="39">
        <v>21</v>
      </c>
      <c r="E26" s="39">
        <v>93</v>
      </c>
      <c r="F26" s="39">
        <v>17</v>
      </c>
      <c r="G26" s="39">
        <v>6</v>
      </c>
      <c r="H26" s="39">
        <f t="shared" si="0"/>
        <v>328</v>
      </c>
      <c r="I26" s="26" t="s">
        <v>83</v>
      </c>
      <c r="J26" s="30"/>
    </row>
    <row r="27" spans="1:10">
      <c r="A27" s="36" t="s">
        <v>23</v>
      </c>
      <c r="B27" s="37">
        <v>1459</v>
      </c>
      <c r="C27" s="37">
        <v>1</v>
      </c>
      <c r="D27" s="37">
        <v>62</v>
      </c>
      <c r="E27" s="37">
        <v>231</v>
      </c>
      <c r="F27" s="37">
        <v>134</v>
      </c>
      <c r="G27" s="37">
        <v>51</v>
      </c>
      <c r="H27" s="37">
        <f t="shared" si="0"/>
        <v>1938</v>
      </c>
      <c r="I27" s="26" t="s">
        <v>84</v>
      </c>
      <c r="J27" s="30"/>
    </row>
    <row r="28" spans="1:10">
      <c r="A28" s="38" t="s">
        <v>24</v>
      </c>
      <c r="B28" s="39">
        <v>1702</v>
      </c>
      <c r="C28" s="39">
        <v>4</v>
      </c>
      <c r="D28" s="39">
        <v>31</v>
      </c>
      <c r="E28" s="39">
        <v>85</v>
      </c>
      <c r="F28" s="39">
        <v>152</v>
      </c>
      <c r="G28" s="39">
        <v>4</v>
      </c>
      <c r="H28" s="39">
        <f t="shared" si="0"/>
        <v>1978</v>
      </c>
      <c r="I28" s="26" t="s">
        <v>85</v>
      </c>
      <c r="J28" s="30"/>
    </row>
    <row r="29" spans="1:10">
      <c r="A29" s="36" t="s">
        <v>25</v>
      </c>
      <c r="B29" s="37">
        <v>110</v>
      </c>
      <c r="C29" s="37">
        <v>0</v>
      </c>
      <c r="D29" s="37">
        <v>10</v>
      </c>
      <c r="E29" s="37">
        <v>12</v>
      </c>
      <c r="F29" s="37">
        <v>3</v>
      </c>
      <c r="G29" s="37">
        <v>1</v>
      </c>
      <c r="H29" s="37">
        <f t="shared" si="0"/>
        <v>136</v>
      </c>
      <c r="I29" s="26" t="s">
        <v>86</v>
      </c>
      <c r="J29" s="30"/>
    </row>
    <row r="30" spans="1:10">
      <c r="A30" s="38" t="s">
        <v>26</v>
      </c>
      <c r="B30" s="39">
        <v>1376</v>
      </c>
      <c r="C30" s="39">
        <v>1</v>
      </c>
      <c r="D30" s="39">
        <v>40</v>
      </c>
      <c r="E30" s="39">
        <v>588</v>
      </c>
      <c r="F30" s="39">
        <v>155</v>
      </c>
      <c r="G30" s="39">
        <v>122</v>
      </c>
      <c r="H30" s="39">
        <f t="shared" si="0"/>
        <v>2282</v>
      </c>
      <c r="I30" s="26" t="s">
        <v>87</v>
      </c>
      <c r="J30" s="30"/>
    </row>
    <row r="31" spans="1:10">
      <c r="A31" s="36" t="s">
        <v>27</v>
      </c>
      <c r="B31" s="37">
        <v>1295</v>
      </c>
      <c r="C31" s="37">
        <v>5</v>
      </c>
      <c r="D31" s="37">
        <v>28</v>
      </c>
      <c r="E31" s="37">
        <v>99</v>
      </c>
      <c r="F31" s="37">
        <v>50</v>
      </c>
      <c r="G31" s="37">
        <v>3</v>
      </c>
      <c r="H31" s="37">
        <f t="shared" si="0"/>
        <v>1480</v>
      </c>
      <c r="I31" s="26" t="s">
        <v>88</v>
      </c>
      <c r="J31" s="30"/>
    </row>
    <row r="32" spans="1:10">
      <c r="A32" s="38" t="s">
        <v>28</v>
      </c>
      <c r="B32" s="39">
        <v>941</v>
      </c>
      <c r="C32" s="39">
        <v>10</v>
      </c>
      <c r="D32" s="39">
        <v>93</v>
      </c>
      <c r="E32" s="39">
        <v>259</v>
      </c>
      <c r="F32" s="39">
        <v>47</v>
      </c>
      <c r="G32" s="39">
        <v>5</v>
      </c>
      <c r="H32" s="39">
        <f t="shared" si="0"/>
        <v>1355</v>
      </c>
      <c r="I32" s="26" t="s">
        <v>89</v>
      </c>
      <c r="J32" s="30"/>
    </row>
    <row r="33" spans="1:10">
      <c r="A33" s="36" t="s">
        <v>29</v>
      </c>
      <c r="B33" s="37">
        <v>286</v>
      </c>
      <c r="C33" s="37">
        <v>2</v>
      </c>
      <c r="D33" s="37">
        <v>18</v>
      </c>
      <c r="E33" s="37">
        <v>164</v>
      </c>
      <c r="F33" s="37">
        <v>4</v>
      </c>
      <c r="G33" s="37">
        <v>2</v>
      </c>
      <c r="H33" s="37">
        <f t="shared" si="0"/>
        <v>476</v>
      </c>
      <c r="I33" s="26" t="s">
        <v>90</v>
      </c>
      <c r="J33" s="30"/>
    </row>
    <row r="34" spans="1:10">
      <c r="A34" s="38" t="s">
        <v>30</v>
      </c>
      <c r="B34" s="39">
        <v>2375</v>
      </c>
      <c r="C34" s="39">
        <v>23</v>
      </c>
      <c r="D34" s="39">
        <v>101</v>
      </c>
      <c r="E34" s="39">
        <v>195</v>
      </c>
      <c r="F34" s="39">
        <v>186</v>
      </c>
      <c r="G34" s="39">
        <v>39</v>
      </c>
      <c r="H34" s="39">
        <f t="shared" si="0"/>
        <v>2919</v>
      </c>
      <c r="I34" s="26" t="s">
        <v>91</v>
      </c>
      <c r="J34" s="30"/>
    </row>
    <row r="35" spans="1:10">
      <c r="A35" s="36" t="s">
        <v>31</v>
      </c>
      <c r="B35" s="37">
        <v>240</v>
      </c>
      <c r="C35" s="37">
        <v>1</v>
      </c>
      <c r="D35" s="37">
        <v>24</v>
      </c>
      <c r="E35" s="37">
        <v>70</v>
      </c>
      <c r="F35" s="37">
        <v>27</v>
      </c>
      <c r="G35" s="37">
        <v>8</v>
      </c>
      <c r="H35" s="37">
        <f t="shared" si="0"/>
        <v>370</v>
      </c>
      <c r="I35" s="26" t="s">
        <v>92</v>
      </c>
      <c r="J35" s="30"/>
    </row>
    <row r="36" spans="1:10">
      <c r="A36" s="38" t="s">
        <v>32</v>
      </c>
      <c r="B36" s="39">
        <v>2630</v>
      </c>
      <c r="C36" s="39">
        <v>30</v>
      </c>
      <c r="D36" s="39">
        <v>166</v>
      </c>
      <c r="E36" s="39">
        <v>483</v>
      </c>
      <c r="F36" s="39">
        <v>130</v>
      </c>
      <c r="G36" s="39">
        <v>16</v>
      </c>
      <c r="H36" s="39">
        <f t="shared" si="0"/>
        <v>3455</v>
      </c>
      <c r="I36" s="26" t="s">
        <v>93</v>
      </c>
      <c r="J36" s="30"/>
    </row>
    <row r="37" spans="1:10">
      <c r="A37" s="36" t="s">
        <v>33</v>
      </c>
      <c r="B37" s="37">
        <v>272</v>
      </c>
      <c r="C37" s="37">
        <v>0</v>
      </c>
      <c r="D37" s="37">
        <v>19</v>
      </c>
      <c r="E37" s="37">
        <v>87</v>
      </c>
      <c r="F37" s="37">
        <v>36</v>
      </c>
      <c r="G37" s="37">
        <v>48</v>
      </c>
      <c r="H37" s="37">
        <f t="shared" si="0"/>
        <v>462</v>
      </c>
      <c r="I37" s="26" t="s">
        <v>94</v>
      </c>
      <c r="J37" s="30"/>
    </row>
    <row r="38" spans="1:10">
      <c r="A38" s="38" t="s">
        <v>34</v>
      </c>
      <c r="B38" s="39">
        <v>217</v>
      </c>
      <c r="C38" s="39">
        <v>0</v>
      </c>
      <c r="D38" s="39">
        <v>8</v>
      </c>
      <c r="E38" s="39">
        <v>199</v>
      </c>
      <c r="F38" s="39">
        <v>10</v>
      </c>
      <c r="G38" s="39">
        <v>0</v>
      </c>
      <c r="H38" s="39">
        <f t="shared" si="0"/>
        <v>434</v>
      </c>
      <c r="I38" s="26" t="s">
        <v>95</v>
      </c>
      <c r="J38" s="30"/>
    </row>
    <row r="39" spans="1:10" ht="11.25" customHeight="1">
      <c r="J39" s="30"/>
    </row>
    <row r="40" spans="1:10" ht="23.25" customHeight="1">
      <c r="A40" s="9" t="s">
        <v>2</v>
      </c>
      <c r="B40" s="34">
        <f t="shared" ref="B40:H40" si="1">SUM(B7:B38)</f>
        <v>47922</v>
      </c>
      <c r="C40" s="34">
        <f t="shared" si="1"/>
        <v>275</v>
      </c>
      <c r="D40" s="34">
        <f t="shared" si="1"/>
        <v>2555</v>
      </c>
      <c r="E40" s="34">
        <f t="shared" si="1"/>
        <v>13699</v>
      </c>
      <c r="F40" s="34">
        <f t="shared" si="1"/>
        <v>3447</v>
      </c>
      <c r="G40" s="34">
        <v>1097</v>
      </c>
      <c r="H40" s="33">
        <f t="shared" si="1"/>
        <v>68995</v>
      </c>
      <c r="J40" s="30"/>
    </row>
    <row r="41" spans="1:10">
      <c r="B41" s="31">
        <f>B40*100/$H$40</f>
        <v>69.457207043988689</v>
      </c>
      <c r="C41" s="31">
        <f t="shared" ref="C41:G41" si="2">C40*100/$H$40</f>
        <v>0.39857960721791436</v>
      </c>
      <c r="D41" s="31">
        <f t="shared" si="2"/>
        <v>3.7031668961518949</v>
      </c>
      <c r="E41" s="31">
        <f t="shared" si="2"/>
        <v>19.855061961011668</v>
      </c>
      <c r="F41" s="31">
        <f t="shared" si="2"/>
        <v>4.996014203927821</v>
      </c>
      <c r="G41" s="31">
        <f t="shared" si="2"/>
        <v>1.5899702877020074</v>
      </c>
      <c r="H41" s="31">
        <f>SUM(B41:G41)</f>
        <v>99.999999999999986</v>
      </c>
    </row>
    <row r="42" spans="1:10">
      <c r="A42" s="3" t="s">
        <v>98</v>
      </c>
      <c r="I42" s="30"/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J43"/>
  <sheetViews>
    <sheetView zoomScaleNormal="100" workbookViewId="0">
      <selection activeCell="C55" sqref="C55"/>
    </sheetView>
  </sheetViews>
  <sheetFormatPr baseColWidth="10" defaultRowHeight="1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>
      <c r="A2" s="1" t="s">
        <v>104</v>
      </c>
    </row>
    <row r="3" spans="1:10">
      <c r="F3" s="8"/>
    </row>
    <row r="4" spans="1:10" ht="18.75" customHeight="1">
      <c r="A4" s="44" t="s">
        <v>0</v>
      </c>
      <c r="B4" s="46" t="s">
        <v>35</v>
      </c>
      <c r="C4" s="46" t="s">
        <v>36</v>
      </c>
      <c r="D4" s="46" t="s">
        <v>37</v>
      </c>
      <c r="E4" s="46" t="s">
        <v>41</v>
      </c>
      <c r="F4" s="46" t="s">
        <v>39</v>
      </c>
      <c r="G4" s="46" t="s">
        <v>54</v>
      </c>
      <c r="H4" s="45" t="s">
        <v>2</v>
      </c>
    </row>
    <row r="5" spans="1:10" ht="18.75" customHeight="1">
      <c r="A5" s="44"/>
      <c r="B5" s="46"/>
      <c r="C5" s="46"/>
      <c r="D5" s="46"/>
      <c r="E5" s="46"/>
      <c r="F5" s="46"/>
      <c r="G5" s="46"/>
      <c r="H5" s="45"/>
    </row>
    <row r="6" spans="1:10" ht="9" customHeight="1"/>
    <row r="7" spans="1:10">
      <c r="A7" s="36" t="s">
        <v>3</v>
      </c>
      <c r="B7" s="37">
        <v>84</v>
      </c>
      <c r="C7" s="37">
        <v>0</v>
      </c>
      <c r="D7" s="37">
        <v>0</v>
      </c>
      <c r="E7" s="37">
        <v>15</v>
      </c>
      <c r="F7" s="37">
        <v>8</v>
      </c>
      <c r="G7" s="37">
        <v>0</v>
      </c>
      <c r="H7" s="37">
        <f t="shared" ref="H7:H38" si="0">SUM(B7:G7)</f>
        <v>107</v>
      </c>
      <c r="I7" s="26" t="s">
        <v>64</v>
      </c>
      <c r="J7" s="30"/>
    </row>
    <row r="8" spans="1:10">
      <c r="A8" s="38" t="s">
        <v>4</v>
      </c>
      <c r="B8" s="39">
        <v>37</v>
      </c>
      <c r="C8" s="39">
        <v>15</v>
      </c>
      <c r="D8" s="39">
        <v>4</v>
      </c>
      <c r="E8" s="39">
        <v>42</v>
      </c>
      <c r="F8" s="39">
        <v>4</v>
      </c>
      <c r="G8" s="39">
        <v>1</v>
      </c>
      <c r="H8" s="39">
        <f t="shared" si="0"/>
        <v>103</v>
      </c>
      <c r="I8" s="26" t="s">
        <v>65</v>
      </c>
      <c r="J8" s="30"/>
    </row>
    <row r="9" spans="1:10">
      <c r="A9" s="36" t="s">
        <v>5</v>
      </c>
      <c r="B9" s="37">
        <v>27</v>
      </c>
      <c r="C9" s="37">
        <v>0</v>
      </c>
      <c r="D9" s="37">
        <v>1</v>
      </c>
      <c r="E9" s="37">
        <v>1</v>
      </c>
      <c r="F9" s="37">
        <v>0</v>
      </c>
      <c r="G9" s="37">
        <v>0</v>
      </c>
      <c r="H9" s="37">
        <f t="shared" si="0"/>
        <v>29</v>
      </c>
      <c r="I9" s="26" t="s">
        <v>66</v>
      </c>
      <c r="J9" s="30"/>
    </row>
    <row r="10" spans="1:10">
      <c r="A10" s="38" t="s">
        <v>6</v>
      </c>
      <c r="B10" s="39">
        <v>12</v>
      </c>
      <c r="C10" s="39">
        <v>14</v>
      </c>
      <c r="D10" s="39">
        <v>0</v>
      </c>
      <c r="E10" s="39">
        <v>0</v>
      </c>
      <c r="F10" s="39">
        <v>1</v>
      </c>
      <c r="G10" s="39">
        <v>2</v>
      </c>
      <c r="H10" s="39">
        <f t="shared" si="0"/>
        <v>29</v>
      </c>
      <c r="I10" s="26" t="s">
        <v>67</v>
      </c>
      <c r="J10" s="30"/>
    </row>
    <row r="11" spans="1:10">
      <c r="A11" s="36" t="s">
        <v>7</v>
      </c>
      <c r="B11" s="37">
        <v>94</v>
      </c>
      <c r="C11" s="37">
        <v>6</v>
      </c>
      <c r="D11" s="37">
        <v>4</v>
      </c>
      <c r="E11" s="37">
        <v>0</v>
      </c>
      <c r="F11" s="37">
        <v>1</v>
      </c>
      <c r="G11" s="37">
        <v>1</v>
      </c>
      <c r="H11" s="37">
        <f t="shared" si="0"/>
        <v>106</v>
      </c>
      <c r="I11" s="26" t="s">
        <v>68</v>
      </c>
      <c r="J11" s="30"/>
    </row>
    <row r="12" spans="1:10">
      <c r="A12" s="38" t="s">
        <v>8</v>
      </c>
      <c r="B12" s="39">
        <v>110</v>
      </c>
      <c r="C12" s="39">
        <v>32</v>
      </c>
      <c r="D12" s="39">
        <v>18</v>
      </c>
      <c r="E12" s="39">
        <v>32</v>
      </c>
      <c r="F12" s="39">
        <v>5</v>
      </c>
      <c r="G12" s="39">
        <v>2</v>
      </c>
      <c r="H12" s="39">
        <f t="shared" si="0"/>
        <v>199</v>
      </c>
      <c r="I12" s="26" t="s">
        <v>69</v>
      </c>
      <c r="J12" s="30"/>
    </row>
    <row r="13" spans="1:10">
      <c r="A13" s="36" t="s">
        <v>9</v>
      </c>
      <c r="B13" s="37">
        <v>311</v>
      </c>
      <c r="C13" s="37">
        <v>62</v>
      </c>
      <c r="D13" s="37">
        <v>56</v>
      </c>
      <c r="E13" s="37">
        <v>186</v>
      </c>
      <c r="F13" s="37">
        <v>17</v>
      </c>
      <c r="G13" s="37">
        <v>3</v>
      </c>
      <c r="H13" s="37">
        <f t="shared" si="0"/>
        <v>635</v>
      </c>
      <c r="I13" s="26" t="s">
        <v>70</v>
      </c>
      <c r="J13" s="30"/>
    </row>
    <row r="14" spans="1:10">
      <c r="A14" s="38" t="s">
        <v>10</v>
      </c>
      <c r="B14" s="39">
        <v>23</v>
      </c>
      <c r="C14" s="39">
        <v>12</v>
      </c>
      <c r="D14" s="39">
        <v>1</v>
      </c>
      <c r="E14" s="39">
        <v>6</v>
      </c>
      <c r="F14" s="39">
        <v>2</v>
      </c>
      <c r="G14" s="39">
        <v>0</v>
      </c>
      <c r="H14" s="39">
        <f t="shared" si="0"/>
        <v>44</v>
      </c>
      <c r="I14" s="26" t="s">
        <v>71</v>
      </c>
      <c r="J14" s="30"/>
    </row>
    <row r="15" spans="1:10">
      <c r="A15" s="36" t="s">
        <v>11</v>
      </c>
      <c r="B15" s="37">
        <v>1500</v>
      </c>
      <c r="C15" s="37">
        <v>107</v>
      </c>
      <c r="D15" s="37">
        <v>102</v>
      </c>
      <c r="E15" s="37">
        <v>591</v>
      </c>
      <c r="F15" s="37">
        <v>117</v>
      </c>
      <c r="G15" s="37">
        <v>25</v>
      </c>
      <c r="H15" s="37">
        <f t="shared" si="0"/>
        <v>2442</v>
      </c>
      <c r="I15" s="26" t="s">
        <v>72</v>
      </c>
      <c r="J15" s="30"/>
    </row>
    <row r="16" spans="1:10">
      <c r="A16" s="38" t="s">
        <v>12</v>
      </c>
      <c r="B16" s="39">
        <v>75</v>
      </c>
      <c r="C16" s="39">
        <v>14</v>
      </c>
      <c r="D16" s="39">
        <v>4</v>
      </c>
      <c r="E16" s="39">
        <v>68</v>
      </c>
      <c r="F16" s="39">
        <v>8</v>
      </c>
      <c r="G16" s="39">
        <v>0</v>
      </c>
      <c r="H16" s="39">
        <f t="shared" si="0"/>
        <v>169</v>
      </c>
      <c r="I16" s="26" t="s">
        <v>73</v>
      </c>
      <c r="J16" s="30"/>
    </row>
    <row r="17" spans="1:10">
      <c r="A17" s="36" t="s">
        <v>13</v>
      </c>
      <c r="B17" s="37">
        <v>258</v>
      </c>
      <c r="C17" s="37">
        <v>24</v>
      </c>
      <c r="D17" s="37">
        <v>12</v>
      </c>
      <c r="E17" s="37">
        <v>65</v>
      </c>
      <c r="F17" s="37">
        <v>23</v>
      </c>
      <c r="G17" s="37">
        <v>1</v>
      </c>
      <c r="H17" s="37">
        <f t="shared" si="0"/>
        <v>383</v>
      </c>
      <c r="I17" s="26" t="s">
        <v>74</v>
      </c>
      <c r="J17" s="30"/>
    </row>
    <row r="18" spans="1:10">
      <c r="A18" s="38" t="s">
        <v>14</v>
      </c>
      <c r="B18" s="39">
        <v>495</v>
      </c>
      <c r="C18" s="39">
        <v>62</v>
      </c>
      <c r="D18" s="39">
        <v>17</v>
      </c>
      <c r="E18" s="39">
        <v>277</v>
      </c>
      <c r="F18" s="39">
        <v>52</v>
      </c>
      <c r="G18" s="39">
        <v>3</v>
      </c>
      <c r="H18" s="39">
        <f t="shared" si="0"/>
        <v>906</v>
      </c>
      <c r="I18" s="26" t="s">
        <v>75</v>
      </c>
      <c r="J18" s="30"/>
    </row>
    <row r="19" spans="1:10">
      <c r="A19" s="36" t="s">
        <v>15</v>
      </c>
      <c r="B19" s="37">
        <v>66</v>
      </c>
      <c r="C19" s="37">
        <v>3</v>
      </c>
      <c r="D19" s="37">
        <v>9</v>
      </c>
      <c r="E19" s="37">
        <v>17</v>
      </c>
      <c r="F19" s="37">
        <v>5</v>
      </c>
      <c r="G19" s="37">
        <v>1</v>
      </c>
      <c r="H19" s="37">
        <f t="shared" si="0"/>
        <v>101</v>
      </c>
      <c r="I19" s="26" t="s">
        <v>76</v>
      </c>
      <c r="J19" s="30"/>
    </row>
    <row r="20" spans="1:10">
      <c r="A20" s="38" t="s">
        <v>16</v>
      </c>
      <c r="B20" s="39">
        <v>355</v>
      </c>
      <c r="C20" s="39">
        <v>7</v>
      </c>
      <c r="D20" s="39">
        <v>6</v>
      </c>
      <c r="E20" s="39">
        <v>230</v>
      </c>
      <c r="F20" s="39">
        <v>12</v>
      </c>
      <c r="G20" s="39">
        <v>5</v>
      </c>
      <c r="H20" s="39">
        <f t="shared" si="0"/>
        <v>615</v>
      </c>
      <c r="I20" s="26" t="s">
        <v>77</v>
      </c>
      <c r="J20" s="30"/>
    </row>
    <row r="21" spans="1:10">
      <c r="A21" s="36" t="s">
        <v>17</v>
      </c>
      <c r="B21" s="37">
        <v>236</v>
      </c>
      <c r="C21" s="37">
        <v>99</v>
      </c>
      <c r="D21" s="37">
        <v>16</v>
      </c>
      <c r="E21" s="37">
        <v>131</v>
      </c>
      <c r="F21" s="37">
        <v>20</v>
      </c>
      <c r="G21" s="37">
        <v>31</v>
      </c>
      <c r="H21" s="37">
        <f t="shared" si="0"/>
        <v>533</v>
      </c>
      <c r="I21" s="26" t="s">
        <v>78</v>
      </c>
      <c r="J21" s="30"/>
    </row>
    <row r="22" spans="1:10">
      <c r="A22" s="38" t="s">
        <v>18</v>
      </c>
      <c r="B22" s="39">
        <v>102</v>
      </c>
      <c r="C22" s="39">
        <v>11</v>
      </c>
      <c r="D22" s="39">
        <v>1</v>
      </c>
      <c r="E22" s="39">
        <v>8</v>
      </c>
      <c r="F22" s="39">
        <v>8</v>
      </c>
      <c r="G22" s="39">
        <v>1</v>
      </c>
      <c r="H22" s="39">
        <f t="shared" si="0"/>
        <v>131</v>
      </c>
      <c r="I22" s="26" t="s">
        <v>79</v>
      </c>
      <c r="J22" s="30"/>
    </row>
    <row r="23" spans="1:10">
      <c r="A23" s="36" t="s">
        <v>19</v>
      </c>
      <c r="B23" s="37">
        <v>64</v>
      </c>
      <c r="C23" s="37">
        <v>8</v>
      </c>
      <c r="D23" s="37">
        <v>4</v>
      </c>
      <c r="E23" s="37">
        <v>9</v>
      </c>
      <c r="F23" s="37">
        <v>3</v>
      </c>
      <c r="G23" s="37">
        <v>0</v>
      </c>
      <c r="H23" s="37">
        <f t="shared" si="0"/>
        <v>88</v>
      </c>
      <c r="I23" s="26" t="s">
        <v>80</v>
      </c>
      <c r="J23" s="30"/>
    </row>
    <row r="24" spans="1:10">
      <c r="A24" s="38" t="s">
        <v>20</v>
      </c>
      <c r="B24" s="39">
        <v>3</v>
      </c>
      <c r="C24" s="39">
        <v>0</v>
      </c>
      <c r="D24" s="39">
        <v>0</v>
      </c>
      <c r="E24" s="39">
        <v>0</v>
      </c>
      <c r="F24" s="39">
        <v>1</v>
      </c>
      <c r="G24" s="39">
        <v>0</v>
      </c>
      <c r="H24" s="39">
        <f t="shared" si="0"/>
        <v>4</v>
      </c>
      <c r="I24" s="26" t="s">
        <v>81</v>
      </c>
      <c r="J24" s="30"/>
    </row>
    <row r="25" spans="1:10">
      <c r="A25" s="36" t="s">
        <v>21</v>
      </c>
      <c r="B25" s="37">
        <v>1317</v>
      </c>
      <c r="C25" s="37">
        <v>255</v>
      </c>
      <c r="D25" s="37">
        <v>72</v>
      </c>
      <c r="E25" s="37">
        <v>1048</v>
      </c>
      <c r="F25" s="37">
        <v>136</v>
      </c>
      <c r="G25" s="37">
        <v>65</v>
      </c>
      <c r="H25" s="37">
        <f t="shared" si="0"/>
        <v>2893</v>
      </c>
      <c r="I25" s="26" t="s">
        <v>82</v>
      </c>
      <c r="J25" s="30"/>
    </row>
    <row r="26" spans="1:10">
      <c r="A26" s="38" t="s">
        <v>22</v>
      </c>
      <c r="B26" s="39">
        <v>45</v>
      </c>
      <c r="C26" s="39">
        <v>0</v>
      </c>
      <c r="D26" s="39">
        <v>7</v>
      </c>
      <c r="E26" s="39">
        <v>5</v>
      </c>
      <c r="F26" s="39">
        <v>3</v>
      </c>
      <c r="G26" s="39">
        <v>3</v>
      </c>
      <c r="H26" s="39">
        <f t="shared" si="0"/>
        <v>63</v>
      </c>
      <c r="I26" s="26" t="s">
        <v>83</v>
      </c>
      <c r="J26" s="30"/>
    </row>
    <row r="27" spans="1:10">
      <c r="A27" s="36" t="s">
        <v>23</v>
      </c>
      <c r="B27" s="37">
        <v>135</v>
      </c>
      <c r="C27" s="37">
        <v>18</v>
      </c>
      <c r="D27" s="37">
        <v>14</v>
      </c>
      <c r="E27" s="37">
        <v>72</v>
      </c>
      <c r="F27" s="37">
        <v>24</v>
      </c>
      <c r="G27" s="37">
        <v>3</v>
      </c>
      <c r="H27" s="37">
        <f t="shared" si="0"/>
        <v>266</v>
      </c>
      <c r="I27" s="26" t="s">
        <v>84</v>
      </c>
      <c r="J27" s="30"/>
    </row>
    <row r="28" spans="1:10">
      <c r="A28" s="38" t="s">
        <v>24</v>
      </c>
      <c r="B28" s="39">
        <v>214</v>
      </c>
      <c r="C28" s="39">
        <v>100</v>
      </c>
      <c r="D28" s="39">
        <v>3</v>
      </c>
      <c r="E28" s="39">
        <v>7</v>
      </c>
      <c r="F28" s="39">
        <v>18</v>
      </c>
      <c r="G28" s="39">
        <v>0</v>
      </c>
      <c r="H28" s="39">
        <f t="shared" si="0"/>
        <v>342</v>
      </c>
      <c r="I28" s="26" t="s">
        <v>85</v>
      </c>
      <c r="J28" s="30"/>
    </row>
    <row r="29" spans="1:10">
      <c r="A29" s="36" t="s">
        <v>25</v>
      </c>
      <c r="B29" s="37">
        <v>19</v>
      </c>
      <c r="C29" s="37">
        <v>1</v>
      </c>
      <c r="D29" s="37">
        <v>0</v>
      </c>
      <c r="E29" s="37">
        <v>11</v>
      </c>
      <c r="F29" s="37">
        <v>0</v>
      </c>
      <c r="G29" s="37">
        <v>0</v>
      </c>
      <c r="H29" s="37">
        <f t="shared" si="0"/>
        <v>31</v>
      </c>
      <c r="I29" s="26" t="s">
        <v>86</v>
      </c>
      <c r="J29" s="30"/>
    </row>
    <row r="30" spans="1:10">
      <c r="A30" s="38" t="s">
        <v>26</v>
      </c>
      <c r="B30" s="39">
        <v>81</v>
      </c>
      <c r="C30" s="39">
        <v>34</v>
      </c>
      <c r="D30" s="39">
        <v>2</v>
      </c>
      <c r="E30" s="39">
        <v>37</v>
      </c>
      <c r="F30" s="39">
        <v>5</v>
      </c>
      <c r="G30" s="39">
        <v>25</v>
      </c>
      <c r="H30" s="39">
        <f t="shared" si="0"/>
        <v>184</v>
      </c>
      <c r="I30" s="26" t="s">
        <v>87</v>
      </c>
      <c r="J30" s="30"/>
    </row>
    <row r="31" spans="1:10">
      <c r="A31" s="36" t="s">
        <v>27</v>
      </c>
      <c r="B31" s="37">
        <v>104</v>
      </c>
      <c r="C31" s="37">
        <v>17</v>
      </c>
      <c r="D31" s="37">
        <v>6</v>
      </c>
      <c r="E31" s="37">
        <v>60</v>
      </c>
      <c r="F31" s="37">
        <v>8</v>
      </c>
      <c r="G31" s="37">
        <v>0</v>
      </c>
      <c r="H31" s="37">
        <f t="shared" si="0"/>
        <v>195</v>
      </c>
      <c r="I31" s="26" t="s">
        <v>88</v>
      </c>
      <c r="J31" s="30"/>
    </row>
    <row r="32" spans="1:10">
      <c r="A32" s="38" t="s">
        <v>28</v>
      </c>
      <c r="B32" s="39">
        <v>100</v>
      </c>
      <c r="C32" s="39">
        <v>24</v>
      </c>
      <c r="D32" s="39">
        <v>3</v>
      </c>
      <c r="E32" s="39">
        <v>58</v>
      </c>
      <c r="F32" s="39">
        <v>5</v>
      </c>
      <c r="G32" s="39">
        <v>0</v>
      </c>
      <c r="H32" s="39">
        <f t="shared" si="0"/>
        <v>190</v>
      </c>
      <c r="I32" s="26" t="s">
        <v>89</v>
      </c>
      <c r="J32" s="30"/>
    </row>
    <row r="33" spans="1:10">
      <c r="A33" s="36" t="s">
        <v>29</v>
      </c>
      <c r="B33" s="37">
        <v>214</v>
      </c>
      <c r="C33" s="37">
        <v>18</v>
      </c>
      <c r="D33" s="37">
        <v>1</v>
      </c>
      <c r="E33" s="37">
        <v>57</v>
      </c>
      <c r="F33" s="37">
        <v>12</v>
      </c>
      <c r="G33" s="37">
        <v>1</v>
      </c>
      <c r="H33" s="37">
        <f t="shared" si="0"/>
        <v>303</v>
      </c>
      <c r="I33" s="26" t="s">
        <v>90</v>
      </c>
      <c r="J33" s="30"/>
    </row>
    <row r="34" spans="1:10">
      <c r="A34" s="38" t="s">
        <v>30</v>
      </c>
      <c r="B34" s="39">
        <v>678</v>
      </c>
      <c r="C34" s="39">
        <v>87</v>
      </c>
      <c r="D34" s="39">
        <v>50</v>
      </c>
      <c r="E34" s="39">
        <v>102</v>
      </c>
      <c r="F34" s="39">
        <v>57</v>
      </c>
      <c r="G34" s="39">
        <v>15</v>
      </c>
      <c r="H34" s="39">
        <f t="shared" si="0"/>
        <v>989</v>
      </c>
      <c r="I34" s="26" t="s">
        <v>91</v>
      </c>
      <c r="J34" s="30"/>
    </row>
    <row r="35" spans="1:10">
      <c r="A35" s="36" t="s">
        <v>31</v>
      </c>
      <c r="B35" s="37">
        <v>25</v>
      </c>
      <c r="C35" s="37">
        <v>2</v>
      </c>
      <c r="D35" s="37">
        <v>2</v>
      </c>
      <c r="E35" s="37">
        <v>8</v>
      </c>
      <c r="F35" s="37">
        <v>1</v>
      </c>
      <c r="G35" s="37">
        <v>0</v>
      </c>
      <c r="H35" s="37">
        <f t="shared" si="0"/>
        <v>38</v>
      </c>
      <c r="I35" s="26" t="s">
        <v>92</v>
      </c>
      <c r="J35" s="30"/>
    </row>
    <row r="36" spans="1:10">
      <c r="A36" s="38" t="s">
        <v>32</v>
      </c>
      <c r="B36" s="39">
        <v>595</v>
      </c>
      <c r="C36" s="39">
        <v>68</v>
      </c>
      <c r="D36" s="39">
        <v>29</v>
      </c>
      <c r="E36" s="39">
        <v>284</v>
      </c>
      <c r="F36" s="39">
        <v>52</v>
      </c>
      <c r="G36" s="39">
        <v>6</v>
      </c>
      <c r="H36" s="39">
        <f t="shared" si="0"/>
        <v>1034</v>
      </c>
      <c r="I36" s="26" t="s">
        <v>93</v>
      </c>
      <c r="J36" s="30"/>
    </row>
    <row r="37" spans="1:10">
      <c r="A37" s="36" t="s">
        <v>33</v>
      </c>
      <c r="B37" s="37">
        <v>63</v>
      </c>
      <c r="C37" s="37">
        <v>0</v>
      </c>
      <c r="D37" s="37">
        <v>0</v>
      </c>
      <c r="E37" s="37">
        <v>29</v>
      </c>
      <c r="F37" s="37">
        <v>10</v>
      </c>
      <c r="G37" s="37">
        <v>0</v>
      </c>
      <c r="H37" s="37">
        <f t="shared" si="0"/>
        <v>102</v>
      </c>
      <c r="I37" s="26" t="s">
        <v>94</v>
      </c>
      <c r="J37" s="30"/>
    </row>
    <row r="38" spans="1:10">
      <c r="A38" s="38" t="s">
        <v>34</v>
      </c>
      <c r="B38" s="39">
        <v>59</v>
      </c>
      <c r="C38" s="39">
        <v>3</v>
      </c>
      <c r="D38" s="39">
        <v>0</v>
      </c>
      <c r="E38" s="39">
        <v>0</v>
      </c>
      <c r="F38" s="39">
        <v>5</v>
      </c>
      <c r="G38" s="39">
        <v>0</v>
      </c>
      <c r="H38" s="39">
        <f t="shared" si="0"/>
        <v>67</v>
      </c>
      <c r="I38" s="26" t="s">
        <v>95</v>
      </c>
      <c r="J38" s="30"/>
    </row>
    <row r="39" spans="1:10" ht="11.25" customHeight="1">
      <c r="J39" s="30"/>
    </row>
    <row r="40" spans="1:10" ht="23.25" customHeight="1">
      <c r="A40" s="9" t="s">
        <v>2</v>
      </c>
      <c r="B40" s="34">
        <f t="shared" ref="B40:H40" si="1">SUM(B7:B38)</f>
        <v>7501</v>
      </c>
      <c r="C40" s="34">
        <f t="shared" si="1"/>
        <v>1103</v>
      </c>
      <c r="D40" s="34">
        <f t="shared" si="1"/>
        <v>444</v>
      </c>
      <c r="E40" s="34">
        <f t="shared" si="1"/>
        <v>3456</v>
      </c>
      <c r="F40" s="34">
        <f t="shared" si="1"/>
        <v>623</v>
      </c>
      <c r="G40" s="34">
        <v>194</v>
      </c>
      <c r="H40" s="33">
        <f t="shared" si="1"/>
        <v>13321</v>
      </c>
      <c r="J40" s="30"/>
    </row>
    <row r="41" spans="1:10">
      <c r="B41" s="31">
        <f>B40*100/$H$40</f>
        <v>56.309586367389834</v>
      </c>
      <c r="C41" s="31">
        <f t="shared" ref="C41:G41" si="2">C40*100/$H$40</f>
        <v>8.2801591472111706</v>
      </c>
      <c r="D41" s="31">
        <f t="shared" si="2"/>
        <v>3.3330831018692288</v>
      </c>
      <c r="E41" s="31">
        <f t="shared" si="2"/>
        <v>25.943998198333457</v>
      </c>
      <c r="F41" s="31">
        <f t="shared" si="2"/>
        <v>4.6768260641093011</v>
      </c>
      <c r="G41" s="31">
        <f t="shared" si="2"/>
        <v>1.4563471210870054</v>
      </c>
      <c r="H41" s="31">
        <f>SUM(B41:G41)</f>
        <v>100.00000000000001</v>
      </c>
    </row>
    <row r="42" spans="1:10">
      <c r="A42" s="3" t="s">
        <v>98</v>
      </c>
    </row>
    <row r="43" spans="1:10">
      <c r="I43" s="30"/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D68" sqref="D68"/>
    </sheetView>
  </sheetViews>
  <sheetFormatPr baseColWidth="10" defaultRowHeight="12.75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7" customWidth="1"/>
    <col min="9" max="9" width="17.7109375" customWidth="1"/>
    <col min="10" max="10" width="12" customWidth="1"/>
    <col min="11" max="11" width="11.7109375" customWidth="1"/>
  </cols>
  <sheetData>
    <row r="1" spans="1:12">
      <c r="A1" s="48" t="s">
        <v>105</v>
      </c>
      <c r="B1" s="48"/>
      <c r="C1" s="48"/>
      <c r="D1" s="48"/>
      <c r="E1" s="48"/>
      <c r="F1" s="48"/>
      <c r="G1" s="48"/>
      <c r="H1" s="48"/>
      <c r="I1" s="48"/>
      <c r="J1" s="48"/>
    </row>
    <row r="2" spans="1:12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2">
      <c r="B3" s="18"/>
      <c r="C3" s="18"/>
      <c r="D3" s="18"/>
      <c r="E3" s="18"/>
      <c r="F3" s="18"/>
      <c r="G3" s="18"/>
      <c r="H3" s="18"/>
      <c r="I3" s="18"/>
      <c r="J3" s="18"/>
    </row>
    <row r="4" spans="1:12" ht="15" customHeight="1">
      <c r="A4" s="42" t="s">
        <v>56</v>
      </c>
      <c r="B4" s="47" t="s">
        <v>49</v>
      </c>
      <c r="C4" s="47"/>
      <c r="D4" s="47"/>
      <c r="E4" s="47"/>
      <c r="F4" s="47"/>
      <c r="G4" s="50" t="s">
        <v>55</v>
      </c>
      <c r="H4" s="47" t="s">
        <v>1</v>
      </c>
      <c r="I4" s="47"/>
      <c r="J4" s="50" t="s">
        <v>55</v>
      </c>
      <c r="K4" s="49" t="s">
        <v>63</v>
      </c>
      <c r="L4" s="45" t="s">
        <v>2</v>
      </c>
    </row>
    <row r="5" spans="1:12" ht="15">
      <c r="A5" s="42"/>
      <c r="B5" s="20" t="s">
        <v>50</v>
      </c>
      <c r="C5" s="20" t="s">
        <v>51</v>
      </c>
      <c r="D5" s="20" t="s">
        <v>52</v>
      </c>
      <c r="E5" s="20" t="s">
        <v>53</v>
      </c>
      <c r="F5" s="20" t="s">
        <v>54</v>
      </c>
      <c r="G5" s="50"/>
      <c r="H5" s="20" t="s">
        <v>57</v>
      </c>
      <c r="I5" s="20" t="s">
        <v>58</v>
      </c>
      <c r="J5" s="50"/>
      <c r="K5" s="49"/>
      <c r="L5" s="45"/>
    </row>
    <row r="6" spans="1:12">
      <c r="B6" s="19"/>
      <c r="C6" s="19"/>
      <c r="D6" s="19"/>
      <c r="E6" s="19"/>
      <c r="F6" s="19"/>
      <c r="G6" s="19"/>
      <c r="H6" s="19"/>
      <c r="I6" s="19"/>
      <c r="J6" s="19"/>
      <c r="K6" s="18"/>
      <c r="L6" s="18"/>
    </row>
    <row r="7" spans="1:12" ht="15">
      <c r="A7" s="5" t="s">
        <v>35</v>
      </c>
      <c r="B7" s="21">
        <v>6183</v>
      </c>
      <c r="C7" s="21">
        <v>4553</v>
      </c>
      <c r="D7" s="21">
        <v>170</v>
      </c>
      <c r="E7" s="21">
        <v>17855</v>
      </c>
      <c r="F7" s="21">
        <v>58</v>
      </c>
      <c r="G7" s="21">
        <f>SUM(B7:F7)</f>
        <v>28819</v>
      </c>
      <c r="H7" s="21">
        <v>26369</v>
      </c>
      <c r="I7" s="21">
        <v>197</v>
      </c>
      <c r="J7" s="21">
        <f>H7+I7</f>
        <v>26566</v>
      </c>
      <c r="K7" s="21">
        <v>38</v>
      </c>
      <c r="L7" s="21">
        <f t="shared" ref="L7:L13" si="0">G7+J7+K7</f>
        <v>55423</v>
      </c>
    </row>
    <row r="8" spans="1:12" ht="15">
      <c r="A8" s="3" t="s">
        <v>36</v>
      </c>
      <c r="B8" s="2">
        <v>132</v>
      </c>
      <c r="C8" s="2">
        <v>61</v>
      </c>
      <c r="D8" s="2">
        <v>3</v>
      </c>
      <c r="E8" s="2">
        <v>604</v>
      </c>
      <c r="F8" s="2">
        <v>2</v>
      </c>
      <c r="G8" s="2">
        <f t="shared" ref="G8:G13" si="1">SUM(B8:F8)</f>
        <v>802</v>
      </c>
      <c r="H8" s="2">
        <v>559</v>
      </c>
      <c r="I8" s="2">
        <v>16</v>
      </c>
      <c r="J8" s="2">
        <f t="shared" ref="J8:J13" si="2">H8+I8</f>
        <v>575</v>
      </c>
      <c r="K8" s="2">
        <v>1</v>
      </c>
      <c r="L8" s="2">
        <f t="shared" si="0"/>
        <v>1378</v>
      </c>
    </row>
    <row r="9" spans="1:12" ht="15">
      <c r="A9" s="5" t="s">
        <v>37</v>
      </c>
      <c r="B9" s="21">
        <v>392</v>
      </c>
      <c r="C9" s="21">
        <v>492</v>
      </c>
      <c r="D9" s="21">
        <v>8</v>
      </c>
      <c r="E9" s="21">
        <v>982</v>
      </c>
      <c r="F9" s="21">
        <v>0</v>
      </c>
      <c r="G9" s="21">
        <f t="shared" si="1"/>
        <v>1874</v>
      </c>
      <c r="H9" s="21">
        <v>1113</v>
      </c>
      <c r="I9" s="21">
        <v>7</v>
      </c>
      <c r="J9" s="21">
        <f t="shared" si="2"/>
        <v>1120</v>
      </c>
      <c r="K9" s="21">
        <v>5</v>
      </c>
      <c r="L9" s="21">
        <f t="shared" si="0"/>
        <v>2999</v>
      </c>
    </row>
    <row r="10" spans="1:12" ht="15">
      <c r="A10" s="3" t="s">
        <v>38</v>
      </c>
      <c r="B10" s="2">
        <v>162</v>
      </c>
      <c r="C10" s="2">
        <v>163</v>
      </c>
      <c r="D10" s="2">
        <v>7</v>
      </c>
      <c r="E10" s="2">
        <v>404</v>
      </c>
      <c r="F10" s="2">
        <v>0</v>
      </c>
      <c r="G10" s="2">
        <f t="shared" si="1"/>
        <v>736</v>
      </c>
      <c r="H10" s="2">
        <v>475</v>
      </c>
      <c r="I10" s="2">
        <v>3</v>
      </c>
      <c r="J10" s="2">
        <f t="shared" si="2"/>
        <v>478</v>
      </c>
      <c r="K10" s="2">
        <v>1</v>
      </c>
      <c r="L10" s="2">
        <f t="shared" si="0"/>
        <v>1215</v>
      </c>
    </row>
    <row r="11" spans="1:12" ht="15">
      <c r="A11" s="5" t="s">
        <v>41</v>
      </c>
      <c r="B11" s="21">
        <v>1100</v>
      </c>
      <c r="C11" s="21">
        <v>1166</v>
      </c>
      <c r="D11" s="21">
        <v>60</v>
      </c>
      <c r="E11" s="21">
        <v>9141</v>
      </c>
      <c r="F11" s="21">
        <v>4</v>
      </c>
      <c r="G11" s="21">
        <f t="shared" si="1"/>
        <v>11471</v>
      </c>
      <c r="H11" s="21">
        <v>5649</v>
      </c>
      <c r="I11" s="21">
        <v>31</v>
      </c>
      <c r="J11" s="21">
        <f t="shared" si="2"/>
        <v>5680</v>
      </c>
      <c r="K11" s="21">
        <v>4</v>
      </c>
      <c r="L11" s="21">
        <f t="shared" si="0"/>
        <v>17155</v>
      </c>
    </row>
    <row r="12" spans="1:12" ht="15">
      <c r="A12" s="3" t="s">
        <v>39</v>
      </c>
      <c r="B12" s="2">
        <v>475</v>
      </c>
      <c r="C12" s="2">
        <v>370</v>
      </c>
      <c r="D12" s="2">
        <v>17</v>
      </c>
      <c r="E12" s="2">
        <v>2046</v>
      </c>
      <c r="F12" s="2">
        <v>2</v>
      </c>
      <c r="G12" s="2">
        <f t="shared" si="1"/>
        <v>2910</v>
      </c>
      <c r="H12" s="2">
        <v>1145</v>
      </c>
      <c r="I12" s="2">
        <v>15</v>
      </c>
      <c r="J12" s="2">
        <f t="shared" si="2"/>
        <v>1160</v>
      </c>
      <c r="K12" s="2">
        <v>0</v>
      </c>
      <c r="L12" s="2">
        <f t="shared" si="0"/>
        <v>4070</v>
      </c>
    </row>
    <row r="13" spans="1:12" ht="15">
      <c r="A13" s="5" t="s">
        <v>40</v>
      </c>
      <c r="B13" s="21">
        <v>22</v>
      </c>
      <c r="C13" s="21">
        <v>13</v>
      </c>
      <c r="D13" s="21">
        <v>0</v>
      </c>
      <c r="E13" s="21">
        <v>35</v>
      </c>
      <c r="F13" s="21">
        <v>0</v>
      </c>
      <c r="G13" s="21">
        <f t="shared" si="1"/>
        <v>70</v>
      </c>
      <c r="H13" s="21">
        <v>6</v>
      </c>
      <c r="I13" s="21">
        <v>0</v>
      </c>
      <c r="J13" s="21">
        <f t="shared" si="2"/>
        <v>6</v>
      </c>
      <c r="K13" s="21">
        <v>0</v>
      </c>
      <c r="L13" s="21">
        <f t="shared" si="0"/>
        <v>76</v>
      </c>
    </row>
    <row r="14" spans="1:12" ht="10.5" customHeight="1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ht="15.75">
      <c r="A15" s="6" t="s">
        <v>2</v>
      </c>
      <c r="B15" s="7">
        <f>SUM(B7:B13)</f>
        <v>8466</v>
      </c>
      <c r="C15" s="7">
        <f t="shared" ref="C15:L15" si="3">SUM(C7:C13)</f>
        <v>6818</v>
      </c>
      <c r="D15" s="7">
        <f t="shared" si="3"/>
        <v>265</v>
      </c>
      <c r="E15" s="7">
        <f t="shared" si="3"/>
        <v>31067</v>
      </c>
      <c r="F15" s="7">
        <f t="shared" si="3"/>
        <v>66</v>
      </c>
      <c r="G15" s="7">
        <f t="shared" si="3"/>
        <v>46682</v>
      </c>
      <c r="H15" s="7">
        <f t="shared" si="3"/>
        <v>35316</v>
      </c>
      <c r="I15" s="7">
        <f t="shared" si="3"/>
        <v>269</v>
      </c>
      <c r="J15" s="7">
        <f t="shared" si="3"/>
        <v>35585</v>
      </c>
      <c r="K15" s="7">
        <f t="shared" si="3"/>
        <v>49</v>
      </c>
      <c r="L15" s="7">
        <f t="shared" si="3"/>
        <v>82316</v>
      </c>
    </row>
    <row r="16" spans="1:12">
      <c r="B16" s="32">
        <f>B15*100/$G$15</f>
        <v>18.135469774217043</v>
      </c>
      <c r="C16" s="32">
        <f t="shared" ref="C16:F16" si="4">C15*100/$G$15</f>
        <v>14.605201148194165</v>
      </c>
      <c r="D16" s="32">
        <f t="shared" si="4"/>
        <v>0.56767062250974676</v>
      </c>
      <c r="E16" s="32">
        <f t="shared" si="4"/>
        <v>66.550276337774733</v>
      </c>
      <c r="F16" s="32">
        <f t="shared" si="4"/>
        <v>0.1413821173043143</v>
      </c>
      <c r="G16" s="32">
        <f>SUM(B16:F16)</f>
        <v>100</v>
      </c>
      <c r="H16" s="32">
        <f>H15*100/$J$15</f>
        <v>99.244063509905857</v>
      </c>
      <c r="I16" s="32">
        <f>I15*100/$J$15</f>
        <v>0.75593649009414077</v>
      </c>
      <c r="J16" s="32">
        <f>SUM(H16:I16)</f>
        <v>100</v>
      </c>
      <c r="K16" s="40"/>
      <c r="L16" s="40"/>
    </row>
  </sheetData>
  <mergeCells count="8">
    <mergeCell ref="B4:F4"/>
    <mergeCell ref="A1:J2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J42"/>
  <sheetViews>
    <sheetView zoomScaleNormal="100" workbookViewId="0">
      <selection activeCell="C82" sqref="C82"/>
    </sheetView>
  </sheetViews>
  <sheetFormatPr baseColWidth="10" defaultRowHeight="1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>
      <c r="A2" s="1" t="s">
        <v>106</v>
      </c>
    </row>
    <row r="3" spans="1:10">
      <c r="F3" s="8"/>
    </row>
    <row r="4" spans="1:10" ht="18.75" customHeight="1">
      <c r="A4" s="44" t="s">
        <v>0</v>
      </c>
      <c r="B4" s="46" t="s">
        <v>35</v>
      </c>
      <c r="C4" s="46" t="s">
        <v>36</v>
      </c>
      <c r="D4" s="46" t="s">
        <v>37</v>
      </c>
      <c r="E4" s="46" t="s">
        <v>41</v>
      </c>
      <c r="F4" s="46" t="s">
        <v>39</v>
      </c>
      <c r="G4" s="46" t="s">
        <v>54</v>
      </c>
      <c r="H4" s="45" t="s">
        <v>2</v>
      </c>
    </row>
    <row r="5" spans="1:10" ht="18.75" customHeight="1">
      <c r="A5" s="44"/>
      <c r="B5" s="46"/>
      <c r="C5" s="46"/>
      <c r="D5" s="46"/>
      <c r="E5" s="46"/>
      <c r="F5" s="46"/>
      <c r="G5" s="46"/>
      <c r="H5" s="45"/>
    </row>
    <row r="6" spans="1:10" ht="9" customHeight="1">
      <c r="B6" s="4"/>
      <c r="C6" s="4"/>
      <c r="D6" s="4"/>
      <c r="E6" s="4"/>
      <c r="F6" s="4"/>
      <c r="G6" s="4"/>
      <c r="H6" s="4"/>
    </row>
    <row r="7" spans="1:10">
      <c r="A7" s="5" t="s">
        <v>3</v>
      </c>
      <c r="B7" s="21">
        <v>13</v>
      </c>
      <c r="C7" s="21">
        <v>0</v>
      </c>
      <c r="D7" s="21">
        <v>0</v>
      </c>
      <c r="E7" s="21">
        <v>1</v>
      </c>
      <c r="F7" s="21">
        <v>0</v>
      </c>
      <c r="G7" s="21">
        <v>0</v>
      </c>
      <c r="H7" s="21">
        <f t="shared" ref="H7:H38" si="0">SUM(B7:G7)</f>
        <v>14</v>
      </c>
      <c r="I7" s="26" t="s">
        <v>64</v>
      </c>
      <c r="J7" s="30"/>
    </row>
    <row r="8" spans="1:10">
      <c r="A8" s="3" t="s">
        <v>4</v>
      </c>
      <c r="B8" s="2">
        <v>34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0"/>
        <v>34</v>
      </c>
      <c r="I8" s="26" t="s">
        <v>65</v>
      </c>
      <c r="J8" s="30"/>
    </row>
    <row r="9" spans="1:10">
      <c r="A9" s="5" t="s">
        <v>5</v>
      </c>
      <c r="B9" s="21">
        <v>57</v>
      </c>
      <c r="C9" s="21">
        <v>3</v>
      </c>
      <c r="D9" s="21">
        <v>10</v>
      </c>
      <c r="E9" s="21">
        <v>0</v>
      </c>
      <c r="F9" s="21">
        <v>0</v>
      </c>
      <c r="G9" s="21">
        <v>0</v>
      </c>
      <c r="H9" s="21">
        <f t="shared" si="0"/>
        <v>70</v>
      </c>
      <c r="I9" s="26" t="s">
        <v>66</v>
      </c>
      <c r="J9" s="30"/>
    </row>
    <row r="10" spans="1:10">
      <c r="A10" s="3" t="s">
        <v>6</v>
      </c>
      <c r="B10" s="2">
        <v>27</v>
      </c>
      <c r="C10" s="2">
        <v>0</v>
      </c>
      <c r="D10" s="2">
        <v>0</v>
      </c>
      <c r="E10" s="2">
        <v>0</v>
      </c>
      <c r="F10" s="2">
        <v>1</v>
      </c>
      <c r="G10" s="2">
        <v>1</v>
      </c>
      <c r="H10" s="2">
        <f t="shared" si="0"/>
        <v>29</v>
      </c>
      <c r="I10" s="26" t="s">
        <v>67</v>
      </c>
      <c r="J10" s="30"/>
    </row>
    <row r="11" spans="1:10">
      <c r="A11" s="5" t="s">
        <v>7</v>
      </c>
      <c r="B11" s="21">
        <v>43</v>
      </c>
      <c r="C11" s="21">
        <v>0</v>
      </c>
      <c r="D11" s="21">
        <v>2</v>
      </c>
      <c r="E11" s="21">
        <v>12</v>
      </c>
      <c r="F11" s="21">
        <v>2</v>
      </c>
      <c r="G11" s="21">
        <v>1</v>
      </c>
      <c r="H11" s="21">
        <f t="shared" si="0"/>
        <v>60</v>
      </c>
      <c r="I11" s="26" t="s">
        <v>68</v>
      </c>
      <c r="J11" s="30"/>
    </row>
    <row r="12" spans="1:10">
      <c r="A12" s="3" t="s">
        <v>8</v>
      </c>
      <c r="B12" s="2">
        <v>49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f t="shared" si="0"/>
        <v>49</v>
      </c>
      <c r="I12" s="26" t="s">
        <v>69</v>
      </c>
      <c r="J12" s="30"/>
    </row>
    <row r="13" spans="1:10">
      <c r="A13" s="5" t="s">
        <v>9</v>
      </c>
      <c r="B13" s="21">
        <v>36</v>
      </c>
      <c r="C13" s="21">
        <v>0</v>
      </c>
      <c r="D13" s="21">
        <v>1</v>
      </c>
      <c r="E13" s="21">
        <v>0</v>
      </c>
      <c r="F13" s="21">
        <v>2</v>
      </c>
      <c r="G13" s="21">
        <v>3</v>
      </c>
      <c r="H13" s="21">
        <f t="shared" si="0"/>
        <v>42</v>
      </c>
      <c r="I13" s="26" t="s">
        <v>70</v>
      </c>
      <c r="J13" s="30"/>
    </row>
    <row r="14" spans="1:10">
      <c r="A14" s="3" t="s">
        <v>10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f t="shared" si="0"/>
        <v>0</v>
      </c>
      <c r="I14" s="26" t="s">
        <v>71</v>
      </c>
      <c r="J14" s="30"/>
    </row>
    <row r="15" spans="1:10">
      <c r="A15" s="5" t="s">
        <v>11</v>
      </c>
      <c r="B15" s="21">
        <v>1375</v>
      </c>
      <c r="C15" s="21">
        <v>83</v>
      </c>
      <c r="D15" s="21">
        <v>21</v>
      </c>
      <c r="E15" s="21">
        <v>101</v>
      </c>
      <c r="F15" s="21">
        <v>176</v>
      </c>
      <c r="G15" s="21">
        <v>4</v>
      </c>
      <c r="H15" s="21">
        <f t="shared" si="0"/>
        <v>1760</v>
      </c>
      <c r="I15" s="26" t="s">
        <v>72</v>
      </c>
      <c r="J15" s="30"/>
    </row>
    <row r="16" spans="1:10">
      <c r="A16" s="3" t="s">
        <v>12</v>
      </c>
      <c r="B16" s="2">
        <v>10</v>
      </c>
      <c r="C16" s="2">
        <v>0</v>
      </c>
      <c r="D16" s="2">
        <v>0</v>
      </c>
      <c r="E16" s="2">
        <v>0</v>
      </c>
      <c r="F16" s="2">
        <v>1</v>
      </c>
      <c r="G16" s="2">
        <v>0</v>
      </c>
      <c r="H16" s="2">
        <f t="shared" si="0"/>
        <v>11</v>
      </c>
      <c r="I16" s="26" t="s">
        <v>73</v>
      </c>
      <c r="J16" s="30"/>
    </row>
    <row r="17" spans="1:10">
      <c r="A17" s="5" t="s">
        <v>13</v>
      </c>
      <c r="B17" s="21">
        <v>246</v>
      </c>
      <c r="C17" s="21">
        <v>0</v>
      </c>
      <c r="D17" s="21">
        <v>1</v>
      </c>
      <c r="E17" s="21">
        <v>4</v>
      </c>
      <c r="F17" s="21">
        <v>10</v>
      </c>
      <c r="G17" s="21">
        <v>0</v>
      </c>
      <c r="H17" s="21">
        <f t="shared" si="0"/>
        <v>261</v>
      </c>
      <c r="I17" s="26" t="s">
        <v>74</v>
      </c>
      <c r="J17" s="30"/>
    </row>
    <row r="18" spans="1:10">
      <c r="A18" s="3" t="s">
        <v>14</v>
      </c>
      <c r="B18" s="2">
        <v>234</v>
      </c>
      <c r="C18" s="2">
        <v>0</v>
      </c>
      <c r="D18" s="2">
        <v>1</v>
      </c>
      <c r="E18" s="2">
        <v>11</v>
      </c>
      <c r="F18" s="2">
        <v>44</v>
      </c>
      <c r="G18" s="2">
        <v>16</v>
      </c>
      <c r="H18" s="2">
        <f t="shared" si="0"/>
        <v>306</v>
      </c>
      <c r="I18" s="26" t="s">
        <v>75</v>
      </c>
      <c r="J18" s="30"/>
    </row>
    <row r="19" spans="1:10">
      <c r="A19" s="5" t="s">
        <v>15</v>
      </c>
      <c r="B19" s="21">
        <v>27</v>
      </c>
      <c r="C19" s="21">
        <v>0</v>
      </c>
      <c r="D19" s="21">
        <v>0</v>
      </c>
      <c r="E19" s="21">
        <v>2</v>
      </c>
      <c r="F19" s="21">
        <v>0</v>
      </c>
      <c r="G19" s="21">
        <v>0</v>
      </c>
      <c r="H19" s="21">
        <f t="shared" si="0"/>
        <v>29</v>
      </c>
      <c r="I19" s="26" t="s">
        <v>76</v>
      </c>
      <c r="J19" s="30"/>
    </row>
    <row r="20" spans="1:10">
      <c r="A20" s="3" t="s">
        <v>16</v>
      </c>
      <c r="B20" s="2">
        <v>112</v>
      </c>
      <c r="C20" s="2">
        <v>0</v>
      </c>
      <c r="D20" s="2">
        <v>8</v>
      </c>
      <c r="E20" s="2">
        <v>0</v>
      </c>
      <c r="F20" s="2">
        <v>10</v>
      </c>
      <c r="G20" s="2">
        <v>0</v>
      </c>
      <c r="H20" s="2">
        <f t="shared" si="0"/>
        <v>130</v>
      </c>
      <c r="I20" s="26" t="s">
        <v>77</v>
      </c>
      <c r="J20" s="30"/>
    </row>
    <row r="21" spans="1:10">
      <c r="A21" s="5" t="s">
        <v>17</v>
      </c>
      <c r="B21" s="21">
        <v>263</v>
      </c>
      <c r="C21" s="21">
        <v>0</v>
      </c>
      <c r="D21" s="21">
        <v>1</v>
      </c>
      <c r="E21" s="21">
        <v>1</v>
      </c>
      <c r="F21" s="21">
        <v>33</v>
      </c>
      <c r="G21" s="21">
        <v>1</v>
      </c>
      <c r="H21" s="21">
        <f t="shared" si="0"/>
        <v>299</v>
      </c>
      <c r="I21" s="26" t="s">
        <v>78</v>
      </c>
      <c r="J21" s="30"/>
    </row>
    <row r="22" spans="1:10">
      <c r="A22" s="3" t="s">
        <v>18</v>
      </c>
      <c r="B22" s="2">
        <v>56</v>
      </c>
      <c r="C22" s="2">
        <v>5</v>
      </c>
      <c r="D22" s="2">
        <v>11</v>
      </c>
      <c r="E22" s="2">
        <v>0</v>
      </c>
      <c r="F22" s="2">
        <v>6</v>
      </c>
      <c r="G22" s="2">
        <v>0</v>
      </c>
      <c r="H22" s="2">
        <f t="shared" si="0"/>
        <v>78</v>
      </c>
      <c r="I22" s="26" t="s">
        <v>79</v>
      </c>
      <c r="J22" s="30"/>
    </row>
    <row r="23" spans="1:10">
      <c r="A23" s="5" t="s">
        <v>19</v>
      </c>
      <c r="B23" s="21">
        <v>23</v>
      </c>
      <c r="C23" s="21">
        <v>0</v>
      </c>
      <c r="D23" s="21">
        <v>0</v>
      </c>
      <c r="E23" s="21">
        <v>2</v>
      </c>
      <c r="F23" s="21">
        <v>1</v>
      </c>
      <c r="G23" s="21">
        <v>0</v>
      </c>
      <c r="H23" s="21">
        <f t="shared" si="0"/>
        <v>26</v>
      </c>
      <c r="I23" s="26" t="s">
        <v>80</v>
      </c>
      <c r="J23" s="30"/>
    </row>
    <row r="24" spans="1:10">
      <c r="A24" s="3" t="s">
        <v>20</v>
      </c>
      <c r="B24" s="2">
        <v>26</v>
      </c>
      <c r="C24" s="2">
        <v>0</v>
      </c>
      <c r="D24" s="2">
        <v>0</v>
      </c>
      <c r="E24" s="2">
        <v>3</v>
      </c>
      <c r="F24" s="2">
        <v>0</v>
      </c>
      <c r="G24" s="2">
        <v>0</v>
      </c>
      <c r="H24" s="2">
        <f t="shared" si="0"/>
        <v>29</v>
      </c>
      <c r="I24" s="26" t="s">
        <v>81</v>
      </c>
      <c r="J24" s="30"/>
    </row>
    <row r="25" spans="1:10">
      <c r="A25" s="5" t="s">
        <v>21</v>
      </c>
      <c r="B25" s="21">
        <v>115</v>
      </c>
      <c r="C25" s="21">
        <v>0</v>
      </c>
      <c r="D25" s="21">
        <v>0</v>
      </c>
      <c r="E25" s="21">
        <v>4</v>
      </c>
      <c r="F25" s="21">
        <v>6</v>
      </c>
      <c r="G25" s="21">
        <v>0</v>
      </c>
      <c r="H25" s="21">
        <f t="shared" si="0"/>
        <v>125</v>
      </c>
      <c r="I25" s="26" t="s">
        <v>82</v>
      </c>
      <c r="J25" s="30"/>
    </row>
    <row r="26" spans="1:10">
      <c r="A26" s="3" t="s">
        <v>22</v>
      </c>
      <c r="B26" s="2">
        <v>72</v>
      </c>
      <c r="C26" s="2">
        <v>0</v>
      </c>
      <c r="D26" s="2">
        <v>1</v>
      </c>
      <c r="E26" s="2">
        <v>2</v>
      </c>
      <c r="F26" s="2">
        <v>1</v>
      </c>
      <c r="G26" s="2">
        <v>0</v>
      </c>
      <c r="H26" s="2">
        <f t="shared" si="0"/>
        <v>76</v>
      </c>
      <c r="I26" s="26" t="s">
        <v>83</v>
      </c>
      <c r="J26" s="30"/>
    </row>
    <row r="27" spans="1:10">
      <c r="A27" s="5" t="s">
        <v>23</v>
      </c>
      <c r="B27" s="21">
        <v>76</v>
      </c>
      <c r="C27" s="21">
        <v>0</v>
      </c>
      <c r="D27" s="21">
        <v>0</v>
      </c>
      <c r="E27" s="21">
        <v>34</v>
      </c>
      <c r="F27" s="21">
        <v>4</v>
      </c>
      <c r="G27" s="21">
        <v>2</v>
      </c>
      <c r="H27" s="21">
        <f t="shared" si="0"/>
        <v>116</v>
      </c>
      <c r="I27" s="26" t="s">
        <v>84</v>
      </c>
      <c r="J27" s="30"/>
    </row>
    <row r="28" spans="1:10">
      <c r="A28" s="3" t="s">
        <v>24</v>
      </c>
      <c r="B28" s="2">
        <v>294</v>
      </c>
      <c r="C28" s="2">
        <v>23</v>
      </c>
      <c r="D28" s="2">
        <v>13</v>
      </c>
      <c r="E28" s="2">
        <v>19</v>
      </c>
      <c r="F28" s="2">
        <v>28</v>
      </c>
      <c r="G28" s="2">
        <v>0</v>
      </c>
      <c r="H28" s="2">
        <f t="shared" si="0"/>
        <v>377</v>
      </c>
      <c r="I28" s="26" t="s">
        <v>85</v>
      </c>
      <c r="J28" s="30"/>
    </row>
    <row r="29" spans="1:10">
      <c r="A29" s="5" t="s">
        <v>25</v>
      </c>
      <c r="B29" s="21">
        <v>46</v>
      </c>
      <c r="C29" s="21">
        <v>0</v>
      </c>
      <c r="D29" s="21">
        <v>0</v>
      </c>
      <c r="E29" s="21">
        <v>4</v>
      </c>
      <c r="F29" s="21">
        <v>3</v>
      </c>
      <c r="G29" s="21">
        <v>0</v>
      </c>
      <c r="H29" s="21">
        <f t="shared" si="0"/>
        <v>53</v>
      </c>
      <c r="I29" s="26" t="s">
        <v>86</v>
      </c>
      <c r="J29" s="30"/>
    </row>
    <row r="30" spans="1:10">
      <c r="A30" s="3" t="s">
        <v>26</v>
      </c>
      <c r="B30" s="2">
        <v>53</v>
      </c>
      <c r="C30" s="2">
        <v>0</v>
      </c>
      <c r="D30" s="2">
        <v>0</v>
      </c>
      <c r="E30" s="2">
        <v>0</v>
      </c>
      <c r="F30" s="2">
        <v>1</v>
      </c>
      <c r="G30" s="2">
        <v>4</v>
      </c>
      <c r="H30" s="2">
        <f t="shared" si="0"/>
        <v>58</v>
      </c>
      <c r="I30" s="26" t="s">
        <v>87</v>
      </c>
      <c r="J30" s="30"/>
    </row>
    <row r="31" spans="1:10">
      <c r="A31" s="5" t="s">
        <v>27</v>
      </c>
      <c r="B31" s="21">
        <v>76</v>
      </c>
      <c r="C31" s="21">
        <v>0</v>
      </c>
      <c r="D31" s="21">
        <v>1</v>
      </c>
      <c r="E31" s="21">
        <v>1</v>
      </c>
      <c r="F31" s="21">
        <v>4</v>
      </c>
      <c r="G31" s="21">
        <v>0</v>
      </c>
      <c r="H31" s="21">
        <f t="shared" si="0"/>
        <v>82</v>
      </c>
      <c r="I31" s="26" t="s">
        <v>88</v>
      </c>
      <c r="J31" s="30"/>
    </row>
    <row r="32" spans="1:10">
      <c r="A32" s="3" t="s">
        <v>28</v>
      </c>
      <c r="B32" s="2">
        <v>53</v>
      </c>
      <c r="C32" s="2">
        <v>0</v>
      </c>
      <c r="D32" s="2">
        <v>0</v>
      </c>
      <c r="E32" s="2">
        <v>166</v>
      </c>
      <c r="F32" s="2">
        <v>5</v>
      </c>
      <c r="G32" s="2">
        <v>0</v>
      </c>
      <c r="H32" s="2">
        <f t="shared" si="0"/>
        <v>224</v>
      </c>
      <c r="I32" s="26" t="s">
        <v>89</v>
      </c>
      <c r="J32" s="30"/>
    </row>
    <row r="33" spans="1:10">
      <c r="A33" s="5" t="s">
        <v>29</v>
      </c>
      <c r="B33" s="21">
        <v>95</v>
      </c>
      <c r="C33" s="21">
        <v>0</v>
      </c>
      <c r="D33" s="21">
        <v>0</v>
      </c>
      <c r="E33" s="21">
        <v>1</v>
      </c>
      <c r="F33" s="21">
        <v>2</v>
      </c>
      <c r="G33" s="21">
        <v>1</v>
      </c>
      <c r="H33" s="21">
        <f t="shared" si="0"/>
        <v>99</v>
      </c>
      <c r="I33" s="26" t="s">
        <v>90</v>
      </c>
      <c r="J33" s="30"/>
    </row>
    <row r="34" spans="1:10">
      <c r="A34" s="3" t="s">
        <v>30</v>
      </c>
      <c r="B34" s="2">
        <v>56</v>
      </c>
      <c r="C34" s="2">
        <v>0</v>
      </c>
      <c r="D34" s="2">
        <v>0</v>
      </c>
      <c r="E34" s="2">
        <v>19</v>
      </c>
      <c r="F34" s="2">
        <v>4</v>
      </c>
      <c r="G34" s="2">
        <v>0</v>
      </c>
      <c r="H34" s="2">
        <f t="shared" si="0"/>
        <v>79</v>
      </c>
      <c r="I34" s="26" t="s">
        <v>91</v>
      </c>
      <c r="J34" s="30"/>
    </row>
    <row r="35" spans="1:10">
      <c r="A35" s="5" t="s">
        <v>31</v>
      </c>
      <c r="B35" s="21">
        <v>75</v>
      </c>
      <c r="C35" s="21">
        <v>0</v>
      </c>
      <c r="D35" s="21">
        <v>1</v>
      </c>
      <c r="E35" s="21">
        <v>5</v>
      </c>
      <c r="F35" s="21">
        <v>1</v>
      </c>
      <c r="G35" s="21">
        <v>1</v>
      </c>
      <c r="H35" s="21">
        <f t="shared" si="0"/>
        <v>83</v>
      </c>
      <c r="I35" s="26" t="s">
        <v>92</v>
      </c>
      <c r="J35" s="30"/>
    </row>
    <row r="36" spans="1:10">
      <c r="A36" s="3" t="s">
        <v>32</v>
      </c>
      <c r="B36" s="2">
        <v>86</v>
      </c>
      <c r="C36" s="2">
        <v>0</v>
      </c>
      <c r="D36" s="2">
        <v>7</v>
      </c>
      <c r="E36" s="2">
        <v>16</v>
      </c>
      <c r="F36" s="2">
        <v>0</v>
      </c>
      <c r="G36" s="2">
        <v>1</v>
      </c>
      <c r="H36" s="2">
        <f t="shared" si="0"/>
        <v>110</v>
      </c>
      <c r="I36" s="26" t="s">
        <v>93</v>
      </c>
      <c r="J36" s="30"/>
    </row>
    <row r="37" spans="1:10">
      <c r="A37" s="5" t="s">
        <v>33</v>
      </c>
      <c r="B37" s="21">
        <v>6</v>
      </c>
      <c r="C37" s="21">
        <v>0</v>
      </c>
      <c r="D37" s="21">
        <v>0</v>
      </c>
      <c r="E37" s="21">
        <v>0</v>
      </c>
      <c r="F37" s="21">
        <v>1</v>
      </c>
      <c r="G37" s="21">
        <v>0</v>
      </c>
      <c r="H37" s="21">
        <f t="shared" si="0"/>
        <v>7</v>
      </c>
      <c r="I37" s="26" t="s">
        <v>94</v>
      </c>
      <c r="J37" s="30"/>
    </row>
    <row r="38" spans="1:10">
      <c r="A38" s="3" t="s">
        <v>34</v>
      </c>
      <c r="B38" s="2">
        <v>20</v>
      </c>
      <c r="C38" s="2">
        <v>0</v>
      </c>
      <c r="D38" s="2">
        <v>3</v>
      </c>
      <c r="E38" s="2">
        <v>0</v>
      </c>
      <c r="F38" s="2">
        <v>0</v>
      </c>
      <c r="G38" s="2">
        <v>0</v>
      </c>
      <c r="H38" s="2">
        <f t="shared" si="0"/>
        <v>23</v>
      </c>
      <c r="I38" s="26" t="s">
        <v>95</v>
      </c>
      <c r="J38" s="30"/>
    </row>
    <row r="39" spans="1:10" ht="11.25" customHeight="1"/>
    <row r="40" spans="1:10" ht="23.25" customHeight="1">
      <c r="A40" s="9" t="s">
        <v>2</v>
      </c>
      <c r="B40" s="34">
        <f t="shared" ref="B40:H40" si="1">SUM(B7:B38)</f>
        <v>3754</v>
      </c>
      <c r="C40" s="34">
        <f t="shared" si="1"/>
        <v>114</v>
      </c>
      <c r="D40" s="34">
        <f t="shared" si="1"/>
        <v>82</v>
      </c>
      <c r="E40" s="34">
        <f t="shared" si="1"/>
        <v>408</v>
      </c>
      <c r="F40" s="34">
        <f t="shared" si="1"/>
        <v>346</v>
      </c>
      <c r="G40" s="34">
        <f t="shared" si="1"/>
        <v>35</v>
      </c>
      <c r="H40" s="33">
        <f t="shared" si="1"/>
        <v>4739</v>
      </c>
    </row>
    <row r="41" spans="1:10">
      <c r="B41" s="31">
        <f>B40*100/$H$40</f>
        <v>79.215024266722935</v>
      </c>
      <c r="C41" s="31">
        <f t="shared" ref="C41:G41" si="2">C40*100/$H$40</f>
        <v>2.4055707955264825</v>
      </c>
      <c r="D41" s="31">
        <f t="shared" si="2"/>
        <v>1.7303228529225576</v>
      </c>
      <c r="E41" s="31">
        <f t="shared" si="2"/>
        <v>8.6094112682000414</v>
      </c>
      <c r="F41" s="31">
        <f t="shared" si="2"/>
        <v>7.3011183794049375</v>
      </c>
      <c r="G41" s="31">
        <f t="shared" si="2"/>
        <v>0.73855243722304287</v>
      </c>
      <c r="H41" s="31">
        <f>SUM(B41:G41)</f>
        <v>100</v>
      </c>
    </row>
    <row r="42" spans="1:10">
      <c r="A42" s="3" t="s">
        <v>98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2"/>
  <sheetViews>
    <sheetView zoomScaleNormal="100" workbookViewId="0">
      <selection activeCell="B79" sqref="B79"/>
    </sheetView>
  </sheetViews>
  <sheetFormatPr baseColWidth="10" defaultRowHeight="1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>
      <c r="A2" s="1" t="s">
        <v>107</v>
      </c>
    </row>
    <row r="3" spans="1:10">
      <c r="B3"/>
      <c r="C3"/>
      <c r="D3"/>
      <c r="E3"/>
      <c r="F3"/>
      <c r="G3"/>
    </row>
    <row r="4" spans="1:10" ht="18.75" customHeight="1">
      <c r="A4" s="44" t="s">
        <v>0</v>
      </c>
      <c r="B4" s="46" t="s">
        <v>35</v>
      </c>
      <c r="C4" s="46" t="s">
        <v>36</v>
      </c>
      <c r="D4" s="46" t="s">
        <v>37</v>
      </c>
      <c r="E4" s="46" t="s">
        <v>41</v>
      </c>
      <c r="F4" s="46" t="s">
        <v>39</v>
      </c>
      <c r="G4" s="46" t="s">
        <v>54</v>
      </c>
      <c r="H4" s="45" t="s">
        <v>2</v>
      </c>
    </row>
    <row r="5" spans="1:10" ht="18.75" customHeight="1">
      <c r="A5" s="44"/>
      <c r="B5" s="46"/>
      <c r="C5" s="46"/>
      <c r="D5" s="46"/>
      <c r="E5" s="46"/>
      <c r="F5" s="46"/>
      <c r="G5" s="46"/>
      <c r="H5" s="45"/>
    </row>
    <row r="6" spans="1:10" ht="9" customHeight="1">
      <c r="B6" s="4"/>
      <c r="C6" s="4"/>
      <c r="D6" s="4"/>
      <c r="E6" s="4"/>
      <c r="F6" s="4"/>
      <c r="G6" s="4"/>
      <c r="H6" s="4"/>
    </row>
    <row r="7" spans="1:10">
      <c r="A7" s="5" t="s">
        <v>3</v>
      </c>
      <c r="B7" s="21">
        <v>71</v>
      </c>
      <c r="C7" s="21">
        <v>0</v>
      </c>
      <c r="D7" s="21">
        <v>0</v>
      </c>
      <c r="E7" s="21">
        <v>0</v>
      </c>
      <c r="F7" s="21">
        <v>7</v>
      </c>
      <c r="G7" s="21">
        <v>0</v>
      </c>
      <c r="H7" s="21">
        <f t="shared" ref="H7:H38" si="0">SUM(B7:G7)</f>
        <v>78</v>
      </c>
      <c r="I7" s="26" t="s">
        <v>64</v>
      </c>
      <c r="J7" s="30"/>
    </row>
    <row r="8" spans="1:10">
      <c r="A8" s="3" t="s">
        <v>4</v>
      </c>
      <c r="B8" s="2">
        <v>13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0"/>
        <v>13</v>
      </c>
      <c r="I8" s="26" t="s">
        <v>65</v>
      </c>
      <c r="J8" s="30"/>
    </row>
    <row r="9" spans="1:10">
      <c r="A9" s="5" t="s">
        <v>5</v>
      </c>
      <c r="B9" s="21">
        <v>68</v>
      </c>
      <c r="C9" s="21">
        <v>0</v>
      </c>
      <c r="D9" s="21">
        <v>3</v>
      </c>
      <c r="E9" s="21">
        <v>3</v>
      </c>
      <c r="F9" s="21">
        <v>3</v>
      </c>
      <c r="G9" s="21">
        <v>0</v>
      </c>
      <c r="H9" s="21">
        <f t="shared" si="0"/>
        <v>77</v>
      </c>
      <c r="I9" s="26" t="s">
        <v>66</v>
      </c>
      <c r="J9" s="30"/>
    </row>
    <row r="10" spans="1:10">
      <c r="A10" s="3" t="s">
        <v>6</v>
      </c>
      <c r="B10" s="2">
        <v>14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f t="shared" si="0"/>
        <v>14</v>
      </c>
      <c r="I10" s="26" t="s">
        <v>67</v>
      </c>
      <c r="J10" s="30"/>
    </row>
    <row r="11" spans="1:10">
      <c r="A11" s="5" t="s">
        <v>7</v>
      </c>
      <c r="B11" s="21">
        <v>73</v>
      </c>
      <c r="C11" s="21">
        <v>1</v>
      </c>
      <c r="D11" s="21">
        <v>0</v>
      </c>
      <c r="E11" s="21">
        <v>1</v>
      </c>
      <c r="F11" s="21">
        <v>3</v>
      </c>
      <c r="G11" s="21">
        <v>0</v>
      </c>
      <c r="H11" s="21">
        <f t="shared" si="0"/>
        <v>78</v>
      </c>
      <c r="I11" s="26" t="s">
        <v>68</v>
      </c>
      <c r="J11" s="30"/>
    </row>
    <row r="12" spans="1:10">
      <c r="A12" s="3" t="s">
        <v>8</v>
      </c>
      <c r="B12" s="2">
        <v>30</v>
      </c>
      <c r="C12" s="2">
        <v>0</v>
      </c>
      <c r="D12" s="2">
        <v>1</v>
      </c>
      <c r="E12" s="2">
        <v>1</v>
      </c>
      <c r="F12" s="2">
        <v>0</v>
      </c>
      <c r="G12" s="2">
        <v>0</v>
      </c>
      <c r="H12" s="2">
        <f t="shared" si="0"/>
        <v>32</v>
      </c>
      <c r="I12" s="26" t="s">
        <v>69</v>
      </c>
      <c r="J12" s="30"/>
    </row>
    <row r="13" spans="1:10">
      <c r="A13" s="5" t="s">
        <v>9</v>
      </c>
      <c r="B13" s="21">
        <v>55</v>
      </c>
      <c r="C13" s="21">
        <v>0</v>
      </c>
      <c r="D13" s="21">
        <v>1</v>
      </c>
      <c r="E13" s="21">
        <v>2</v>
      </c>
      <c r="F13" s="21">
        <v>2</v>
      </c>
      <c r="G13" s="21">
        <v>0</v>
      </c>
      <c r="H13" s="21">
        <f t="shared" si="0"/>
        <v>60</v>
      </c>
      <c r="I13" s="26" t="s">
        <v>70</v>
      </c>
      <c r="J13" s="30"/>
    </row>
    <row r="14" spans="1:10">
      <c r="A14" s="3" t="s">
        <v>10</v>
      </c>
      <c r="B14" s="2">
        <v>8</v>
      </c>
      <c r="C14" s="2">
        <v>0</v>
      </c>
      <c r="D14" s="2">
        <v>0</v>
      </c>
      <c r="E14" s="2">
        <v>0</v>
      </c>
      <c r="F14" s="2">
        <v>1</v>
      </c>
      <c r="G14" s="2">
        <v>0</v>
      </c>
      <c r="H14" s="2">
        <f t="shared" si="0"/>
        <v>9</v>
      </c>
      <c r="I14" s="26" t="s">
        <v>71</v>
      </c>
      <c r="J14" s="30"/>
    </row>
    <row r="15" spans="1:10">
      <c r="A15" s="5" t="s">
        <v>11</v>
      </c>
      <c r="B15" s="21">
        <v>629</v>
      </c>
      <c r="C15" s="21">
        <v>15</v>
      </c>
      <c r="D15" s="21">
        <v>10</v>
      </c>
      <c r="E15" s="21">
        <v>51</v>
      </c>
      <c r="F15" s="21">
        <v>35</v>
      </c>
      <c r="G15" s="21">
        <v>50</v>
      </c>
      <c r="H15" s="21">
        <f t="shared" si="0"/>
        <v>790</v>
      </c>
      <c r="I15" s="26" t="s">
        <v>72</v>
      </c>
      <c r="J15" s="30"/>
    </row>
    <row r="16" spans="1:10">
      <c r="A16" s="3" t="s">
        <v>12</v>
      </c>
      <c r="B16" s="2">
        <v>29</v>
      </c>
      <c r="C16" s="2">
        <v>0</v>
      </c>
      <c r="D16" s="2">
        <v>0</v>
      </c>
      <c r="E16" s="2">
        <v>0</v>
      </c>
      <c r="F16" s="2">
        <v>1</v>
      </c>
      <c r="G16" s="2">
        <v>0</v>
      </c>
      <c r="H16" s="2">
        <f t="shared" si="0"/>
        <v>30</v>
      </c>
      <c r="I16" s="26" t="s">
        <v>73</v>
      </c>
      <c r="J16" s="30"/>
    </row>
    <row r="17" spans="1:10">
      <c r="A17" s="5" t="s">
        <v>13</v>
      </c>
      <c r="B17" s="21">
        <v>44</v>
      </c>
      <c r="C17" s="21">
        <v>4</v>
      </c>
      <c r="D17" s="21">
        <v>3</v>
      </c>
      <c r="E17" s="21">
        <v>3</v>
      </c>
      <c r="F17" s="21">
        <v>1</v>
      </c>
      <c r="G17" s="21">
        <v>0</v>
      </c>
      <c r="H17" s="21">
        <f t="shared" si="0"/>
        <v>55</v>
      </c>
      <c r="I17" s="26" t="s">
        <v>74</v>
      </c>
      <c r="J17" s="30"/>
    </row>
    <row r="18" spans="1:10">
      <c r="A18" s="3" t="s">
        <v>14</v>
      </c>
      <c r="B18" s="2">
        <v>235</v>
      </c>
      <c r="C18" s="2">
        <v>0</v>
      </c>
      <c r="D18" s="2">
        <v>0</v>
      </c>
      <c r="E18" s="2">
        <v>9</v>
      </c>
      <c r="F18" s="2">
        <v>6</v>
      </c>
      <c r="G18" s="2">
        <v>8</v>
      </c>
      <c r="H18" s="2">
        <f t="shared" si="0"/>
        <v>258</v>
      </c>
      <c r="I18" s="26" t="s">
        <v>75</v>
      </c>
      <c r="J18" s="30"/>
    </row>
    <row r="19" spans="1:10">
      <c r="A19" s="5" t="s">
        <v>15</v>
      </c>
      <c r="B19" s="21">
        <v>37</v>
      </c>
      <c r="C19" s="21">
        <v>0</v>
      </c>
      <c r="D19" s="21">
        <v>0</v>
      </c>
      <c r="E19" s="21">
        <v>4</v>
      </c>
      <c r="F19" s="21">
        <v>4</v>
      </c>
      <c r="G19" s="21">
        <v>2</v>
      </c>
      <c r="H19" s="21">
        <f t="shared" si="0"/>
        <v>47</v>
      </c>
      <c r="I19" s="26" t="s">
        <v>76</v>
      </c>
      <c r="J19" s="30"/>
    </row>
    <row r="20" spans="1:10">
      <c r="A20" s="3" t="s">
        <v>16</v>
      </c>
      <c r="B20" s="2">
        <v>143</v>
      </c>
      <c r="C20" s="2">
        <v>3</v>
      </c>
      <c r="D20" s="2">
        <v>1</v>
      </c>
      <c r="E20" s="2">
        <v>18</v>
      </c>
      <c r="F20" s="2">
        <v>2</v>
      </c>
      <c r="G20" s="2">
        <v>2</v>
      </c>
      <c r="H20" s="2">
        <f t="shared" si="0"/>
        <v>169</v>
      </c>
      <c r="I20" s="26" t="s">
        <v>77</v>
      </c>
      <c r="J20" s="30"/>
    </row>
    <row r="21" spans="1:10">
      <c r="A21" s="5" t="s">
        <v>17</v>
      </c>
      <c r="B21" s="21">
        <v>328</v>
      </c>
      <c r="C21" s="21">
        <v>0</v>
      </c>
      <c r="D21" s="21">
        <v>2</v>
      </c>
      <c r="E21" s="21">
        <v>48</v>
      </c>
      <c r="F21" s="21">
        <v>17</v>
      </c>
      <c r="G21" s="21">
        <v>4</v>
      </c>
      <c r="H21" s="21">
        <f t="shared" si="0"/>
        <v>399</v>
      </c>
      <c r="I21" s="26" t="s">
        <v>78</v>
      </c>
      <c r="J21" s="30"/>
    </row>
    <row r="22" spans="1:10">
      <c r="A22" s="3" t="s">
        <v>18</v>
      </c>
      <c r="B22" s="2">
        <v>46</v>
      </c>
      <c r="C22" s="2">
        <v>8</v>
      </c>
      <c r="D22" s="2">
        <v>0</v>
      </c>
      <c r="E22" s="2">
        <v>0</v>
      </c>
      <c r="F22" s="2">
        <v>5</v>
      </c>
      <c r="G22" s="2">
        <v>2</v>
      </c>
      <c r="H22" s="2">
        <f t="shared" si="0"/>
        <v>61</v>
      </c>
      <c r="I22" s="26" t="s">
        <v>79</v>
      </c>
      <c r="J22" s="30"/>
    </row>
    <row r="23" spans="1:10">
      <c r="A23" s="5" t="s">
        <v>19</v>
      </c>
      <c r="B23" s="21">
        <v>27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f t="shared" si="0"/>
        <v>27</v>
      </c>
      <c r="I23" s="26" t="s">
        <v>80</v>
      </c>
      <c r="J23" s="30"/>
    </row>
    <row r="24" spans="1:10">
      <c r="A24" s="3" t="s">
        <v>20</v>
      </c>
      <c r="B24" s="2">
        <v>17</v>
      </c>
      <c r="C24" s="2">
        <v>0</v>
      </c>
      <c r="D24" s="2">
        <v>0</v>
      </c>
      <c r="E24" s="2">
        <v>0</v>
      </c>
      <c r="F24" s="2">
        <v>1</v>
      </c>
      <c r="G24" s="2">
        <v>0</v>
      </c>
      <c r="H24" s="2">
        <f t="shared" si="0"/>
        <v>18</v>
      </c>
      <c r="I24" s="26" t="s">
        <v>81</v>
      </c>
      <c r="J24" s="30"/>
    </row>
    <row r="25" spans="1:10">
      <c r="A25" s="5" t="s">
        <v>21</v>
      </c>
      <c r="B25" s="21">
        <v>104</v>
      </c>
      <c r="C25" s="21">
        <v>1</v>
      </c>
      <c r="D25" s="21">
        <v>0</v>
      </c>
      <c r="E25" s="21">
        <v>1</v>
      </c>
      <c r="F25" s="21">
        <v>1</v>
      </c>
      <c r="G25" s="21">
        <v>1</v>
      </c>
      <c r="H25" s="21">
        <f t="shared" si="0"/>
        <v>108</v>
      </c>
      <c r="I25" s="26" t="s">
        <v>82</v>
      </c>
      <c r="J25" s="30"/>
    </row>
    <row r="26" spans="1:10">
      <c r="A26" s="3" t="s">
        <v>22</v>
      </c>
      <c r="B26" s="2">
        <v>66</v>
      </c>
      <c r="C26" s="2">
        <v>1</v>
      </c>
      <c r="D26" s="2">
        <v>1</v>
      </c>
      <c r="E26" s="2">
        <v>0</v>
      </c>
      <c r="F26" s="2">
        <v>1</v>
      </c>
      <c r="G26" s="2">
        <v>0</v>
      </c>
      <c r="H26" s="2">
        <f t="shared" si="0"/>
        <v>69</v>
      </c>
      <c r="I26" s="26" t="s">
        <v>83</v>
      </c>
      <c r="J26" s="30"/>
    </row>
    <row r="27" spans="1:10">
      <c r="A27" s="5" t="s">
        <v>23</v>
      </c>
      <c r="B27" s="21">
        <v>34</v>
      </c>
      <c r="C27" s="21">
        <v>0</v>
      </c>
      <c r="D27" s="21">
        <v>0</v>
      </c>
      <c r="E27" s="21">
        <v>0</v>
      </c>
      <c r="F27" s="21">
        <v>2</v>
      </c>
      <c r="G27" s="21">
        <v>1</v>
      </c>
      <c r="H27" s="21">
        <f t="shared" si="0"/>
        <v>37</v>
      </c>
      <c r="I27" s="26" t="s">
        <v>84</v>
      </c>
      <c r="J27" s="30"/>
    </row>
    <row r="28" spans="1:10">
      <c r="A28" s="3" t="s">
        <v>24</v>
      </c>
      <c r="B28" s="2">
        <v>49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f t="shared" si="0"/>
        <v>49</v>
      </c>
      <c r="I28" s="26" t="s">
        <v>85</v>
      </c>
      <c r="J28" s="30"/>
    </row>
    <row r="29" spans="1:10">
      <c r="A29" s="5" t="s">
        <v>25</v>
      </c>
      <c r="B29" s="21">
        <v>422</v>
      </c>
      <c r="C29" s="21">
        <v>2</v>
      </c>
      <c r="D29" s="21">
        <v>6</v>
      </c>
      <c r="E29" s="21">
        <v>73</v>
      </c>
      <c r="F29" s="21">
        <v>23</v>
      </c>
      <c r="G29" s="21">
        <v>40</v>
      </c>
      <c r="H29" s="21">
        <f t="shared" si="0"/>
        <v>566</v>
      </c>
      <c r="I29" s="26" t="s">
        <v>86</v>
      </c>
      <c r="J29" s="30"/>
    </row>
    <row r="30" spans="1:10">
      <c r="A30" s="3" t="s">
        <v>26</v>
      </c>
      <c r="B30" s="2">
        <v>99</v>
      </c>
      <c r="C30" s="2">
        <v>0</v>
      </c>
      <c r="D30" s="2">
        <v>2</v>
      </c>
      <c r="E30" s="2">
        <v>1</v>
      </c>
      <c r="F30" s="2">
        <v>3</v>
      </c>
      <c r="G30" s="2">
        <v>2</v>
      </c>
      <c r="H30" s="2">
        <f t="shared" si="0"/>
        <v>107</v>
      </c>
      <c r="I30" s="26" t="s">
        <v>87</v>
      </c>
      <c r="J30" s="30"/>
    </row>
    <row r="31" spans="1:10">
      <c r="A31" s="5" t="s">
        <v>27</v>
      </c>
      <c r="B31" s="21">
        <v>63</v>
      </c>
      <c r="C31" s="21">
        <v>0</v>
      </c>
      <c r="D31" s="21">
        <v>1</v>
      </c>
      <c r="E31" s="21">
        <v>1</v>
      </c>
      <c r="F31" s="21">
        <v>0</v>
      </c>
      <c r="G31" s="21">
        <v>0</v>
      </c>
      <c r="H31" s="21">
        <f t="shared" si="0"/>
        <v>65</v>
      </c>
      <c r="I31" s="26" t="s">
        <v>88</v>
      </c>
      <c r="J31" s="30"/>
    </row>
    <row r="32" spans="1:10">
      <c r="A32" s="3" t="s">
        <v>28</v>
      </c>
      <c r="B32" s="2">
        <v>21</v>
      </c>
      <c r="C32" s="2">
        <v>0</v>
      </c>
      <c r="D32" s="2">
        <v>0</v>
      </c>
      <c r="E32" s="2">
        <v>0</v>
      </c>
      <c r="F32" s="2">
        <v>0</v>
      </c>
      <c r="G32" s="2">
        <v>1</v>
      </c>
      <c r="H32" s="2">
        <f t="shared" si="0"/>
        <v>22</v>
      </c>
      <c r="I32" s="26" t="s">
        <v>89</v>
      </c>
      <c r="J32" s="30"/>
    </row>
    <row r="33" spans="1:10">
      <c r="A33" s="5" t="s">
        <v>29</v>
      </c>
      <c r="B33" s="21">
        <v>21</v>
      </c>
      <c r="C33" s="21">
        <v>0</v>
      </c>
      <c r="D33" s="21">
        <v>0</v>
      </c>
      <c r="E33" s="21">
        <v>0</v>
      </c>
      <c r="F33" s="21">
        <v>0</v>
      </c>
      <c r="G33" s="21">
        <v>1</v>
      </c>
      <c r="H33" s="21">
        <f t="shared" si="0"/>
        <v>22</v>
      </c>
      <c r="I33" s="26" t="s">
        <v>90</v>
      </c>
      <c r="J33" s="30"/>
    </row>
    <row r="34" spans="1:10">
      <c r="A34" s="3" t="s">
        <v>30</v>
      </c>
      <c r="B34" s="2">
        <v>63</v>
      </c>
      <c r="C34" s="2">
        <v>0</v>
      </c>
      <c r="D34" s="2">
        <v>0</v>
      </c>
      <c r="E34" s="2">
        <v>8</v>
      </c>
      <c r="F34" s="2">
        <v>4</v>
      </c>
      <c r="G34" s="2">
        <v>0</v>
      </c>
      <c r="H34" s="2">
        <f t="shared" si="0"/>
        <v>75</v>
      </c>
      <c r="I34" s="26" t="s">
        <v>91</v>
      </c>
      <c r="J34" s="30"/>
    </row>
    <row r="35" spans="1:10">
      <c r="A35" s="5" t="s">
        <v>31</v>
      </c>
      <c r="B35" s="21">
        <v>14</v>
      </c>
      <c r="C35" s="21">
        <v>0</v>
      </c>
      <c r="D35" s="21">
        <v>0</v>
      </c>
      <c r="E35" s="21">
        <v>1</v>
      </c>
      <c r="F35" s="21">
        <v>0</v>
      </c>
      <c r="G35" s="21">
        <v>0</v>
      </c>
      <c r="H35" s="21">
        <f t="shared" si="0"/>
        <v>15</v>
      </c>
      <c r="I35" s="26" t="s">
        <v>92</v>
      </c>
      <c r="J35" s="30"/>
    </row>
    <row r="36" spans="1:10">
      <c r="A36" s="3" t="s">
        <v>32</v>
      </c>
      <c r="B36" s="2">
        <v>104</v>
      </c>
      <c r="C36" s="2">
        <v>1</v>
      </c>
      <c r="D36" s="2">
        <v>0</v>
      </c>
      <c r="E36" s="2">
        <v>2</v>
      </c>
      <c r="F36" s="2">
        <v>4</v>
      </c>
      <c r="G36" s="2">
        <v>0</v>
      </c>
      <c r="H36" s="2">
        <f t="shared" si="0"/>
        <v>111</v>
      </c>
      <c r="I36" s="26" t="s">
        <v>93</v>
      </c>
      <c r="J36" s="30"/>
    </row>
    <row r="37" spans="1:10">
      <c r="A37" s="5" t="s">
        <v>33</v>
      </c>
      <c r="B37" s="21">
        <v>45</v>
      </c>
      <c r="C37" s="21">
        <v>0</v>
      </c>
      <c r="D37" s="21">
        <v>0</v>
      </c>
      <c r="E37" s="21">
        <v>1</v>
      </c>
      <c r="F37" s="21">
        <v>0</v>
      </c>
      <c r="G37" s="21">
        <v>2</v>
      </c>
      <c r="H37" s="21">
        <f t="shared" si="0"/>
        <v>48</v>
      </c>
      <c r="I37" s="26" t="s">
        <v>94</v>
      </c>
      <c r="J37" s="30"/>
    </row>
    <row r="38" spans="1:10">
      <c r="A38" s="3" t="s">
        <v>34</v>
      </c>
      <c r="B38" s="2">
        <v>19</v>
      </c>
      <c r="C38" s="2">
        <v>0</v>
      </c>
      <c r="D38" s="2">
        <v>0</v>
      </c>
      <c r="E38" s="2">
        <v>2</v>
      </c>
      <c r="F38" s="2">
        <v>1</v>
      </c>
      <c r="G38" s="2">
        <v>0</v>
      </c>
      <c r="H38" s="2">
        <f t="shared" si="0"/>
        <v>22</v>
      </c>
      <c r="I38" s="26" t="s">
        <v>95</v>
      </c>
      <c r="J38" s="30"/>
    </row>
    <row r="39" spans="1:10" ht="11.25" customHeight="1"/>
    <row r="40" spans="1:10" ht="23.25" customHeight="1">
      <c r="A40" s="9" t="s">
        <v>2</v>
      </c>
      <c r="B40" s="34">
        <f t="shared" ref="B40:H40" si="1">SUM(B7:B38)</f>
        <v>2991</v>
      </c>
      <c r="C40" s="34">
        <f t="shared" si="1"/>
        <v>36</v>
      </c>
      <c r="D40" s="34">
        <f t="shared" si="1"/>
        <v>31</v>
      </c>
      <c r="E40" s="34">
        <f t="shared" si="1"/>
        <v>230</v>
      </c>
      <c r="F40" s="34">
        <f t="shared" si="1"/>
        <v>127</v>
      </c>
      <c r="G40" s="34">
        <f t="shared" si="1"/>
        <v>116</v>
      </c>
      <c r="H40" s="33">
        <f t="shared" si="1"/>
        <v>3531</v>
      </c>
    </row>
    <row r="41" spans="1:10">
      <c r="B41" s="31">
        <f>B40*100/$H$40</f>
        <v>84.706881903143582</v>
      </c>
      <c r="C41" s="31">
        <f t="shared" ref="C41:G41" si="2">C40*100/$H$40</f>
        <v>1.0195412064570943</v>
      </c>
      <c r="D41" s="31">
        <f t="shared" si="2"/>
        <v>0.87793826111583118</v>
      </c>
      <c r="E41" s="31">
        <f t="shared" si="2"/>
        <v>6.5137354856981027</v>
      </c>
      <c r="F41" s="31">
        <f t="shared" si="2"/>
        <v>3.5967148116680825</v>
      </c>
      <c r="G41" s="31">
        <f t="shared" si="2"/>
        <v>3.2851883319173041</v>
      </c>
      <c r="H41" s="31">
        <f>SUM(B41:G41)</f>
        <v>100</v>
      </c>
    </row>
    <row r="42" spans="1:10">
      <c r="A42" s="3" t="s">
        <v>98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A66" sqref="A66"/>
    </sheetView>
  </sheetViews>
  <sheetFormatPr baseColWidth="10" defaultRowHeight="12.75"/>
  <cols>
    <col min="1" max="1" width="22.85546875" customWidth="1"/>
    <col min="2" max="2" width="11.85546875" customWidth="1"/>
    <col min="3" max="3" width="12.5703125" customWidth="1"/>
    <col min="4" max="4" width="12.42578125" customWidth="1"/>
    <col min="7" max="7" width="12.140625" customWidth="1"/>
    <col min="8" max="8" width="12.42578125" customWidth="1"/>
    <col min="10" max="10" width="10" customWidth="1"/>
  </cols>
  <sheetData>
    <row r="1" spans="1:10">
      <c r="A1" s="48" t="s">
        <v>108</v>
      </c>
      <c r="B1" s="48"/>
      <c r="C1" s="48"/>
      <c r="D1" s="48"/>
      <c r="E1" s="48"/>
      <c r="F1" s="48"/>
      <c r="G1" s="48"/>
      <c r="H1" s="48"/>
      <c r="I1" s="48"/>
      <c r="J1" s="48"/>
    </row>
    <row r="2" spans="1:10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>
      <c r="B3" s="18"/>
      <c r="C3" s="18"/>
      <c r="D3" s="18"/>
      <c r="E3" s="18"/>
      <c r="F3" s="18"/>
      <c r="G3" s="18"/>
      <c r="H3" s="18"/>
      <c r="I3" s="18"/>
      <c r="J3" s="18"/>
    </row>
    <row r="4" spans="1:10" ht="15">
      <c r="A4" s="42" t="s">
        <v>56</v>
      </c>
      <c r="B4" s="47" t="s">
        <v>46</v>
      </c>
      <c r="C4" s="47"/>
      <c r="D4" s="47"/>
      <c r="E4" s="50" t="s">
        <v>55</v>
      </c>
      <c r="F4" s="47" t="s">
        <v>47</v>
      </c>
      <c r="G4" s="47"/>
      <c r="H4" s="47"/>
      <c r="I4" s="50" t="s">
        <v>55</v>
      </c>
      <c r="J4" s="45" t="s">
        <v>2</v>
      </c>
    </row>
    <row r="5" spans="1:10" ht="15">
      <c r="A5" s="42"/>
      <c r="B5" s="20" t="s">
        <v>59</v>
      </c>
      <c r="C5" s="20" t="s">
        <v>60</v>
      </c>
      <c r="D5" s="20" t="s">
        <v>61</v>
      </c>
      <c r="E5" s="50"/>
      <c r="F5" s="20" t="s">
        <v>59</v>
      </c>
      <c r="G5" s="20" t="s">
        <v>60</v>
      </c>
      <c r="H5" s="20" t="s">
        <v>61</v>
      </c>
      <c r="I5" s="50"/>
      <c r="J5" s="45"/>
    </row>
    <row r="6" spans="1:10">
      <c r="B6" s="19"/>
      <c r="C6" s="19"/>
      <c r="D6" s="19"/>
      <c r="E6" s="19"/>
      <c r="F6" s="19"/>
      <c r="G6" s="19"/>
      <c r="H6" s="19"/>
      <c r="I6" s="19"/>
      <c r="J6" s="18"/>
    </row>
    <row r="7" spans="1:10" ht="15">
      <c r="A7" s="5" t="s">
        <v>35</v>
      </c>
      <c r="B7" s="21">
        <v>2701</v>
      </c>
      <c r="C7" s="21">
        <v>854</v>
      </c>
      <c r="D7" s="21">
        <v>199</v>
      </c>
      <c r="E7" s="21">
        <f>SUM(B7:D7)</f>
        <v>3754</v>
      </c>
      <c r="F7" s="21">
        <v>1713</v>
      </c>
      <c r="G7" s="21">
        <v>125</v>
      </c>
      <c r="H7" s="21">
        <v>1153</v>
      </c>
      <c r="I7" s="21">
        <f>SUM(F7:H7)</f>
        <v>2991</v>
      </c>
      <c r="J7" s="21">
        <f>E7+I7</f>
        <v>6745</v>
      </c>
    </row>
    <row r="8" spans="1:10" ht="15">
      <c r="A8" s="3" t="s">
        <v>36</v>
      </c>
      <c r="B8" s="2">
        <v>114</v>
      </c>
      <c r="C8" s="2">
        <v>0</v>
      </c>
      <c r="D8" s="2">
        <v>0</v>
      </c>
      <c r="E8" s="2">
        <f t="shared" ref="E8:E13" si="0">SUM(B8:D8)</f>
        <v>114</v>
      </c>
      <c r="F8" s="2">
        <v>31</v>
      </c>
      <c r="G8" s="2">
        <v>0</v>
      </c>
      <c r="H8" s="2">
        <v>5</v>
      </c>
      <c r="I8" s="2">
        <f t="shared" ref="I8:I13" si="1">SUM(F8:H8)</f>
        <v>36</v>
      </c>
      <c r="J8" s="2">
        <f t="shared" ref="J8:J13" si="2">E8+I8</f>
        <v>150</v>
      </c>
    </row>
    <row r="9" spans="1:10" ht="15">
      <c r="A9" s="5" t="s">
        <v>37</v>
      </c>
      <c r="B9" s="21">
        <v>82</v>
      </c>
      <c r="C9" s="21">
        <v>0</v>
      </c>
      <c r="D9" s="21">
        <v>0</v>
      </c>
      <c r="E9" s="21">
        <f t="shared" si="0"/>
        <v>82</v>
      </c>
      <c r="F9" s="21">
        <v>22</v>
      </c>
      <c r="G9" s="21">
        <v>0</v>
      </c>
      <c r="H9" s="21">
        <v>9</v>
      </c>
      <c r="I9" s="21">
        <f t="shared" si="1"/>
        <v>31</v>
      </c>
      <c r="J9" s="21">
        <f t="shared" si="2"/>
        <v>113</v>
      </c>
    </row>
    <row r="10" spans="1:10" ht="15">
      <c r="A10" s="3" t="s">
        <v>38</v>
      </c>
      <c r="B10" s="2">
        <v>26</v>
      </c>
      <c r="C10" s="2">
        <v>4</v>
      </c>
      <c r="D10" s="2">
        <v>2</v>
      </c>
      <c r="E10" s="2">
        <f t="shared" si="0"/>
        <v>32</v>
      </c>
      <c r="F10" s="2">
        <v>70</v>
      </c>
      <c r="G10" s="2">
        <v>0</v>
      </c>
      <c r="H10" s="2">
        <v>44</v>
      </c>
      <c r="I10" s="2">
        <f t="shared" si="1"/>
        <v>114</v>
      </c>
      <c r="J10" s="2">
        <f t="shared" si="2"/>
        <v>146</v>
      </c>
    </row>
    <row r="11" spans="1:10" ht="15">
      <c r="A11" s="5" t="s">
        <v>41</v>
      </c>
      <c r="B11" s="21">
        <v>387</v>
      </c>
      <c r="C11" s="21">
        <v>20</v>
      </c>
      <c r="D11" s="21">
        <v>1</v>
      </c>
      <c r="E11" s="21">
        <f t="shared" si="0"/>
        <v>408</v>
      </c>
      <c r="F11" s="21">
        <v>151</v>
      </c>
      <c r="G11" s="21">
        <v>1</v>
      </c>
      <c r="H11" s="21">
        <v>78</v>
      </c>
      <c r="I11" s="21">
        <f t="shared" si="1"/>
        <v>230</v>
      </c>
      <c r="J11" s="21">
        <f t="shared" si="2"/>
        <v>638</v>
      </c>
    </row>
    <row r="12" spans="1:10" ht="15">
      <c r="A12" s="3" t="s">
        <v>39</v>
      </c>
      <c r="B12" s="2">
        <v>316</v>
      </c>
      <c r="C12" s="2">
        <v>22</v>
      </c>
      <c r="D12" s="2">
        <v>8</v>
      </c>
      <c r="E12" s="2">
        <f t="shared" si="0"/>
        <v>346</v>
      </c>
      <c r="F12" s="2">
        <v>88</v>
      </c>
      <c r="G12" s="2">
        <v>0</v>
      </c>
      <c r="H12" s="2">
        <v>39</v>
      </c>
      <c r="I12" s="2">
        <f t="shared" si="1"/>
        <v>127</v>
      </c>
      <c r="J12" s="2">
        <f t="shared" si="2"/>
        <v>473</v>
      </c>
    </row>
    <row r="13" spans="1:10" ht="15">
      <c r="A13" s="5" t="s">
        <v>40</v>
      </c>
      <c r="B13" s="21">
        <v>3</v>
      </c>
      <c r="C13" s="21">
        <v>0</v>
      </c>
      <c r="D13" s="21">
        <v>0</v>
      </c>
      <c r="E13" s="21">
        <f t="shared" si="0"/>
        <v>3</v>
      </c>
      <c r="F13" s="21">
        <v>2</v>
      </c>
      <c r="G13" s="21">
        <v>0</v>
      </c>
      <c r="H13" s="21">
        <v>0</v>
      </c>
      <c r="I13" s="21">
        <f t="shared" si="1"/>
        <v>2</v>
      </c>
      <c r="J13" s="21">
        <f t="shared" si="2"/>
        <v>5</v>
      </c>
    </row>
    <row r="14" spans="1:10"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5.75">
      <c r="A15" s="6" t="s">
        <v>2</v>
      </c>
      <c r="B15" s="33">
        <f>SUM(B7:B13)</f>
        <v>3629</v>
      </c>
      <c r="C15" s="33">
        <f t="shared" ref="C15:J15" si="3">SUM(C7:C13)</f>
        <v>900</v>
      </c>
      <c r="D15" s="33">
        <f t="shared" si="3"/>
        <v>210</v>
      </c>
      <c r="E15" s="33">
        <f t="shared" si="3"/>
        <v>4739</v>
      </c>
      <c r="F15" s="33">
        <f t="shared" si="3"/>
        <v>2077</v>
      </c>
      <c r="G15" s="33">
        <f t="shared" si="3"/>
        <v>126</v>
      </c>
      <c r="H15" s="33">
        <f t="shared" si="3"/>
        <v>1328</v>
      </c>
      <c r="I15" s="33">
        <f t="shared" si="3"/>
        <v>3531</v>
      </c>
      <c r="J15" s="33">
        <f t="shared" si="3"/>
        <v>8270</v>
      </c>
    </row>
    <row r="16" spans="1:10">
      <c r="B16" s="35">
        <f>B15*100/$E$15</f>
        <v>76.577336990926355</v>
      </c>
      <c r="C16" s="35">
        <f t="shared" ref="C16:D16" si="4">C15*100/$E$15</f>
        <v>18.991348385735389</v>
      </c>
      <c r="D16" s="35">
        <f t="shared" si="4"/>
        <v>4.431314623338257</v>
      </c>
      <c r="E16" s="35">
        <f>SUM(B16:D16)</f>
        <v>100</v>
      </c>
      <c r="F16" s="35">
        <f>F15*100/$I$15</f>
        <v>58.821863494760692</v>
      </c>
      <c r="G16" s="35">
        <f t="shared" ref="G16:H16" si="5">G15*100/$I$15</f>
        <v>3.5683942225998302</v>
      </c>
      <c r="H16" s="35">
        <f t="shared" si="5"/>
        <v>37.60974228263948</v>
      </c>
      <c r="I16" s="35">
        <f>SUM(F16:H16)</f>
        <v>100</v>
      </c>
    </row>
  </sheetData>
  <mergeCells count="7">
    <mergeCell ref="A1:J2"/>
    <mergeCell ref="A4:A5"/>
    <mergeCell ref="E4:E5"/>
    <mergeCell ref="I4:I5"/>
    <mergeCell ref="J4:J5"/>
    <mergeCell ref="B4:D4"/>
    <mergeCell ref="F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6.2.1</vt:lpstr>
      <vt:lpstr>6.2.2</vt:lpstr>
      <vt:lpstr>6.2.3</vt:lpstr>
      <vt:lpstr>6.2.3.1</vt:lpstr>
      <vt:lpstr>6.2.4</vt:lpstr>
      <vt:lpstr>6.2.5</vt:lpstr>
      <vt:lpstr>6.2.6</vt:lpstr>
      <vt:lpstr>6.2.7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mflorviv</cp:lastModifiedBy>
  <dcterms:created xsi:type="dcterms:W3CDTF">2011-01-26T18:25:07Z</dcterms:created>
  <dcterms:modified xsi:type="dcterms:W3CDTF">2011-03-09T20:46:07Z</dcterms:modified>
</cp:coreProperties>
</file>