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27.xml" ContentType="application/vnd.openxmlformats-officedocument.drawingml.chart+xml"/>
  <Override PartName="/xl/charts/chart36.xml" ContentType="application/vnd.openxmlformats-officedocument.drawingml.chart+xml"/>
  <Override PartName="/xl/charts/chart38.xml" ContentType="application/vnd.openxmlformats-officedocument.drawingml.chart+xml"/>
  <Override PartName="/xl/charts/chart47.xml" ContentType="application/vnd.openxmlformats-officedocument.drawingml.char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34.xml" ContentType="application/vnd.openxmlformats-officedocument.drawingml.chart+xml"/>
  <Override PartName="/xl/drawings/drawing20.xml" ContentType="application/vnd.openxmlformats-officedocument.drawing+xml"/>
  <Override PartName="/xl/charts/chart45.xml" ContentType="application/vnd.openxmlformats-officedocument.drawingml.chart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harts/chart23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worksheets/sheet18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charts/chart39.xml" ContentType="application/vnd.openxmlformats-officedocument.drawingml.chart+xml"/>
  <Override PartName="/xl/charts/chart48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charts/chart28.xml" ContentType="application/vnd.openxmlformats-officedocument.drawingml.chart+xml"/>
  <Override PartName="/xl/drawings/drawing14.xml" ContentType="application/vnd.openxmlformats-officedocument.drawing+xml"/>
  <Override PartName="/xl/charts/chart37.xml" ContentType="application/vnd.openxmlformats-officedocument.drawingml.chart+xml"/>
  <Override PartName="/xl/charts/chart46.xml" ContentType="application/vnd.openxmlformats-officedocument.drawingml.chart+xml"/>
  <Override PartName="/xl/charts/chart17.xml" ContentType="application/vnd.openxmlformats-officedocument.drawingml.chart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chart35.xml" ContentType="application/vnd.openxmlformats-officedocument.drawingml.chart+xml"/>
  <Override PartName="/xl/drawings/drawing21.xml" ContentType="application/vnd.openxmlformats-officedocument.drawing+xml"/>
  <Override PartName="/xl/charts/chart44.xml" ContentType="application/vnd.openxmlformats-officedocument.drawingml.char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24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worksheets/sheet17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225" yWindow="330" windowWidth="15480" windowHeight="11640" tabRatio="812"/>
  </bookViews>
  <sheets>
    <sheet name="1.1.1" sheetId="1" r:id="rId1"/>
    <sheet name="1.1.2" sheetId="31" r:id="rId2"/>
    <sheet name="1.1.3" sheetId="3" r:id="rId3"/>
    <sheet name="1.1.4" sheetId="4" r:id="rId4"/>
    <sheet name="1.1.5." sheetId="29" r:id="rId5"/>
    <sheet name="1.1.6" sheetId="7" r:id="rId6"/>
    <sheet name="1.1.6.1" sheetId="9" r:id="rId7"/>
    <sheet name="1.1.7" sheetId="11" r:id="rId8"/>
    <sheet name="1.1.7.1" sheetId="10" r:id="rId9"/>
    <sheet name="1.1.8" sheetId="12" r:id="rId10"/>
    <sheet name="1.1.8.1" sheetId="14" r:id="rId11"/>
    <sheet name="1.1.9" sheetId="15" r:id="rId12"/>
    <sheet name="1.1.10" sheetId="16" r:id="rId13"/>
    <sheet name=" 1.1.11" sheetId="26" r:id="rId14"/>
    <sheet name=" 1.1.12" sheetId="27" r:id="rId15"/>
    <sheet name="1.2.1" sheetId="19" r:id="rId16"/>
    <sheet name="1.2.2" sheetId="20" r:id="rId17"/>
    <sheet name="1.2.3" sheetId="21" r:id="rId18"/>
    <sheet name="1.3.1 " sheetId="25" r:id="rId19"/>
    <sheet name="1.4.1  " sheetId="32" r:id="rId20"/>
    <sheet name="1.4.2." sheetId="33" r:id="rId21"/>
  </sheets>
  <externalReferences>
    <externalReference r:id="rId22"/>
  </externalReferences>
  <definedNames>
    <definedName name="_xlnm.Print_Area" localSheetId="3">'1.1.4'!$A$1:$M$24</definedName>
    <definedName name="_xlnm.Print_Area" localSheetId="16">'1.2.2'!$A$1:$J$26</definedName>
    <definedName name="_xlnm.Print_Area" localSheetId="17">'1.2.3'!$A$1:$R$30</definedName>
    <definedName name="Materiales_peligrosos" localSheetId="19">'[1]1.1.3'!#REF!</definedName>
    <definedName name="Materiales_peligrosos" localSheetId="20">'[1]1.1.3'!#REF!</definedName>
    <definedName name="Materiales_peligrosos">'1.1.3'!#REF!</definedName>
  </definedNames>
  <calcPr calcId="125725"/>
</workbook>
</file>

<file path=xl/calcChain.xml><?xml version="1.0" encoding="utf-8"?>
<calcChain xmlns="http://schemas.openxmlformats.org/spreadsheetml/2006/main">
  <c r="K9" i="33"/>
  <c r="K10"/>
  <c r="K11"/>
  <c r="K12"/>
  <c r="I9"/>
  <c r="C11" i="4"/>
  <c r="D11"/>
  <c r="E11"/>
  <c r="F11"/>
  <c r="J10" i="33"/>
  <c r="J11"/>
  <c r="J12"/>
  <c r="J9"/>
  <c r="C61" i="27"/>
  <c r="D61"/>
  <c r="E61"/>
  <c r="F61"/>
  <c r="G61"/>
  <c r="H61"/>
  <c r="I61"/>
  <c r="J61"/>
  <c r="K61"/>
  <c r="L61"/>
  <c r="B61"/>
  <c r="M59"/>
  <c r="C61" i="26"/>
  <c r="D61"/>
  <c r="E61"/>
  <c r="F61"/>
  <c r="H61"/>
  <c r="B61"/>
  <c r="G59"/>
  <c r="B41" i="20" l="1"/>
  <c r="B8" i="3" l="1"/>
  <c r="C11" s="1"/>
  <c r="C12"/>
  <c r="C13"/>
  <c r="C14"/>
  <c r="C15"/>
  <c r="C10"/>
  <c r="C29" i="1"/>
  <c r="C23"/>
  <c r="M58" i="27"/>
  <c r="G58" i="26"/>
  <c r="C41" i="20"/>
  <c r="C41" i="21"/>
  <c r="B41"/>
  <c r="C9" i="1"/>
  <c r="D12" s="1"/>
  <c r="D8" i="21"/>
  <c r="D24"/>
  <c r="D9"/>
  <c r="D25"/>
  <c r="D10"/>
  <c r="D26"/>
  <c r="D11"/>
  <c r="D27"/>
  <c r="D12"/>
  <c r="D28"/>
  <c r="D13"/>
  <c r="D29"/>
  <c r="D14"/>
  <c r="D30"/>
  <c r="D15"/>
  <c r="D31"/>
  <c r="D16"/>
  <c r="D32"/>
  <c r="D17"/>
  <c r="D33"/>
  <c r="D18"/>
  <c r="D34"/>
  <c r="D19"/>
  <c r="D35"/>
  <c r="D20"/>
  <c r="D36"/>
  <c r="D21"/>
  <c r="D37"/>
  <c r="D22"/>
  <c r="D38"/>
  <c r="D23"/>
  <c r="D39"/>
  <c r="M57" i="27"/>
  <c r="G57" i="26"/>
  <c r="M22" i="9"/>
  <c r="M8"/>
  <c r="M9"/>
  <c r="M10"/>
  <c r="M11"/>
  <c r="M12"/>
  <c r="M13"/>
  <c r="M14"/>
  <c r="M15"/>
  <c r="M16"/>
  <c r="M17"/>
  <c r="M18"/>
  <c r="M19"/>
  <c r="M20"/>
  <c r="M21"/>
  <c r="M23"/>
  <c r="M24"/>
  <c r="M25"/>
  <c r="M26"/>
  <c r="M27"/>
  <c r="M28"/>
  <c r="M29"/>
  <c r="M30"/>
  <c r="M31"/>
  <c r="M32"/>
  <c r="M33"/>
  <c r="M34"/>
  <c r="M35"/>
  <c r="M36"/>
  <c r="M37"/>
  <c r="M38"/>
  <c r="C14" i="32"/>
  <c r="B14"/>
  <c r="E14" i="33"/>
  <c r="D14"/>
  <c r="C14"/>
  <c r="K14" s="1"/>
  <c r="B14"/>
  <c r="E16" i="25"/>
  <c r="F10" s="1"/>
  <c r="C16"/>
  <c r="D12" s="1"/>
  <c r="M9" i="27"/>
  <c r="M10"/>
  <c r="M11"/>
  <c r="M12"/>
  <c r="M13"/>
  <c r="M14"/>
  <c r="M15"/>
  <c r="M17"/>
  <c r="M18"/>
  <c r="M19"/>
  <c r="M20"/>
  <c r="M21"/>
  <c r="M22"/>
  <c r="M33"/>
  <c r="M42"/>
  <c r="M50"/>
  <c r="M8"/>
  <c r="M16"/>
  <c r="M23"/>
  <c r="M24"/>
  <c r="M25"/>
  <c r="M27"/>
  <c r="M30"/>
  <c r="M31"/>
  <c r="M34"/>
  <c r="M35"/>
  <c r="M36"/>
  <c r="M37"/>
  <c r="M38"/>
  <c r="M39"/>
  <c r="M40"/>
  <c r="M41"/>
  <c r="M43"/>
  <c r="M45"/>
  <c r="M46"/>
  <c r="M47"/>
  <c r="M51"/>
  <c r="M52"/>
  <c r="M53"/>
  <c r="M54"/>
  <c r="M55"/>
  <c r="M56"/>
  <c r="M28"/>
  <c r="M29"/>
  <c r="M49"/>
  <c r="M32"/>
  <c r="M44"/>
  <c r="M26"/>
  <c r="M48"/>
  <c r="G55" i="26"/>
  <c r="B42" i="31"/>
  <c r="C8" s="1"/>
  <c r="G56" i="26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7"/>
  <c r="M7" i="27"/>
  <c r="D8" i="16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B41"/>
  <c r="C41"/>
  <c r="B17" i="3"/>
  <c r="C8" s="1"/>
  <c r="B22" i="4"/>
  <c r="C22"/>
  <c r="D22"/>
  <c r="E22"/>
  <c r="F22"/>
  <c r="G22"/>
  <c r="H22"/>
  <c r="I22"/>
  <c r="J22"/>
  <c r="K22"/>
  <c r="L22"/>
  <c r="M20"/>
  <c r="M19"/>
  <c r="G8"/>
  <c r="G7"/>
  <c r="C10"/>
  <c r="D10"/>
  <c r="E10"/>
  <c r="F10"/>
  <c r="H10"/>
  <c r="B10"/>
  <c r="G9" i="2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8"/>
  <c r="F41"/>
  <c r="C41"/>
  <c r="D41"/>
  <c r="E41"/>
  <c r="B41"/>
  <c r="H40" i="7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F40"/>
  <c r="E40"/>
  <c r="D40"/>
  <c r="C40"/>
  <c r="B40"/>
  <c r="M7" i="9"/>
  <c r="M40" s="1"/>
  <c r="J40"/>
  <c r="K40"/>
  <c r="L40"/>
  <c r="G40"/>
  <c r="F40"/>
  <c r="C40"/>
  <c r="E40"/>
  <c r="I40"/>
  <c r="H40"/>
  <c r="D40"/>
  <c r="B40"/>
  <c r="H40" i="11"/>
  <c r="G3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7"/>
  <c r="G38"/>
  <c r="F40"/>
  <c r="E40"/>
  <c r="D40"/>
  <c r="C40"/>
  <c r="B40"/>
  <c r="M7" i="10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J40"/>
  <c r="K40"/>
  <c r="L40"/>
  <c r="G40"/>
  <c r="F40"/>
  <c r="C40"/>
  <c r="E40"/>
  <c r="I40"/>
  <c r="H40"/>
  <c r="D40"/>
  <c r="B40"/>
  <c r="H41" i="12"/>
  <c r="G3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8"/>
  <c r="G39"/>
  <c r="F41"/>
  <c r="E41"/>
  <c r="D41"/>
  <c r="C41"/>
  <c r="B41"/>
  <c r="M8" i="14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J41"/>
  <c r="K41"/>
  <c r="L41"/>
  <c r="G41"/>
  <c r="F41"/>
  <c r="C41"/>
  <c r="E41"/>
  <c r="I41"/>
  <c r="H41"/>
  <c r="D41"/>
  <c r="B41"/>
  <c r="D8" i="15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B41"/>
  <c r="C41"/>
  <c r="D11" i="19"/>
  <c r="B13"/>
  <c r="C13"/>
  <c r="D9"/>
  <c r="D39" i="20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8" i="25"/>
  <c r="F8"/>
  <c r="D14"/>
  <c r="F12"/>
  <c r="F14"/>
  <c r="C12" i="31"/>
  <c r="C16"/>
  <c r="C32"/>
  <c r="C17"/>
  <c r="M41" i="14"/>
  <c r="M40" i="10"/>
  <c r="G40" i="7"/>
  <c r="C11" i="31"/>
  <c r="G40" i="11" l="1"/>
  <c r="G9" i="33"/>
  <c r="H9"/>
  <c r="J14"/>
  <c r="F9"/>
  <c r="F14" s="1"/>
  <c r="G10" i="4"/>
  <c r="D11" i="32"/>
  <c r="D12"/>
  <c r="D10"/>
  <c r="D13"/>
  <c r="G11" i="33"/>
  <c r="G12"/>
  <c r="G10"/>
  <c r="H11"/>
  <c r="H12"/>
  <c r="H10"/>
  <c r="F12"/>
  <c r="F10"/>
  <c r="F11"/>
  <c r="M61" i="27"/>
  <c r="G61" i="26"/>
  <c r="M22" i="4"/>
  <c r="I23" s="1"/>
  <c r="H23"/>
  <c r="B11"/>
  <c r="G11"/>
  <c r="D10" i="1"/>
  <c r="D13"/>
  <c r="D11"/>
  <c r="D14"/>
  <c r="I12" i="33"/>
  <c r="I11"/>
  <c r="I14"/>
  <c r="I10"/>
  <c r="E11" i="32"/>
  <c r="E12"/>
  <c r="E10"/>
  <c r="E14" s="1"/>
  <c r="E13"/>
  <c r="D10" i="25"/>
  <c r="D16" s="1"/>
  <c r="D13" i="19"/>
  <c r="D41" i="16"/>
  <c r="C42" s="1"/>
  <c r="D41" i="15"/>
  <c r="C42" s="1"/>
  <c r="G41" i="29"/>
  <c r="C6" i="3"/>
  <c r="C34" i="31"/>
  <c r="C25"/>
  <c r="C26"/>
  <c r="C13"/>
  <c r="C28"/>
  <c r="C10"/>
  <c r="C15"/>
  <c r="C9"/>
  <c r="C22"/>
  <c r="C30"/>
  <c r="C38"/>
  <c r="C24"/>
  <c r="C20"/>
  <c r="C33"/>
  <c r="C18"/>
  <c r="C31"/>
  <c r="F16" i="25"/>
  <c r="D41" i="21"/>
  <c r="B42" s="1"/>
  <c r="G41" i="12"/>
  <c r="C27" i="31"/>
  <c r="C40"/>
  <c r="C36"/>
  <c r="C37"/>
  <c r="C29"/>
  <c r="C21"/>
  <c r="C14"/>
  <c r="C39"/>
  <c r="C23"/>
  <c r="C19"/>
  <c r="C35"/>
  <c r="C16" i="1"/>
  <c r="D41" i="20"/>
  <c r="B42" s="1"/>
  <c r="D14" i="32" l="1"/>
  <c r="D23" i="4"/>
  <c r="L23"/>
  <c r="H14" i="33"/>
  <c r="C42" i="21"/>
  <c r="D42" s="1"/>
  <c r="C42" i="20"/>
  <c r="D42" s="1"/>
  <c r="B42" i="16"/>
  <c r="D42" s="1"/>
  <c r="F23" i="4"/>
  <c r="J23"/>
  <c r="B23"/>
  <c r="C23"/>
  <c r="G23"/>
  <c r="K23"/>
  <c r="E23"/>
  <c r="H11"/>
  <c r="G14" i="33"/>
  <c r="B42" i="15"/>
  <c r="D42" s="1"/>
  <c r="C42" i="31"/>
  <c r="C33" i="1"/>
  <c r="D31" s="1"/>
  <c r="D29"/>
  <c r="D23"/>
  <c r="M23" i="4" l="1"/>
  <c r="D16" i="1"/>
  <c r="D9"/>
  <c r="D33" l="1"/>
</calcChain>
</file>

<file path=xl/sharedStrings.xml><?xml version="1.0" encoding="utf-8"?>
<sst xmlns="http://schemas.openxmlformats.org/spreadsheetml/2006/main" count="1031" uniqueCount="251">
  <si>
    <t>C2</t>
  </si>
  <si>
    <t>T2</t>
  </si>
  <si>
    <t>T3</t>
  </si>
  <si>
    <t>S2</t>
  </si>
  <si>
    <t>S3</t>
  </si>
  <si>
    <t>S1</t>
  </si>
  <si>
    <t>S4</t>
  </si>
  <si>
    <t>S5</t>
  </si>
  <si>
    <t>S6</t>
  </si>
  <si>
    <t>R2</t>
  </si>
  <si>
    <t>R3</t>
  </si>
  <si>
    <t>R4</t>
  </si>
  <si>
    <t>R5</t>
  </si>
  <si>
    <t>R6</t>
  </si>
  <si>
    <t>GI</t>
  </si>
  <si>
    <t>%</t>
  </si>
  <si>
    <t>S-3</t>
  </si>
  <si>
    <t>S-2</t>
  </si>
  <si>
    <t>S-1</t>
  </si>
  <si>
    <t>S-4</t>
  </si>
  <si>
    <t>S-5</t>
  </si>
  <si>
    <t>S-6</t>
  </si>
  <si>
    <t>R-2</t>
  </si>
  <si>
    <t>R-3</t>
  </si>
  <si>
    <t>R-4</t>
  </si>
  <si>
    <t>R-5</t>
  </si>
  <si>
    <t>R-6</t>
  </si>
  <si>
    <t>T-2</t>
  </si>
  <si>
    <t>T-3</t>
  </si>
  <si>
    <t>C-3</t>
  </si>
  <si>
    <t>C-2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</si>
  <si>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</si>
  <si>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</si>
  <si>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</si>
  <si>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</si>
  <si>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</si>
  <si>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</si>
  <si>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</si>
  <si>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</si>
  <si>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</si>
  <si>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</si>
  <si>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</si>
  <si>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</si>
  <si>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</si>
  <si>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</si>
  <si>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</si>
  <si>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</si>
  <si>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</si>
  <si>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</si>
  <si>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</si>
  <si>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</si>
  <si>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</si>
  <si>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</si>
  <si>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</si>
  <si>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</si>
  <si>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</si>
  <si>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</si>
  <si>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</si>
  <si>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</si>
  <si>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</si>
  <si>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</si>
  <si>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</si>
  <si>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C 2</t>
  </si>
  <si>
    <t>C 3</t>
  </si>
  <si>
    <t>T 2</t>
  </si>
  <si>
    <t>T 3</t>
  </si>
  <si>
    <t>S 1</t>
  </si>
  <si>
    <t>S 2</t>
  </si>
  <si>
    <t>S 3</t>
  </si>
  <si>
    <t>S 4</t>
  </si>
  <si>
    <t>S 5</t>
  </si>
  <si>
    <t>S 6</t>
  </si>
  <si>
    <t>R 2</t>
  </si>
  <si>
    <t>R 3</t>
  </si>
  <si>
    <t>R 4</t>
  </si>
  <si>
    <t>R 5</t>
  </si>
  <si>
    <t>R 6</t>
  </si>
  <si>
    <t xml:space="preserve">  </t>
  </si>
  <si>
    <t>Estado de México</t>
  </si>
  <si>
    <t>Vehículo</t>
  </si>
  <si>
    <t>Clase</t>
  </si>
  <si>
    <t>Total Nacional</t>
  </si>
  <si>
    <t>Camión de dos ejes</t>
  </si>
  <si>
    <t>Tractocamión de dos ejes</t>
  </si>
  <si>
    <t>Tractocamión de tres ejes</t>
  </si>
  <si>
    <t>Otros</t>
  </si>
  <si>
    <t>Semirremolque de un eje</t>
  </si>
  <si>
    <t>Semirremolque de dos ejes</t>
  </si>
  <si>
    <t>Remolque de dos ejes</t>
  </si>
  <si>
    <t>Remolque de tres ejes</t>
  </si>
  <si>
    <t>Remolque de cuatro ejes</t>
  </si>
  <si>
    <t>Remolque de cinco ejes</t>
  </si>
  <si>
    <t>Remolque de seis ejes</t>
  </si>
  <si>
    <t>Total</t>
  </si>
  <si>
    <t>No. de vehículos</t>
  </si>
  <si>
    <t xml:space="preserve">Caballete                                     </t>
  </si>
  <si>
    <t xml:space="preserve">Caja                                       </t>
  </si>
  <si>
    <t>Caja cerrada</t>
  </si>
  <si>
    <t xml:space="preserve">Caja abierta                                </t>
  </si>
  <si>
    <t xml:space="preserve">Estacas                                      </t>
  </si>
  <si>
    <t xml:space="preserve">Jaula                                            </t>
  </si>
  <si>
    <t xml:space="preserve">Media redila                                      </t>
  </si>
  <si>
    <t xml:space="preserve">Pallet o Celdillas                                </t>
  </si>
  <si>
    <t xml:space="preserve">Plataforma                                       </t>
  </si>
  <si>
    <t xml:space="preserve">Redilas                                          </t>
  </si>
  <si>
    <t xml:space="preserve">Refrigerador                                 </t>
  </si>
  <si>
    <t xml:space="preserve">Revolvedora                                     </t>
  </si>
  <si>
    <t xml:space="preserve">Semicaja                                      </t>
  </si>
  <si>
    <t xml:space="preserve">Tanque                                           </t>
  </si>
  <si>
    <t xml:space="preserve">Tolva                                             </t>
  </si>
  <si>
    <t xml:space="preserve">Tractor                                    </t>
  </si>
  <si>
    <t xml:space="preserve">Volteo                                          </t>
  </si>
  <si>
    <t xml:space="preserve">Volteo desmontable                           </t>
  </si>
  <si>
    <t>Clase de servicio</t>
  </si>
  <si>
    <t>Materiales peligrosos</t>
  </si>
  <si>
    <t>Automóviles sin rodar</t>
  </si>
  <si>
    <t>Fondos y valores</t>
  </si>
  <si>
    <t>Grúas para arrastre</t>
  </si>
  <si>
    <t>Vehículos voluminosos</t>
  </si>
  <si>
    <t>Diesel</t>
  </si>
  <si>
    <t>Gasolina</t>
  </si>
  <si>
    <t>Gas</t>
  </si>
  <si>
    <t>Electricidad</t>
  </si>
  <si>
    <t>1.3.1 Estructura por tipo de empresa y estrato en unidades a nivel nacional</t>
  </si>
  <si>
    <t>1.4. Producción</t>
  </si>
  <si>
    <t>En combinación con T-2</t>
  </si>
  <si>
    <t>En combinación con T-3</t>
  </si>
  <si>
    <t>Hombre Camión</t>
  </si>
  <si>
    <t>Pequeña</t>
  </si>
  <si>
    <t>Mediana</t>
  </si>
  <si>
    <t>Grande</t>
  </si>
  <si>
    <t>1.1. Parque Vehicular</t>
  </si>
  <si>
    <t>31 a 100</t>
  </si>
  <si>
    <t>6 a 30</t>
  </si>
  <si>
    <t>1 a 5</t>
  </si>
  <si>
    <t>más de 100</t>
  </si>
  <si>
    <t xml:space="preserve"> </t>
  </si>
  <si>
    <t>1. Autotransporte Federal de Carga</t>
  </si>
  <si>
    <t>Unidades motrices</t>
  </si>
  <si>
    <t>Unidades de arrastre</t>
  </si>
  <si>
    <t>Total nacional</t>
  </si>
  <si>
    <t>Semirremolque de tres ejes</t>
  </si>
  <si>
    <t>Semirremolque de cuatro ejes</t>
  </si>
  <si>
    <t>Semirremolque de cinco ejes</t>
  </si>
  <si>
    <t>Semirremolque de seis ejes</t>
  </si>
  <si>
    <t>Grúas industriales</t>
  </si>
  <si>
    <t>Tipo de vehículo</t>
  </si>
  <si>
    <t xml:space="preserve">Caja refrigerador                       </t>
  </si>
  <si>
    <t xml:space="preserve">Cama B o cuello G                                 </t>
  </si>
  <si>
    <t>Chasís portacontenedor</t>
  </si>
  <si>
    <t xml:space="preserve">Equipo especializado                                   </t>
  </si>
  <si>
    <t xml:space="preserve">Estaca o plataforma                                   </t>
  </si>
  <si>
    <t>Redilas o plataforma</t>
  </si>
  <si>
    <t xml:space="preserve">Plataforma con grúa                                 </t>
  </si>
  <si>
    <t>Plataforma o jaula</t>
  </si>
  <si>
    <t>Grúa industrial</t>
  </si>
  <si>
    <t xml:space="preserve">Grúa tipo "A"                             </t>
  </si>
  <si>
    <t xml:space="preserve">Grúa tipo "B"                               </t>
  </si>
  <si>
    <t xml:space="preserve">Grúa tipo "C"                                        </t>
  </si>
  <si>
    <t xml:space="preserve">Grúa tipo "D"                                     </t>
  </si>
  <si>
    <t xml:space="preserve">Tanque o redilas                             </t>
  </si>
  <si>
    <t>Carga general</t>
  </si>
  <si>
    <t>Carga especializada</t>
  </si>
  <si>
    <t>Grúas, arrastre y salvamento</t>
  </si>
  <si>
    <t>Total de unidades motrices</t>
  </si>
  <si>
    <t>Total unidades de arrastre</t>
  </si>
  <si>
    <t>Tipo de combustible</t>
  </si>
  <si>
    <t>Entidad federativa</t>
  </si>
  <si>
    <t>Personas morales</t>
  </si>
  <si>
    <t>Personas físicas</t>
  </si>
  <si>
    <t>Modelo de vehículo</t>
  </si>
  <si>
    <t>No. de personas morales</t>
  </si>
  <si>
    <t>No. de personas físicas</t>
  </si>
  <si>
    <t>Total de empresas</t>
  </si>
  <si>
    <t>1.3 Estructura empresarial del autotransporte de carga</t>
  </si>
  <si>
    <t>Número de empresas</t>
  </si>
  <si>
    <t>Tipo de empresa</t>
  </si>
  <si>
    <t>Clase de vehículo</t>
  </si>
  <si>
    <t>Demanda atendida toneladas* 
(miles)</t>
  </si>
  <si>
    <t>Tráfico toneladas-km*
 (miles)</t>
  </si>
  <si>
    <t>otros</t>
  </si>
  <si>
    <t>No. de unidades</t>
  </si>
  <si>
    <t>Estrato en unidades</t>
  </si>
  <si>
    <t xml:space="preserve">Góndola madrina                                 </t>
  </si>
  <si>
    <t>Semirremolques</t>
  </si>
  <si>
    <t>Remolques</t>
  </si>
  <si>
    <t xml:space="preserve">*Estimado </t>
  </si>
  <si>
    <t>AGS</t>
  </si>
  <si>
    <t>BC</t>
  </si>
  <si>
    <t>BCS</t>
  </si>
  <si>
    <t>CAM</t>
  </si>
  <si>
    <t>CHIS</t>
  </si>
  <si>
    <t>CHIH</t>
  </si>
  <si>
    <t>COAH</t>
  </si>
  <si>
    <t>COL</t>
  </si>
  <si>
    <t>DF</t>
  </si>
  <si>
    <t>DGO</t>
  </si>
  <si>
    <t>MEX</t>
  </si>
  <si>
    <t>GTO</t>
  </si>
  <si>
    <t>GRO</t>
  </si>
  <si>
    <t>HGO</t>
  </si>
  <si>
    <t>JAL</t>
  </si>
  <si>
    <t>MICH</t>
  </si>
  <si>
    <t>MOR</t>
  </si>
  <si>
    <t>NAY</t>
  </si>
  <si>
    <t>NL</t>
  </si>
  <si>
    <t>OAX</t>
  </si>
  <si>
    <t>PUE</t>
  </si>
  <si>
    <t>QRO</t>
  </si>
  <si>
    <t>QROO</t>
  </si>
  <si>
    <t>SLP</t>
  </si>
  <si>
    <t>SIN</t>
  </si>
  <si>
    <t>SON</t>
  </si>
  <si>
    <t>TAB</t>
  </si>
  <si>
    <t>TAM</t>
  </si>
  <si>
    <t>TLAX</t>
  </si>
  <si>
    <t>VER</t>
  </si>
  <si>
    <t>YUC</t>
  </si>
  <si>
    <t>ZAC</t>
  </si>
  <si>
    <t>Grúas Industriales</t>
  </si>
  <si>
    <t>Número de vehículos</t>
  </si>
  <si>
    <t>1.1.1 Por clase de vehículo</t>
  </si>
  <si>
    <t>1.1.2 Parque vehicular de carga por tipo de vehículo</t>
  </si>
  <si>
    <t>1.1.3 Parque vehicular de carga por clase de servicio</t>
  </si>
  <si>
    <t>1.1.6  Unidades motrices de carga por clase de vehículo y entidad federativa</t>
  </si>
  <si>
    <t>1.1.7   Unidades motrices de carga general por clase de vehículo y entidad federativa</t>
  </si>
  <si>
    <t>1.1.7  Unidades de arrastre de carga general por clase de vehículo y entidad federativa</t>
  </si>
  <si>
    <t>1.1.11  Total de unidades motrices de carga por modelo y clase de vehículo</t>
  </si>
  <si>
    <t>1.1.12 Total de unidades de arrastre por modelo y clase de vehículo</t>
  </si>
  <si>
    <t>1.2  Permisionarios del autotransporte de carga</t>
  </si>
  <si>
    <t>1.4.1  Toneladas transportadas y toneladas-km a nivel nacional</t>
  </si>
  <si>
    <t xml:space="preserve">1.1.9   Composición de las unidades vehiculares de carga                           </t>
  </si>
  <si>
    <t xml:space="preserve">            por clase de servicio y entidad federativa</t>
  </si>
  <si>
    <t xml:space="preserve">1.1.10  Parque vehicular de los permisionarios del  </t>
  </si>
  <si>
    <t xml:space="preserve">             autotransporte de carga por entidad federativa</t>
  </si>
  <si>
    <t xml:space="preserve">1.1.8  Unidades motrices de carga especializada </t>
  </si>
  <si>
    <t xml:space="preserve">          por clase de vehículo y entidad federativa</t>
  </si>
  <si>
    <t xml:space="preserve">          por clase de servicio y entidad federativa</t>
  </si>
  <si>
    <t xml:space="preserve">           por clase de servicio y entidad federativa</t>
  </si>
  <si>
    <t>1.1.4  Parque vehicular de carga por clase de servicio y clase de vehículo</t>
  </si>
  <si>
    <t>1.1.5  Paque vehicular de carga por tipo de combustible</t>
  </si>
  <si>
    <t xml:space="preserve">           por clase de vehículo y entidad federativa</t>
  </si>
  <si>
    <t>Gas-Gasolina</t>
  </si>
  <si>
    <t xml:space="preserve">C3 </t>
  </si>
  <si>
    <t>1.1.6.1  Unidades de arrastre de carga por clase de vehículo y entidad federativa</t>
  </si>
  <si>
    <t xml:space="preserve">1.1.8.1  Unidades de arrastre de carga especializada </t>
  </si>
  <si>
    <t xml:space="preserve">1.2.2  Personas morales que operaron el autotransporte de carga </t>
  </si>
  <si>
    <t>1.2.1  Permisionarios del autotransporte de carga por clase de servicio</t>
  </si>
  <si>
    <t xml:space="preserve">1.2.3  Personas físicas que operaron el autotransporte de carga </t>
  </si>
  <si>
    <t>1.4.2  Total de toneladas transportadas y toneladas-km por clase de servicio</t>
  </si>
  <si>
    <t>Camión de tres ejes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</si>
</sst>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0.0"/>
    <numFmt numFmtId="165" formatCode="_-* #,##0\ _€_-;\-* #,##0\ _€_-;_-* &quot;-&quot;??\ _€_-;_-@_-"/>
    <numFmt numFmtId="166" formatCode="#,##0.0"/>
  </numFmts>
  <fonts count="1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 tint="-4.9989318521683403E-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140">
    <xf numFmtId="0" fontId="0" fillId="0" borderId="0" xfId="0"/>
    <xf numFmtId="0" fontId="5" fillId="2" borderId="0" xfId="1" applyFont="1"/>
    <xf numFmtId="0" fontId="5" fillId="2" borderId="0" xfId="1" applyFont="1" applyAlignment="1">
      <alignment horizontal="center"/>
    </xf>
    <xf numFmtId="3" fontId="5" fillId="2" borderId="0" xfId="1" applyNumberFormat="1" applyFont="1" applyAlignment="1">
      <alignment horizontal="center"/>
    </xf>
    <xf numFmtId="0" fontId="3" fillId="2" borderId="0" xfId="1" applyFont="1"/>
    <xf numFmtId="3" fontId="3" fillId="2" borderId="0" xfId="1" applyNumberFormat="1" applyFont="1" applyAlignment="1">
      <alignment horizontal="center"/>
    </xf>
    <xf numFmtId="0" fontId="3" fillId="2" borderId="0" xfId="1" applyFont="1" applyAlignment="1">
      <alignment horizontal="center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3" fontId="7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5" fontId="7" fillId="0" borderId="0" xfId="3" applyNumberFormat="1" applyFont="1" applyFill="1" applyBorder="1"/>
    <xf numFmtId="0" fontId="6" fillId="0" borderId="0" xfId="0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3" fontId="7" fillId="0" borderId="0" xfId="0" applyNumberFormat="1" applyFont="1"/>
    <xf numFmtId="3" fontId="7" fillId="0" borderId="0" xfId="0" applyNumberFormat="1" applyFont="1" applyBorder="1" applyAlignment="1">
      <alignment horizontal="center"/>
    </xf>
    <xf numFmtId="17" fontId="7" fillId="0" borderId="0" xfId="0" applyNumberFormat="1" applyFont="1" applyAlignment="1">
      <alignment horizontal="center"/>
    </xf>
    <xf numFmtId="3" fontId="6" fillId="0" borderId="0" xfId="0" applyNumberFormat="1" applyFont="1" applyFill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top" wrapText="1"/>
    </xf>
    <xf numFmtId="0" fontId="7" fillId="0" borderId="0" xfId="0" applyFont="1" applyBorder="1"/>
    <xf numFmtId="3" fontId="7" fillId="0" borderId="0" xfId="0" applyNumberFormat="1" applyFont="1" applyBorder="1"/>
    <xf numFmtId="0" fontId="8" fillId="0" borderId="0" xfId="0" applyFont="1"/>
    <xf numFmtId="0" fontId="9" fillId="3" borderId="0" xfId="2" applyFont="1" applyAlignment="1">
      <alignment horizontal="center" vertical="center" wrapText="1"/>
    </xf>
    <xf numFmtId="3" fontId="9" fillId="3" borderId="0" xfId="2" applyNumberFormat="1" applyFont="1" applyAlignment="1">
      <alignment horizontal="center" vertical="center" wrapText="1"/>
    </xf>
    <xf numFmtId="0" fontId="9" fillId="3" borderId="0" xfId="2" applyFont="1" applyAlignment="1">
      <alignment horizontal="center"/>
    </xf>
    <xf numFmtId="3" fontId="9" fillId="3" borderId="0" xfId="2" applyNumberFormat="1" applyFont="1" applyAlignment="1">
      <alignment horizontal="center"/>
    </xf>
    <xf numFmtId="3" fontId="9" fillId="3" borderId="0" xfId="2" applyNumberFormat="1" applyFont="1" applyBorder="1" applyAlignment="1">
      <alignment horizontal="center" vertical="center" wrapText="1"/>
    </xf>
    <xf numFmtId="0" fontId="3" fillId="2" borderId="0" xfId="1" applyFont="1" applyBorder="1"/>
    <xf numFmtId="0" fontId="9" fillId="3" borderId="0" xfId="2" applyFont="1" applyAlignment="1">
      <alignment horizontal="center" vertical="center" wrapText="1"/>
    </xf>
    <xf numFmtId="0" fontId="9" fillId="3" borderId="0" xfId="2" applyFont="1" applyBorder="1" applyAlignment="1">
      <alignment horizontal="center" vertical="center" wrapText="1"/>
    </xf>
    <xf numFmtId="0" fontId="9" fillId="3" borderId="0" xfId="2" applyFont="1" applyAlignment="1">
      <alignment horizontal="center" vertical="center"/>
    </xf>
    <xf numFmtId="0" fontId="9" fillId="3" borderId="0" xfId="2" applyFont="1" applyAlignment="1">
      <alignment vertical="center"/>
    </xf>
    <xf numFmtId="0" fontId="9" fillId="3" borderId="0" xfId="2" applyFont="1" applyAlignment="1">
      <alignment horizontal="center" vertical="center" wrapText="1"/>
    </xf>
    <xf numFmtId="0" fontId="3" fillId="0" borderId="0" xfId="1" applyFont="1" applyFill="1"/>
    <xf numFmtId="3" fontId="9" fillId="3" borderId="0" xfId="2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right"/>
    </xf>
    <xf numFmtId="3" fontId="9" fillId="3" borderId="0" xfId="2" applyNumberFormat="1" applyFont="1" applyAlignment="1">
      <alignment horizontal="right" vertical="center" wrapText="1"/>
    </xf>
    <xf numFmtId="3" fontId="6" fillId="0" borderId="0" xfId="0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/>
    </xf>
    <xf numFmtId="3" fontId="9" fillId="3" borderId="0" xfId="2" applyNumberFormat="1" applyFont="1" applyAlignment="1">
      <alignment horizontal="right"/>
    </xf>
    <xf numFmtId="0" fontId="7" fillId="0" borderId="0" xfId="0" applyFont="1" applyAlignment="1">
      <alignment vertical="center"/>
    </xf>
    <xf numFmtId="3" fontId="9" fillId="3" borderId="0" xfId="2" applyNumberFormat="1" applyFont="1" applyAlignment="1">
      <alignment horizontal="center" vertical="center" wrapText="1"/>
    </xf>
    <xf numFmtId="0" fontId="9" fillId="3" borderId="0" xfId="2" applyFont="1" applyAlignment="1">
      <alignment horizontal="center" vertical="center" wrapText="1"/>
    </xf>
    <xf numFmtId="0" fontId="9" fillId="3" borderId="0" xfId="2" applyFont="1" applyBorder="1" applyAlignment="1">
      <alignment horizontal="center" vertical="center" wrapText="1"/>
    </xf>
    <xf numFmtId="0" fontId="3" fillId="2" borderId="0" xfId="1" applyFont="1" applyBorder="1"/>
    <xf numFmtId="3" fontId="9" fillId="3" borderId="0" xfId="2" applyNumberFormat="1" applyFont="1" applyAlignment="1">
      <alignment horizontal="center" vertical="center" wrapText="1"/>
    </xf>
    <xf numFmtId="3" fontId="9" fillId="3" borderId="0" xfId="2" applyNumberFormat="1" applyFont="1" applyAlignment="1">
      <alignment horizontal="right" vertical="center" wrapText="1"/>
    </xf>
    <xf numFmtId="3" fontId="7" fillId="0" borderId="0" xfId="0" applyNumberFormat="1" applyFont="1" applyAlignment="1">
      <alignment horizontal="center" vertical="center"/>
    </xf>
    <xf numFmtId="0" fontId="10" fillId="0" borderId="0" xfId="0" applyFont="1" applyFill="1"/>
    <xf numFmtId="3" fontId="7" fillId="0" borderId="0" xfId="0" applyNumberFormat="1" applyFont="1" applyFill="1" applyAlignment="1">
      <alignment horizontal="center" vertical="top"/>
    </xf>
    <xf numFmtId="3" fontId="9" fillId="3" borderId="0" xfId="2" applyNumberFormat="1" applyFont="1" applyAlignment="1">
      <alignment horizontal="center" vertical="center" wrapText="1"/>
    </xf>
    <xf numFmtId="164" fontId="9" fillId="3" borderId="0" xfId="2" applyNumberFormat="1" applyFont="1" applyAlignment="1">
      <alignment horizontal="center" vertical="center" wrapText="1"/>
    </xf>
    <xf numFmtId="3" fontId="9" fillId="3" borderId="0" xfId="2" applyNumberFormat="1" applyFont="1" applyBorder="1" applyAlignment="1">
      <alignment horizontal="center" vertical="center" wrapText="1"/>
    </xf>
    <xf numFmtId="3" fontId="9" fillId="3" borderId="3" xfId="2" applyNumberFormat="1" applyFont="1" applyBorder="1" applyAlignment="1">
      <alignment horizontal="center" vertical="center" wrapText="1"/>
    </xf>
    <xf numFmtId="0" fontId="9" fillId="3" borderId="0" xfId="2" applyFont="1" applyBorder="1" applyAlignment="1">
      <alignment horizontal="center" vertical="center" wrapText="1"/>
    </xf>
    <xf numFmtId="0" fontId="9" fillId="3" borderId="3" xfId="2" applyFont="1" applyBorder="1" applyAlignment="1">
      <alignment horizontal="center" vertical="center" wrapText="1"/>
    </xf>
    <xf numFmtId="164" fontId="5" fillId="2" borderId="0" xfId="1" applyNumberFormat="1" applyFont="1" applyAlignment="1">
      <alignment horizontal="center"/>
    </xf>
    <xf numFmtId="166" fontId="9" fillId="3" borderId="0" xfId="2" applyNumberFormat="1" applyFont="1" applyAlignment="1">
      <alignment horizontal="center"/>
    </xf>
    <xf numFmtId="0" fontId="7" fillId="4" borderId="0" xfId="0" applyFont="1" applyFill="1"/>
    <xf numFmtId="0" fontId="7" fillId="4" borderId="0" xfId="0" applyFont="1" applyFill="1" applyAlignment="1">
      <alignment horizontal="center"/>
    </xf>
    <xf numFmtId="3" fontId="7" fillId="4" borderId="0" xfId="0" applyNumberFormat="1" applyFont="1" applyFill="1" applyAlignment="1">
      <alignment horizontal="center"/>
    </xf>
    <xf numFmtId="164" fontId="7" fillId="4" borderId="0" xfId="0" applyNumberFormat="1" applyFont="1" applyFill="1" applyAlignment="1">
      <alignment horizontal="center"/>
    </xf>
    <xf numFmtId="0" fontId="6" fillId="4" borderId="0" xfId="0" applyFont="1" applyFill="1"/>
    <xf numFmtId="1" fontId="4" fillId="4" borderId="0" xfId="0" applyNumberFormat="1" applyFont="1" applyFill="1" applyAlignment="1">
      <alignment horizontal="center"/>
    </xf>
    <xf numFmtId="3" fontId="3" fillId="2" borderId="0" xfId="1" applyNumberFormat="1" applyFont="1" applyBorder="1" applyAlignment="1">
      <alignment horizontal="center"/>
    </xf>
    <xf numFmtId="4" fontId="3" fillId="2" borderId="0" xfId="1" applyNumberFormat="1" applyFont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164" fontId="9" fillId="3" borderId="0" xfId="2" applyNumberFormat="1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7" fillId="4" borderId="0" xfId="0" applyNumberFormat="1" applyFont="1" applyFill="1" applyAlignment="1">
      <alignment horizontal="righ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/>
    <xf numFmtId="0" fontId="4" fillId="0" borderId="0" xfId="0" applyFont="1"/>
    <xf numFmtId="0" fontId="7" fillId="0" borderId="0" xfId="0" applyFont="1" applyBorder="1" applyAlignment="1">
      <alignment horizontal="center"/>
    </xf>
    <xf numFmtId="3" fontId="9" fillId="3" borderId="0" xfId="2" applyNumberFormat="1" applyFont="1" applyAlignment="1">
      <alignment horizontal="center" vertical="center" wrapText="1"/>
    </xf>
    <xf numFmtId="3" fontId="9" fillId="3" borderId="0" xfId="2" applyNumberFormat="1" applyFont="1" applyAlignment="1">
      <alignment horizontal="right" vertical="center" wrapText="1"/>
    </xf>
    <xf numFmtId="3" fontId="9" fillId="3" borderId="0" xfId="2" applyNumberFormat="1" applyFont="1" applyAlignment="1">
      <alignment horizontal="center" vertical="center"/>
    </xf>
    <xf numFmtId="3" fontId="9" fillId="3" borderId="3" xfId="2" applyNumberFormat="1" applyFont="1" applyBorder="1" applyAlignment="1">
      <alignment horizontal="center" vertical="center" wrapText="1"/>
    </xf>
    <xf numFmtId="3" fontId="9" fillId="3" borderId="0" xfId="2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/>
    </xf>
    <xf numFmtId="3" fontId="7" fillId="5" borderId="0" xfId="0" applyNumberFormat="1" applyFont="1" applyFill="1" applyAlignment="1">
      <alignment horizontal="center"/>
    </xf>
    <xf numFmtId="0" fontId="6" fillId="5" borderId="0" xfId="0" applyFont="1" applyFill="1" applyAlignment="1">
      <alignment horizontal="center"/>
    </xf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3" fontId="7" fillId="0" borderId="0" xfId="4" applyNumberFormat="1" applyFont="1" applyAlignment="1">
      <alignment horizontal="center"/>
    </xf>
    <xf numFmtId="0" fontId="7" fillId="4" borderId="0" xfId="0" applyFont="1" applyFill="1" applyAlignment="1">
      <alignment horizontal="right"/>
    </xf>
    <xf numFmtId="16" fontId="3" fillId="5" borderId="0" xfId="1" applyNumberFormat="1" applyFont="1" applyFill="1" applyAlignment="1">
      <alignment horizontal="center"/>
    </xf>
    <xf numFmtId="3" fontId="3" fillId="5" borderId="0" xfId="1" applyNumberFormat="1" applyFont="1" applyFill="1" applyAlignment="1">
      <alignment horizontal="center"/>
    </xf>
    <xf numFmtId="164" fontId="3" fillId="5" borderId="0" xfId="1" applyNumberFormat="1" applyFont="1" applyFill="1" applyAlignment="1">
      <alignment horizontal="center"/>
    </xf>
    <xf numFmtId="2" fontId="7" fillId="4" borderId="0" xfId="0" applyNumberFormat="1" applyFont="1" applyFill="1" applyAlignment="1">
      <alignment horizontal="center"/>
    </xf>
    <xf numFmtId="164" fontId="9" fillId="3" borderId="0" xfId="2" applyNumberFormat="1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3" fontId="6" fillId="4" borderId="0" xfId="0" applyNumberFormat="1" applyFont="1" applyFill="1" applyAlignment="1">
      <alignment horizontal="center" vertical="center"/>
    </xf>
    <xf numFmtId="1" fontId="4" fillId="0" borderId="0" xfId="0" applyNumberFormat="1" applyFont="1" applyFill="1"/>
    <xf numFmtId="3" fontId="4" fillId="0" borderId="0" xfId="0" applyNumberFormat="1" applyFont="1" applyFill="1" applyAlignment="1">
      <alignment horizontal="center"/>
    </xf>
    <xf numFmtId="165" fontId="4" fillId="0" borderId="0" xfId="3" applyNumberFormat="1" applyFont="1" applyFill="1" applyBorder="1" applyAlignment="1">
      <alignment horizontal="center"/>
    </xf>
    <xf numFmtId="1" fontId="4" fillId="0" borderId="0" xfId="0" applyNumberFormat="1" applyFont="1" applyFill="1" applyAlignment="1">
      <alignment horizontal="center"/>
    </xf>
    <xf numFmtId="0" fontId="4" fillId="0" borderId="0" xfId="0" applyFont="1" applyFill="1"/>
    <xf numFmtId="165" fontId="4" fillId="0" borderId="0" xfId="0" applyNumberFormat="1" applyFont="1" applyFill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wrapText="1"/>
    </xf>
    <xf numFmtId="3" fontId="11" fillId="0" borderId="0" xfId="0" applyNumberFormat="1" applyFont="1" applyAlignment="1">
      <alignment horizontal="center"/>
    </xf>
    <xf numFmtId="3" fontId="9" fillId="3" borderId="0" xfId="2" applyNumberFormat="1" applyFont="1" applyAlignment="1">
      <alignment horizontal="center" vertical="center" wrapText="1"/>
    </xf>
    <xf numFmtId="3" fontId="9" fillId="3" borderId="0" xfId="2" applyNumberFormat="1" applyFont="1" applyAlignment="1">
      <alignment horizontal="center" vertical="center"/>
    </xf>
    <xf numFmtId="0" fontId="3" fillId="2" borderId="0" xfId="1" applyFont="1" applyAlignment="1">
      <alignment horizontal="center" vertical="center"/>
    </xf>
    <xf numFmtId="0" fontId="5" fillId="5" borderId="0" xfId="1" applyFont="1" applyFill="1"/>
    <xf numFmtId="3" fontId="9" fillId="3" borderId="0" xfId="2" applyNumberFormat="1" applyFont="1" applyAlignment="1">
      <alignment horizontal="center" vertical="center" wrapText="1"/>
    </xf>
    <xf numFmtId="3" fontId="9" fillId="3" borderId="0" xfId="2" applyNumberFormat="1" applyFont="1" applyAlignment="1">
      <alignment horizontal="center" vertical="center"/>
    </xf>
    <xf numFmtId="3" fontId="4" fillId="0" borderId="0" xfId="0" applyNumberFormat="1" applyFont="1" applyFill="1"/>
    <xf numFmtId="3" fontId="9" fillId="4" borderId="2" xfId="2" applyNumberFormat="1" applyFont="1" applyFill="1" applyBorder="1" applyAlignment="1">
      <alignment horizontal="center" vertical="center" wrapText="1"/>
    </xf>
    <xf numFmtId="3" fontId="9" fillId="3" borderId="0" xfId="2" applyNumberFormat="1" applyFont="1" applyAlignment="1">
      <alignment horizontal="center" vertical="center" wrapText="1"/>
    </xf>
    <xf numFmtId="3" fontId="9" fillId="3" borderId="0" xfId="2" applyNumberFormat="1" applyFont="1" applyAlignment="1">
      <alignment horizontal="center" vertical="center"/>
    </xf>
    <xf numFmtId="0" fontId="8" fillId="0" borderId="0" xfId="0" applyFont="1" applyAlignment="1">
      <alignment horizontal="left"/>
    </xf>
    <xf numFmtId="3" fontId="9" fillId="3" borderId="0" xfId="2" applyNumberFormat="1" applyFont="1" applyAlignment="1">
      <alignment horizontal="center" vertical="center" wrapText="1"/>
    </xf>
    <xf numFmtId="0" fontId="9" fillId="3" borderId="0" xfId="2" applyFont="1" applyAlignment="1">
      <alignment horizontal="center" vertical="center" wrapText="1"/>
    </xf>
    <xf numFmtId="3" fontId="9" fillId="3" borderId="2" xfId="2" applyNumberFormat="1" applyFont="1" applyBorder="1" applyAlignment="1">
      <alignment horizontal="center" vertical="center" wrapText="1"/>
    </xf>
    <xf numFmtId="0" fontId="9" fillId="3" borderId="0" xfId="2" applyFont="1" applyBorder="1" applyAlignment="1">
      <alignment horizontal="center" vertical="center" wrapText="1"/>
    </xf>
    <xf numFmtId="0" fontId="9" fillId="3" borderId="2" xfId="2" applyFont="1" applyBorder="1" applyAlignment="1">
      <alignment horizontal="center"/>
    </xf>
    <xf numFmtId="3" fontId="9" fillId="3" borderId="2" xfId="2" applyNumberFormat="1" applyFont="1" applyBorder="1" applyAlignment="1">
      <alignment horizontal="center"/>
    </xf>
    <xf numFmtId="3" fontId="9" fillId="3" borderId="0" xfId="2" applyNumberFormat="1" applyFont="1" applyAlignment="1">
      <alignment horizontal="right" vertical="center" wrapText="1"/>
    </xf>
    <xf numFmtId="3" fontId="9" fillId="3" borderId="1" xfId="2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justify" vertical="top" wrapText="1"/>
    </xf>
    <xf numFmtId="3" fontId="9" fillId="3" borderId="0" xfId="2" applyNumberFormat="1" applyFont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wrapText="1"/>
    </xf>
    <xf numFmtId="0" fontId="6" fillId="0" borderId="0" xfId="0" applyFont="1" applyFill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</cellXfs>
  <cellStyles count="6">
    <cellStyle name="40% - Énfasis3" xfId="1" builtinId="39"/>
    <cellStyle name="Énfasis3" xfId="2" builtinId="37"/>
    <cellStyle name="Millares 2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Distribución del Parque</a:t>
            </a:r>
            <a:r>
              <a:rPr lang="es-ES" sz="1200" baseline="0"/>
              <a:t> Vehicular de Carga </a:t>
            </a:r>
          </a:p>
          <a:p>
            <a:pPr>
              <a:defRPr lang="es-ES" sz="1200"/>
            </a:pPr>
            <a:r>
              <a:rPr lang="es-ES" sz="1200" baseline="0"/>
              <a:t>por Clase 2011</a:t>
            </a:r>
            <a:endParaRPr lang="es-ES" sz="1200"/>
          </a:p>
        </c:rich>
      </c:tx>
      <c:layout>
        <c:manualLayout>
          <c:xMode val="edge"/>
          <c:yMode val="edge"/>
          <c:x val="0.1361666666666666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8.6153324584427246E-2"/>
          <c:y val="0.16666666666666666"/>
          <c:w val="0.4861111111111111"/>
          <c:h val="0.81018518518518523"/>
        </c:manualLayout>
      </c:layout>
      <c:pieChart>
        <c:varyColors val="1"/>
        <c:ser>
          <c:idx val="0"/>
          <c:order val="0"/>
          <c:spPr>
            <a:solidFill>
              <a:schemeClr val="accent3"/>
            </a:solidFill>
          </c:spPr>
          <c:dPt>
            <c:idx val="0"/>
            <c:explosion val="12"/>
          </c:dPt>
          <c:dPt>
            <c:idx val="1"/>
            <c:explosion val="3"/>
            <c:spPr>
              <a:solidFill>
                <a:schemeClr val="accent6"/>
              </a:solidFill>
            </c:spPr>
          </c:dPt>
          <c:dLbls>
            <c:dLbl>
              <c:idx val="0"/>
              <c:layout>
                <c:manualLayout>
                  <c:x val="-0.16234547244094491"/>
                  <c:y val="-4.3613662875473899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53%</a:t>
                    </a:r>
                  </a:p>
                </c:rich>
              </c:tx>
              <c:dLblPos val="bestFit"/>
              <c:showVal val="1"/>
            </c:dLbl>
            <c:dLbl>
              <c:idx val="1"/>
              <c:layout>
                <c:manualLayout>
                  <c:x val="0.17720833333333477"/>
                  <c:y val="2.2911927675707426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47%</a:t>
                    </a:r>
                  </a:p>
                </c:rich>
              </c:tx>
              <c:dLblPos val="bestFit"/>
              <c:showVal val="1"/>
            </c:dLbl>
            <c:dLbl>
              <c:idx val="2"/>
              <c:delete val="1"/>
            </c:dLbl>
            <c:txPr>
              <a:bodyPr/>
              <a:lstStyle/>
              <a:p>
                <a:pPr>
                  <a:defRPr lang="es-ES" sz="1200" b="1"/>
                </a:pPr>
                <a:endParaRPr lang="es-ES"/>
              </a:p>
            </c:txPr>
            <c:dLblPos val="bestFit"/>
            <c:showVal val="1"/>
            <c:showLeaderLines val="1"/>
          </c:dLbls>
          <c:cat>
            <c:strRef>
              <c:f>('1.1.1'!$A$9,'1.1.1'!$A$16,'1.1.1'!$A$31)</c:f>
              <c:strCache>
                <c:ptCount val="3"/>
                <c:pt idx="0">
                  <c:v>Unidades motrices</c:v>
                </c:pt>
                <c:pt idx="1">
                  <c:v>Unidades de arrastre</c:v>
                </c:pt>
                <c:pt idx="2">
                  <c:v>Grúas industriales</c:v>
                </c:pt>
              </c:strCache>
            </c:strRef>
          </c:cat>
          <c:val>
            <c:numRef>
              <c:f>('1.1.1'!$D$9,'1.1.1'!$D$16,'1.1.1'!$D$31)</c:f>
              <c:numCache>
                <c:formatCode>0.0</c:formatCode>
                <c:ptCount val="3"/>
                <c:pt idx="0">
                  <c:v>53.388942862347442</c:v>
                </c:pt>
                <c:pt idx="1">
                  <c:v>46.557168012629788</c:v>
                </c:pt>
                <c:pt idx="2">
                  <c:v>5.3889125022770053E-2</c:v>
                </c:pt>
              </c:numCache>
            </c:numRef>
          </c:val>
        </c:ser>
        <c:firstSliceAng val="0"/>
      </c:pieChart>
    </c:plotArea>
    <c:legend>
      <c:legendPos val="r"/>
      <c:legendEntry>
        <c:idx val="2"/>
        <c:delete val="1"/>
      </c:legendEntry>
      <c:layout/>
      <c:txPr>
        <a:bodyPr/>
        <a:lstStyle/>
        <a:p>
          <a:pPr>
            <a:defRPr lang="es-ES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Parque Vehicular de Carga por Tipo de Combustible</a:t>
            </a:r>
            <a:r>
              <a:rPr lang="es-ES" sz="1400" baseline="0"/>
              <a:t> 2011</a:t>
            </a:r>
            <a:endParaRPr lang="es-ES" sz="1400"/>
          </a:p>
        </c:rich>
      </c:tx>
      <c:layout>
        <c:manualLayout>
          <c:xMode val="edge"/>
          <c:yMode val="edge"/>
          <c:x val="0.18162233778626719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9.9902636599569328E-2"/>
          <c:y val="9.1742103665613209E-2"/>
          <c:w val="0.87714483717672298"/>
          <c:h val="0.65688824611209806"/>
        </c:manualLayout>
      </c:layout>
      <c:barChart>
        <c:barDir val="col"/>
        <c:grouping val="stacked"/>
        <c:ser>
          <c:idx val="0"/>
          <c:order val="0"/>
          <c:tx>
            <c:strRef>
              <c:f>'1.1.5.'!$B$6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cat>
            <c:strRef>
              <c:f>'1.1.5.'!$H$8:$H$39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'1.1.5.'!$B$8:$B$39</c:f>
              <c:numCache>
                <c:formatCode>#,##0</c:formatCode>
                <c:ptCount val="32"/>
                <c:pt idx="0">
                  <c:v>4003</c:v>
                </c:pt>
                <c:pt idx="1">
                  <c:v>10682</c:v>
                </c:pt>
                <c:pt idx="2">
                  <c:v>777</c:v>
                </c:pt>
                <c:pt idx="3">
                  <c:v>509</c:v>
                </c:pt>
                <c:pt idx="4">
                  <c:v>2436</c:v>
                </c:pt>
                <c:pt idx="5">
                  <c:v>8259</c:v>
                </c:pt>
                <c:pt idx="6">
                  <c:v>8890</c:v>
                </c:pt>
                <c:pt idx="7">
                  <c:v>1989</c:v>
                </c:pt>
                <c:pt idx="8">
                  <c:v>60093</c:v>
                </c:pt>
                <c:pt idx="9">
                  <c:v>5010</c:v>
                </c:pt>
                <c:pt idx="10">
                  <c:v>19029</c:v>
                </c:pt>
                <c:pt idx="11">
                  <c:v>17720</c:v>
                </c:pt>
                <c:pt idx="12">
                  <c:v>1399</c:v>
                </c:pt>
                <c:pt idx="13">
                  <c:v>9750</c:v>
                </c:pt>
                <c:pt idx="14">
                  <c:v>23261</c:v>
                </c:pt>
                <c:pt idx="15">
                  <c:v>9446</c:v>
                </c:pt>
                <c:pt idx="16">
                  <c:v>3223</c:v>
                </c:pt>
                <c:pt idx="17">
                  <c:v>1040</c:v>
                </c:pt>
                <c:pt idx="18">
                  <c:v>35058</c:v>
                </c:pt>
                <c:pt idx="19">
                  <c:v>1655</c:v>
                </c:pt>
                <c:pt idx="20">
                  <c:v>13502</c:v>
                </c:pt>
                <c:pt idx="21">
                  <c:v>8879</c:v>
                </c:pt>
                <c:pt idx="22">
                  <c:v>679</c:v>
                </c:pt>
                <c:pt idx="23">
                  <c:v>8851</c:v>
                </c:pt>
                <c:pt idx="24">
                  <c:v>7692</c:v>
                </c:pt>
                <c:pt idx="25">
                  <c:v>8412</c:v>
                </c:pt>
                <c:pt idx="26">
                  <c:v>2438</c:v>
                </c:pt>
                <c:pt idx="27">
                  <c:v>16542</c:v>
                </c:pt>
                <c:pt idx="28">
                  <c:v>2833</c:v>
                </c:pt>
                <c:pt idx="29">
                  <c:v>14778</c:v>
                </c:pt>
                <c:pt idx="30">
                  <c:v>3050</c:v>
                </c:pt>
                <c:pt idx="31">
                  <c:v>1317</c:v>
                </c:pt>
              </c:numCache>
            </c:numRef>
          </c:val>
        </c:ser>
        <c:ser>
          <c:idx val="1"/>
          <c:order val="1"/>
          <c:tx>
            <c:strRef>
              <c:f>'1.1.5.'!$C$6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cat>
            <c:strRef>
              <c:f>'1.1.5.'!$H$8:$H$39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'1.1.5.'!$C$8:$C$39</c:f>
              <c:numCache>
                <c:formatCode>#,##0</c:formatCode>
                <c:ptCount val="32"/>
                <c:pt idx="0">
                  <c:v>180</c:v>
                </c:pt>
                <c:pt idx="1">
                  <c:v>1179</c:v>
                </c:pt>
                <c:pt idx="2">
                  <c:v>49</c:v>
                </c:pt>
                <c:pt idx="3">
                  <c:v>65</c:v>
                </c:pt>
                <c:pt idx="4">
                  <c:v>167</c:v>
                </c:pt>
                <c:pt idx="5">
                  <c:v>224</c:v>
                </c:pt>
                <c:pt idx="6">
                  <c:v>995</c:v>
                </c:pt>
                <c:pt idx="7">
                  <c:v>178</c:v>
                </c:pt>
                <c:pt idx="8">
                  <c:v>12997</c:v>
                </c:pt>
                <c:pt idx="9">
                  <c:v>144</c:v>
                </c:pt>
                <c:pt idx="10">
                  <c:v>2835</c:v>
                </c:pt>
                <c:pt idx="11">
                  <c:v>817</c:v>
                </c:pt>
                <c:pt idx="12">
                  <c:v>207</c:v>
                </c:pt>
                <c:pt idx="13">
                  <c:v>621</c:v>
                </c:pt>
                <c:pt idx="14">
                  <c:v>1425</c:v>
                </c:pt>
                <c:pt idx="15">
                  <c:v>471</c:v>
                </c:pt>
                <c:pt idx="16">
                  <c:v>443</c:v>
                </c:pt>
                <c:pt idx="17">
                  <c:v>61</c:v>
                </c:pt>
                <c:pt idx="18">
                  <c:v>2212</c:v>
                </c:pt>
                <c:pt idx="19">
                  <c:v>107</c:v>
                </c:pt>
                <c:pt idx="20">
                  <c:v>830</c:v>
                </c:pt>
                <c:pt idx="21">
                  <c:v>1316</c:v>
                </c:pt>
                <c:pt idx="22">
                  <c:v>89</c:v>
                </c:pt>
                <c:pt idx="23">
                  <c:v>959</c:v>
                </c:pt>
                <c:pt idx="24">
                  <c:v>357</c:v>
                </c:pt>
                <c:pt idx="25">
                  <c:v>173</c:v>
                </c:pt>
                <c:pt idx="26">
                  <c:v>162</c:v>
                </c:pt>
                <c:pt idx="27">
                  <c:v>2033</c:v>
                </c:pt>
                <c:pt idx="28">
                  <c:v>243</c:v>
                </c:pt>
                <c:pt idx="29">
                  <c:v>698</c:v>
                </c:pt>
                <c:pt idx="30">
                  <c:v>188</c:v>
                </c:pt>
                <c:pt idx="31">
                  <c:v>51</c:v>
                </c:pt>
              </c:numCache>
            </c:numRef>
          </c:val>
        </c:ser>
        <c:ser>
          <c:idx val="2"/>
          <c:order val="2"/>
          <c:tx>
            <c:strRef>
              <c:f>'1.1.5.'!$D$6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0">
              <a:solidFill>
                <a:schemeClr val="bg1">
                  <a:lumMod val="50000"/>
                </a:schemeClr>
              </a:solidFill>
            </a:ln>
          </c:spPr>
          <c:cat>
            <c:strRef>
              <c:f>'1.1.5.'!$H$8:$H$39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'1.1.5.'!$D$8:$D$39</c:f>
              <c:numCache>
                <c:formatCode>#,##0</c:formatCode>
                <c:ptCount val="32"/>
                <c:pt idx="0">
                  <c:v>5</c:v>
                </c:pt>
                <c:pt idx="1">
                  <c:v>42</c:v>
                </c:pt>
                <c:pt idx="2">
                  <c:v>1</c:v>
                </c:pt>
                <c:pt idx="3">
                  <c:v>2</c:v>
                </c:pt>
                <c:pt idx="4">
                  <c:v>8</c:v>
                </c:pt>
                <c:pt idx="5">
                  <c:v>17</c:v>
                </c:pt>
                <c:pt idx="6">
                  <c:v>99</c:v>
                </c:pt>
                <c:pt idx="7">
                  <c:v>2</c:v>
                </c:pt>
                <c:pt idx="8">
                  <c:v>527</c:v>
                </c:pt>
                <c:pt idx="9">
                  <c:v>3</c:v>
                </c:pt>
                <c:pt idx="10">
                  <c:v>59</c:v>
                </c:pt>
                <c:pt idx="11">
                  <c:v>78</c:v>
                </c:pt>
                <c:pt idx="12">
                  <c:v>5</c:v>
                </c:pt>
                <c:pt idx="13">
                  <c:v>27</c:v>
                </c:pt>
                <c:pt idx="14">
                  <c:v>21</c:v>
                </c:pt>
                <c:pt idx="15">
                  <c:v>26</c:v>
                </c:pt>
                <c:pt idx="16">
                  <c:v>27</c:v>
                </c:pt>
                <c:pt idx="17">
                  <c:v>3</c:v>
                </c:pt>
                <c:pt idx="18">
                  <c:v>148</c:v>
                </c:pt>
                <c:pt idx="19">
                  <c:v>1</c:v>
                </c:pt>
                <c:pt idx="20">
                  <c:v>80</c:v>
                </c:pt>
                <c:pt idx="21">
                  <c:v>47</c:v>
                </c:pt>
                <c:pt idx="22">
                  <c:v>0</c:v>
                </c:pt>
                <c:pt idx="23">
                  <c:v>31</c:v>
                </c:pt>
                <c:pt idx="24">
                  <c:v>4</c:v>
                </c:pt>
                <c:pt idx="25">
                  <c:v>10</c:v>
                </c:pt>
                <c:pt idx="26">
                  <c:v>8</c:v>
                </c:pt>
                <c:pt idx="27">
                  <c:v>31</c:v>
                </c:pt>
                <c:pt idx="28">
                  <c:v>4</c:v>
                </c:pt>
                <c:pt idx="29">
                  <c:v>31</c:v>
                </c:pt>
                <c:pt idx="30">
                  <c:v>26</c:v>
                </c:pt>
                <c:pt idx="31">
                  <c:v>1</c:v>
                </c:pt>
              </c:numCache>
            </c:numRef>
          </c:val>
        </c:ser>
        <c:ser>
          <c:idx val="3"/>
          <c:order val="3"/>
          <c:tx>
            <c:strRef>
              <c:f>'1.1.5.'!$E$6</c:f>
              <c:strCache>
                <c:ptCount val="1"/>
                <c:pt idx="0">
                  <c:v>Gas-Gasolina</c:v>
                </c:pt>
              </c:strCache>
            </c:strRef>
          </c:tx>
          <c:spPr>
            <a:solidFill>
              <a:schemeClr val="accent5"/>
            </a:solidFill>
          </c:spPr>
          <c:cat>
            <c:strRef>
              <c:f>'1.1.5.'!$H$8:$H$39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'1.1.5.'!$E$8:$E$39</c:f>
              <c:numCache>
                <c:formatCode>#,##0</c:formatCode>
                <c:ptCount val="3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6</c:v>
                </c:pt>
                <c:pt idx="5">
                  <c:v>9</c:v>
                </c:pt>
                <c:pt idx="6">
                  <c:v>280</c:v>
                </c:pt>
                <c:pt idx="7">
                  <c:v>9</c:v>
                </c:pt>
                <c:pt idx="8">
                  <c:v>38</c:v>
                </c:pt>
                <c:pt idx="9">
                  <c:v>18</c:v>
                </c:pt>
                <c:pt idx="10">
                  <c:v>16</c:v>
                </c:pt>
                <c:pt idx="11">
                  <c:v>48</c:v>
                </c:pt>
                <c:pt idx="12">
                  <c:v>0</c:v>
                </c:pt>
                <c:pt idx="13">
                  <c:v>3</c:v>
                </c:pt>
                <c:pt idx="14">
                  <c:v>18</c:v>
                </c:pt>
                <c:pt idx="15">
                  <c:v>14</c:v>
                </c:pt>
                <c:pt idx="16">
                  <c:v>18</c:v>
                </c:pt>
                <c:pt idx="17">
                  <c:v>2</c:v>
                </c:pt>
                <c:pt idx="18">
                  <c:v>3649</c:v>
                </c:pt>
                <c:pt idx="19">
                  <c:v>0</c:v>
                </c:pt>
                <c:pt idx="20">
                  <c:v>48</c:v>
                </c:pt>
                <c:pt idx="21">
                  <c:v>227</c:v>
                </c:pt>
                <c:pt idx="22">
                  <c:v>0</c:v>
                </c:pt>
                <c:pt idx="23">
                  <c:v>109</c:v>
                </c:pt>
                <c:pt idx="24">
                  <c:v>0</c:v>
                </c:pt>
                <c:pt idx="25">
                  <c:v>3</c:v>
                </c:pt>
                <c:pt idx="26">
                  <c:v>16</c:v>
                </c:pt>
                <c:pt idx="27">
                  <c:v>73</c:v>
                </c:pt>
                <c:pt idx="28">
                  <c:v>3</c:v>
                </c:pt>
                <c:pt idx="29">
                  <c:v>23</c:v>
                </c:pt>
                <c:pt idx="30">
                  <c:v>4</c:v>
                </c:pt>
                <c:pt idx="31">
                  <c:v>13</c:v>
                </c:pt>
              </c:numCache>
            </c:numRef>
          </c:val>
        </c:ser>
        <c:overlap val="100"/>
        <c:axId val="66455808"/>
        <c:axId val="66478080"/>
      </c:barChart>
      <c:catAx>
        <c:axId val="6645580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66478080"/>
        <c:crosses val="autoZero"/>
        <c:auto val="1"/>
        <c:lblAlgn val="ctr"/>
        <c:lblOffset val="100"/>
      </c:catAx>
      <c:valAx>
        <c:axId val="6647808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</c:title>
        <c:numFmt formatCode="#,##0" sourceLinked="1"/>
        <c:tickLblPos val="nextTo"/>
        <c:txPr>
          <a:bodyPr/>
          <a:lstStyle/>
          <a:p>
            <a:pPr>
              <a:defRPr lang="es-ES" sz="800" b="1"/>
            </a:pPr>
            <a:endParaRPr lang="es-ES"/>
          </a:p>
        </c:txPr>
        <c:crossAx val="664558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8451751062519576"/>
          <c:y val="0.91628312034766013"/>
          <c:w val="0.41098412283232538"/>
          <c:h val="8.1712490856675701E-2"/>
        </c:manualLayout>
      </c:layout>
      <c:txPr>
        <a:bodyPr/>
        <a:lstStyle/>
        <a:p>
          <a:pPr>
            <a:defRPr lang="es-ES" sz="105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Unidades Motrices de Carga por Clase</a:t>
            </a:r>
            <a:r>
              <a:rPr lang="es-ES" sz="1400" baseline="0"/>
              <a:t> de Servicio 2011</a:t>
            </a:r>
            <a:endParaRPr lang="es-ES" sz="1400"/>
          </a:p>
        </c:rich>
      </c:tx>
      <c:layout>
        <c:manualLayout>
          <c:xMode val="edge"/>
          <c:yMode val="edge"/>
          <c:x val="0.1794028778368469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397033283399032"/>
          <c:y val="9.4915254237288138E-2"/>
          <c:w val="0.87214259198875033"/>
          <c:h val="0.66871942702078158"/>
        </c:manualLayout>
      </c:layout>
      <c:lineChart>
        <c:grouping val="standard"/>
        <c:ser>
          <c:idx val="0"/>
          <c:order val="0"/>
          <c:tx>
            <c:strRef>
              <c:f>'1.1.6'!$B$5</c:f>
              <c:strCache>
                <c:ptCount val="1"/>
                <c:pt idx="0">
                  <c:v>C-2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'1.1.6'!$B$7:$B$38</c:f>
              <c:numCache>
                <c:formatCode>#,##0</c:formatCode>
                <c:ptCount val="32"/>
                <c:pt idx="0">
                  <c:v>345</c:v>
                </c:pt>
                <c:pt idx="1">
                  <c:v>1736</c:v>
                </c:pt>
                <c:pt idx="2">
                  <c:v>81</c:v>
                </c:pt>
                <c:pt idx="3">
                  <c:v>133</c:v>
                </c:pt>
                <c:pt idx="4">
                  <c:v>530</c:v>
                </c:pt>
                <c:pt idx="5">
                  <c:v>698</c:v>
                </c:pt>
                <c:pt idx="6">
                  <c:v>1979</c:v>
                </c:pt>
                <c:pt idx="7">
                  <c:v>285</c:v>
                </c:pt>
                <c:pt idx="8">
                  <c:v>25301</c:v>
                </c:pt>
                <c:pt idx="9">
                  <c:v>333</c:v>
                </c:pt>
                <c:pt idx="10">
                  <c:v>5705</c:v>
                </c:pt>
                <c:pt idx="11">
                  <c:v>2132</c:v>
                </c:pt>
                <c:pt idx="12">
                  <c:v>416</c:v>
                </c:pt>
                <c:pt idx="13">
                  <c:v>1395</c:v>
                </c:pt>
                <c:pt idx="14">
                  <c:v>3399</c:v>
                </c:pt>
                <c:pt idx="15">
                  <c:v>1072</c:v>
                </c:pt>
                <c:pt idx="16">
                  <c:v>1090</c:v>
                </c:pt>
                <c:pt idx="17">
                  <c:v>108</c:v>
                </c:pt>
                <c:pt idx="18">
                  <c:v>8423</c:v>
                </c:pt>
                <c:pt idx="19">
                  <c:v>407</c:v>
                </c:pt>
                <c:pt idx="20">
                  <c:v>2757</c:v>
                </c:pt>
                <c:pt idx="21">
                  <c:v>2284</c:v>
                </c:pt>
                <c:pt idx="22">
                  <c:v>182</c:v>
                </c:pt>
                <c:pt idx="23">
                  <c:v>1871</c:v>
                </c:pt>
                <c:pt idx="24">
                  <c:v>664</c:v>
                </c:pt>
                <c:pt idx="25">
                  <c:v>512</c:v>
                </c:pt>
                <c:pt idx="26">
                  <c:v>556</c:v>
                </c:pt>
                <c:pt idx="27">
                  <c:v>3062</c:v>
                </c:pt>
                <c:pt idx="28">
                  <c:v>558</c:v>
                </c:pt>
                <c:pt idx="29">
                  <c:v>1777</c:v>
                </c:pt>
                <c:pt idx="30">
                  <c:v>565</c:v>
                </c:pt>
                <c:pt idx="31">
                  <c:v>113</c:v>
                </c:pt>
              </c:numCache>
            </c:numRef>
          </c:val>
        </c:ser>
        <c:ser>
          <c:idx val="1"/>
          <c:order val="1"/>
          <c:tx>
            <c:strRef>
              <c:f>'1.1.6'!$C$5</c:f>
              <c:strCache>
                <c:ptCount val="1"/>
                <c:pt idx="0">
                  <c:v>C-3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'1.1.6'!$C$7:$C$38</c:f>
              <c:numCache>
                <c:formatCode>#,##0</c:formatCode>
                <c:ptCount val="32"/>
                <c:pt idx="0">
                  <c:v>594</c:v>
                </c:pt>
                <c:pt idx="1">
                  <c:v>727</c:v>
                </c:pt>
                <c:pt idx="2">
                  <c:v>97</c:v>
                </c:pt>
                <c:pt idx="3">
                  <c:v>119</c:v>
                </c:pt>
                <c:pt idx="4">
                  <c:v>613</c:v>
                </c:pt>
                <c:pt idx="5">
                  <c:v>543</c:v>
                </c:pt>
                <c:pt idx="6">
                  <c:v>880</c:v>
                </c:pt>
                <c:pt idx="7">
                  <c:v>327</c:v>
                </c:pt>
                <c:pt idx="8">
                  <c:v>14138</c:v>
                </c:pt>
                <c:pt idx="9">
                  <c:v>431</c:v>
                </c:pt>
                <c:pt idx="10">
                  <c:v>4947</c:v>
                </c:pt>
                <c:pt idx="11">
                  <c:v>4029</c:v>
                </c:pt>
                <c:pt idx="12">
                  <c:v>344</c:v>
                </c:pt>
                <c:pt idx="13">
                  <c:v>2364</c:v>
                </c:pt>
                <c:pt idx="14">
                  <c:v>5435</c:v>
                </c:pt>
                <c:pt idx="15">
                  <c:v>2349</c:v>
                </c:pt>
                <c:pt idx="16">
                  <c:v>1131</c:v>
                </c:pt>
                <c:pt idx="17">
                  <c:v>562</c:v>
                </c:pt>
                <c:pt idx="18">
                  <c:v>3210</c:v>
                </c:pt>
                <c:pt idx="19">
                  <c:v>399</c:v>
                </c:pt>
                <c:pt idx="20">
                  <c:v>4476</c:v>
                </c:pt>
                <c:pt idx="21">
                  <c:v>1524</c:v>
                </c:pt>
                <c:pt idx="22">
                  <c:v>98</c:v>
                </c:pt>
                <c:pt idx="23">
                  <c:v>1830</c:v>
                </c:pt>
                <c:pt idx="24">
                  <c:v>1769</c:v>
                </c:pt>
                <c:pt idx="25">
                  <c:v>846</c:v>
                </c:pt>
                <c:pt idx="26">
                  <c:v>562</c:v>
                </c:pt>
                <c:pt idx="27">
                  <c:v>1329</c:v>
                </c:pt>
                <c:pt idx="28">
                  <c:v>740</c:v>
                </c:pt>
                <c:pt idx="29">
                  <c:v>2717</c:v>
                </c:pt>
                <c:pt idx="30">
                  <c:v>950</c:v>
                </c:pt>
                <c:pt idx="31">
                  <c:v>253</c:v>
                </c:pt>
              </c:numCache>
            </c:numRef>
          </c:val>
        </c:ser>
        <c:ser>
          <c:idx val="2"/>
          <c:order val="2"/>
          <c:tx>
            <c:strRef>
              <c:f>'1.1.6'!$D$5</c:f>
              <c:strCache>
                <c:ptCount val="1"/>
                <c:pt idx="0">
                  <c:v>T-2</c:v>
                </c:pt>
              </c:strCache>
            </c:strRef>
          </c:tx>
          <c:marker>
            <c:symbol val="none"/>
          </c:marker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'1.1.6'!$D$7:$D$38</c:f>
              <c:numCache>
                <c:formatCode>#,##0</c:formatCode>
                <c:ptCount val="32"/>
                <c:pt idx="0">
                  <c:v>59</c:v>
                </c:pt>
                <c:pt idx="1">
                  <c:v>105</c:v>
                </c:pt>
                <c:pt idx="2">
                  <c:v>1</c:v>
                </c:pt>
                <c:pt idx="3">
                  <c:v>5</c:v>
                </c:pt>
                <c:pt idx="4">
                  <c:v>2</c:v>
                </c:pt>
                <c:pt idx="5">
                  <c:v>48</c:v>
                </c:pt>
                <c:pt idx="6">
                  <c:v>80</c:v>
                </c:pt>
                <c:pt idx="7">
                  <c:v>7</c:v>
                </c:pt>
                <c:pt idx="8">
                  <c:v>419</c:v>
                </c:pt>
                <c:pt idx="9">
                  <c:v>34</c:v>
                </c:pt>
                <c:pt idx="10">
                  <c:v>137</c:v>
                </c:pt>
                <c:pt idx="11">
                  <c:v>99</c:v>
                </c:pt>
                <c:pt idx="12">
                  <c:v>6</c:v>
                </c:pt>
                <c:pt idx="13">
                  <c:v>31</c:v>
                </c:pt>
                <c:pt idx="14">
                  <c:v>197</c:v>
                </c:pt>
                <c:pt idx="15">
                  <c:v>30</c:v>
                </c:pt>
                <c:pt idx="16">
                  <c:v>58</c:v>
                </c:pt>
                <c:pt idx="17">
                  <c:v>1</c:v>
                </c:pt>
                <c:pt idx="18">
                  <c:v>234</c:v>
                </c:pt>
                <c:pt idx="19">
                  <c:v>0</c:v>
                </c:pt>
                <c:pt idx="20">
                  <c:v>62</c:v>
                </c:pt>
                <c:pt idx="21">
                  <c:v>62</c:v>
                </c:pt>
                <c:pt idx="22">
                  <c:v>10</c:v>
                </c:pt>
                <c:pt idx="23">
                  <c:v>45</c:v>
                </c:pt>
                <c:pt idx="24">
                  <c:v>62</c:v>
                </c:pt>
                <c:pt idx="25">
                  <c:v>40</c:v>
                </c:pt>
                <c:pt idx="26">
                  <c:v>10</c:v>
                </c:pt>
                <c:pt idx="27">
                  <c:v>77</c:v>
                </c:pt>
                <c:pt idx="28">
                  <c:v>9</c:v>
                </c:pt>
                <c:pt idx="29">
                  <c:v>52</c:v>
                </c:pt>
                <c:pt idx="30">
                  <c:v>37</c:v>
                </c:pt>
                <c:pt idx="31">
                  <c:v>2</c:v>
                </c:pt>
              </c:numCache>
            </c:numRef>
          </c:val>
        </c:ser>
        <c:ser>
          <c:idx val="3"/>
          <c:order val="3"/>
          <c:tx>
            <c:strRef>
              <c:f>'1.1.6'!$E$5</c:f>
              <c:strCache>
                <c:ptCount val="1"/>
                <c:pt idx="0">
                  <c:v>T-3</c:v>
                </c:pt>
              </c:strCache>
            </c:strRef>
          </c:tx>
          <c:marker>
            <c:symbol val="none"/>
          </c:marker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'1.1.6'!$E$7:$E$38</c:f>
              <c:numCache>
                <c:formatCode>#,##0</c:formatCode>
                <c:ptCount val="32"/>
                <c:pt idx="0">
                  <c:v>3184</c:v>
                </c:pt>
                <c:pt idx="1">
                  <c:v>9227</c:v>
                </c:pt>
                <c:pt idx="2">
                  <c:v>647</c:v>
                </c:pt>
                <c:pt idx="3">
                  <c:v>310</c:v>
                </c:pt>
                <c:pt idx="4">
                  <c:v>1464</c:v>
                </c:pt>
                <c:pt idx="5">
                  <c:v>7215</c:v>
                </c:pt>
                <c:pt idx="6">
                  <c:v>7318</c:v>
                </c:pt>
                <c:pt idx="7">
                  <c:v>1518</c:v>
                </c:pt>
                <c:pt idx="8">
                  <c:v>33778</c:v>
                </c:pt>
                <c:pt idx="9">
                  <c:v>4371</c:v>
                </c:pt>
                <c:pt idx="10">
                  <c:v>11138</c:v>
                </c:pt>
                <c:pt idx="11">
                  <c:v>12390</c:v>
                </c:pt>
                <c:pt idx="12">
                  <c:v>843</c:v>
                </c:pt>
                <c:pt idx="13">
                  <c:v>6600</c:v>
                </c:pt>
                <c:pt idx="14">
                  <c:v>15647</c:v>
                </c:pt>
                <c:pt idx="15">
                  <c:v>6381</c:v>
                </c:pt>
                <c:pt idx="16">
                  <c:v>1426</c:v>
                </c:pt>
                <c:pt idx="17">
                  <c:v>428</c:v>
                </c:pt>
                <c:pt idx="18">
                  <c:v>29199</c:v>
                </c:pt>
                <c:pt idx="19">
                  <c:v>956</c:v>
                </c:pt>
                <c:pt idx="20">
                  <c:v>7158</c:v>
                </c:pt>
                <c:pt idx="21">
                  <c:v>6597</c:v>
                </c:pt>
                <c:pt idx="22">
                  <c:v>469</c:v>
                </c:pt>
                <c:pt idx="23">
                  <c:v>6204</c:v>
                </c:pt>
                <c:pt idx="24">
                  <c:v>5550</c:v>
                </c:pt>
                <c:pt idx="25">
                  <c:v>7199</c:v>
                </c:pt>
                <c:pt idx="26">
                  <c:v>1462</c:v>
                </c:pt>
                <c:pt idx="27">
                  <c:v>14202</c:v>
                </c:pt>
                <c:pt idx="28">
                  <c:v>1773</c:v>
                </c:pt>
                <c:pt idx="29">
                  <c:v>10953</c:v>
                </c:pt>
                <c:pt idx="30">
                  <c:v>1715</c:v>
                </c:pt>
                <c:pt idx="31">
                  <c:v>1010</c:v>
                </c:pt>
              </c:numCache>
            </c:numRef>
          </c:val>
        </c:ser>
        <c:ser>
          <c:idx val="4"/>
          <c:order val="4"/>
          <c:tx>
            <c:strRef>
              <c:f>'1.1.6'!$F$5</c:f>
              <c:strCache>
                <c:ptCount val="1"/>
                <c:pt idx="0">
                  <c:v>otros</c:v>
                </c:pt>
              </c:strCache>
            </c:strRef>
          </c:tx>
          <c:marker>
            <c:symbol val="none"/>
          </c:marker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'1.1.6'!$F$7:$F$38</c:f>
              <c:numCache>
                <c:formatCode>#,##0</c:formatCode>
                <c:ptCount val="32"/>
                <c:pt idx="0">
                  <c:v>8</c:v>
                </c:pt>
                <c:pt idx="1">
                  <c:v>109</c:v>
                </c:pt>
                <c:pt idx="2">
                  <c:v>2</c:v>
                </c:pt>
                <c:pt idx="3">
                  <c:v>10</c:v>
                </c:pt>
                <c:pt idx="4">
                  <c:v>8</c:v>
                </c:pt>
                <c:pt idx="5">
                  <c:v>5</c:v>
                </c:pt>
                <c:pt idx="6">
                  <c:v>7</c:v>
                </c:pt>
                <c:pt idx="7">
                  <c:v>41</c:v>
                </c:pt>
                <c:pt idx="8">
                  <c:v>19</c:v>
                </c:pt>
                <c:pt idx="9">
                  <c:v>6</c:v>
                </c:pt>
                <c:pt idx="10">
                  <c:v>12</c:v>
                </c:pt>
                <c:pt idx="11">
                  <c:v>14</c:v>
                </c:pt>
                <c:pt idx="12">
                  <c:v>2</c:v>
                </c:pt>
                <c:pt idx="13">
                  <c:v>11</c:v>
                </c:pt>
                <c:pt idx="14">
                  <c:v>47</c:v>
                </c:pt>
                <c:pt idx="15">
                  <c:v>125</c:v>
                </c:pt>
                <c:pt idx="16">
                  <c:v>6</c:v>
                </c:pt>
                <c:pt idx="17">
                  <c:v>7</c:v>
                </c:pt>
                <c:pt idx="18">
                  <c:v>1</c:v>
                </c:pt>
                <c:pt idx="19">
                  <c:v>1</c:v>
                </c:pt>
                <c:pt idx="20">
                  <c:v>7</c:v>
                </c:pt>
                <c:pt idx="21">
                  <c:v>2</c:v>
                </c:pt>
                <c:pt idx="22">
                  <c:v>9</c:v>
                </c:pt>
                <c:pt idx="23">
                  <c:v>0</c:v>
                </c:pt>
                <c:pt idx="24">
                  <c:v>8</c:v>
                </c:pt>
                <c:pt idx="25">
                  <c:v>1</c:v>
                </c:pt>
                <c:pt idx="26">
                  <c:v>34</c:v>
                </c:pt>
                <c:pt idx="27">
                  <c:v>9</c:v>
                </c:pt>
                <c:pt idx="28">
                  <c:v>3</c:v>
                </c:pt>
                <c:pt idx="29">
                  <c:v>31</c:v>
                </c:pt>
                <c:pt idx="30">
                  <c:v>1</c:v>
                </c:pt>
                <c:pt idx="31">
                  <c:v>4</c:v>
                </c:pt>
              </c:numCache>
            </c:numRef>
          </c:val>
        </c:ser>
        <c:ser>
          <c:idx val="5"/>
          <c:order val="5"/>
          <c:tx>
            <c:strRef>
              <c:f>'1.1.6'!$H$4:$H$5</c:f>
              <c:strCache>
                <c:ptCount val="1"/>
                <c:pt idx="0">
                  <c:v>Grúas industriales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'1.1.6'!$H$7:$H$38</c:f>
              <c:numCache>
                <c:formatCode>#,##0</c:formatCode>
                <c:ptCount val="3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262</c:v>
                </c:pt>
                <c:pt idx="9">
                  <c:v>2</c:v>
                </c:pt>
                <c:pt idx="10">
                  <c:v>3</c:v>
                </c:pt>
                <c:pt idx="11">
                  <c:v>10</c:v>
                </c:pt>
                <c:pt idx="12">
                  <c:v>1</c:v>
                </c:pt>
                <c:pt idx="13">
                  <c:v>0</c:v>
                </c:pt>
                <c:pt idx="14">
                  <c:v>15</c:v>
                </c:pt>
                <c:pt idx="15">
                  <c:v>0</c:v>
                </c:pt>
                <c:pt idx="16">
                  <c:v>5</c:v>
                </c:pt>
                <c:pt idx="17">
                  <c:v>0</c:v>
                </c:pt>
                <c:pt idx="18">
                  <c:v>10</c:v>
                </c:pt>
                <c:pt idx="19">
                  <c:v>0</c:v>
                </c:pt>
                <c:pt idx="20">
                  <c:v>1</c:v>
                </c:pt>
                <c:pt idx="21">
                  <c:v>9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0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14</c:v>
                </c:pt>
                <c:pt idx="30">
                  <c:v>0</c:v>
                </c:pt>
                <c:pt idx="31">
                  <c:v>7</c:v>
                </c:pt>
              </c:numCache>
            </c:numRef>
          </c:val>
        </c:ser>
        <c:marker val="1"/>
        <c:axId val="66692224"/>
        <c:axId val="66693760"/>
      </c:lineChart>
      <c:catAx>
        <c:axId val="6669222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66693760"/>
        <c:crosses val="autoZero"/>
        <c:auto val="1"/>
        <c:lblAlgn val="ctr"/>
        <c:lblOffset val="100"/>
      </c:catAx>
      <c:valAx>
        <c:axId val="6669376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</c:title>
        <c:numFmt formatCode="#,##0" sourceLinked="1"/>
        <c:tickLblPos val="nextTo"/>
        <c:txPr>
          <a:bodyPr/>
          <a:lstStyle/>
          <a:p>
            <a:pPr>
              <a:defRPr lang="es-ES" sz="800" b="1"/>
            </a:pPr>
            <a:endParaRPr lang="es-ES"/>
          </a:p>
        </c:txPr>
        <c:crossAx val="666922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3347865064870418"/>
          <c:y val="0.91826931803016143"/>
          <c:w val="0.76527691309909873"/>
          <c:h val="8.1730681969838515E-2"/>
        </c:manualLayout>
      </c:layout>
      <c:txPr>
        <a:bodyPr/>
        <a:lstStyle/>
        <a:p>
          <a:pPr>
            <a:defRPr lang="es-ES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Unidades Motrices de Carga por Clase</a:t>
            </a:r>
            <a:r>
              <a:rPr lang="es-ES" sz="1400" baseline="0"/>
              <a:t> de Servicio 2011</a:t>
            </a:r>
            <a:endParaRPr lang="es-ES" sz="1400"/>
          </a:p>
        </c:rich>
      </c:tx>
      <c:layout>
        <c:manualLayout>
          <c:xMode val="edge"/>
          <c:yMode val="edge"/>
          <c:x val="0.1794028778368469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397033283399032"/>
          <c:y val="9.4915254237288138E-2"/>
          <c:w val="0.87214259198875033"/>
          <c:h val="0.66871942702078213"/>
        </c:manualLayout>
      </c:layout>
      <c:barChart>
        <c:barDir val="col"/>
        <c:grouping val="stacked"/>
        <c:ser>
          <c:idx val="0"/>
          <c:order val="0"/>
          <c:tx>
            <c:strRef>
              <c:f>'1.1.6'!$B$5</c:f>
              <c:strCache>
                <c:ptCount val="1"/>
                <c:pt idx="0">
                  <c:v>C-2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'1.1.6'!$B$7:$B$38</c:f>
              <c:numCache>
                <c:formatCode>#,##0</c:formatCode>
                <c:ptCount val="32"/>
                <c:pt idx="0">
                  <c:v>345</c:v>
                </c:pt>
                <c:pt idx="1">
                  <c:v>1736</c:v>
                </c:pt>
                <c:pt idx="2">
                  <c:v>81</c:v>
                </c:pt>
                <c:pt idx="3">
                  <c:v>133</c:v>
                </c:pt>
                <c:pt idx="4">
                  <c:v>530</c:v>
                </c:pt>
                <c:pt idx="5">
                  <c:v>698</c:v>
                </c:pt>
                <c:pt idx="6">
                  <c:v>1979</c:v>
                </c:pt>
                <c:pt idx="7">
                  <c:v>285</c:v>
                </c:pt>
                <c:pt idx="8">
                  <c:v>25301</c:v>
                </c:pt>
                <c:pt idx="9">
                  <c:v>333</c:v>
                </c:pt>
                <c:pt idx="10">
                  <c:v>5705</c:v>
                </c:pt>
                <c:pt idx="11">
                  <c:v>2132</c:v>
                </c:pt>
                <c:pt idx="12">
                  <c:v>416</c:v>
                </c:pt>
                <c:pt idx="13">
                  <c:v>1395</c:v>
                </c:pt>
                <c:pt idx="14">
                  <c:v>3399</c:v>
                </c:pt>
                <c:pt idx="15">
                  <c:v>1072</c:v>
                </c:pt>
                <c:pt idx="16">
                  <c:v>1090</c:v>
                </c:pt>
                <c:pt idx="17">
                  <c:v>108</c:v>
                </c:pt>
                <c:pt idx="18">
                  <c:v>8423</c:v>
                </c:pt>
                <c:pt idx="19">
                  <c:v>407</c:v>
                </c:pt>
                <c:pt idx="20">
                  <c:v>2757</c:v>
                </c:pt>
                <c:pt idx="21">
                  <c:v>2284</c:v>
                </c:pt>
                <c:pt idx="22">
                  <c:v>182</c:v>
                </c:pt>
                <c:pt idx="23">
                  <c:v>1871</c:v>
                </c:pt>
                <c:pt idx="24">
                  <c:v>664</c:v>
                </c:pt>
                <c:pt idx="25">
                  <c:v>512</c:v>
                </c:pt>
                <c:pt idx="26">
                  <c:v>556</c:v>
                </c:pt>
                <c:pt idx="27">
                  <c:v>3062</c:v>
                </c:pt>
                <c:pt idx="28">
                  <c:v>558</c:v>
                </c:pt>
                <c:pt idx="29">
                  <c:v>1777</c:v>
                </c:pt>
                <c:pt idx="30">
                  <c:v>565</c:v>
                </c:pt>
                <c:pt idx="31">
                  <c:v>113</c:v>
                </c:pt>
              </c:numCache>
            </c:numRef>
          </c:val>
        </c:ser>
        <c:ser>
          <c:idx val="1"/>
          <c:order val="1"/>
          <c:tx>
            <c:strRef>
              <c:f>'1.1.6'!$C$5</c:f>
              <c:strCache>
                <c:ptCount val="1"/>
                <c:pt idx="0">
                  <c:v>C-3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'1.1.6'!$C$7:$C$38</c:f>
              <c:numCache>
                <c:formatCode>#,##0</c:formatCode>
                <c:ptCount val="32"/>
                <c:pt idx="0">
                  <c:v>594</c:v>
                </c:pt>
                <c:pt idx="1">
                  <c:v>727</c:v>
                </c:pt>
                <c:pt idx="2">
                  <c:v>97</c:v>
                </c:pt>
                <c:pt idx="3">
                  <c:v>119</c:v>
                </c:pt>
                <c:pt idx="4">
                  <c:v>613</c:v>
                </c:pt>
                <c:pt idx="5">
                  <c:v>543</c:v>
                </c:pt>
                <c:pt idx="6">
                  <c:v>880</c:v>
                </c:pt>
                <c:pt idx="7">
                  <c:v>327</c:v>
                </c:pt>
                <c:pt idx="8">
                  <c:v>14138</c:v>
                </c:pt>
                <c:pt idx="9">
                  <c:v>431</c:v>
                </c:pt>
                <c:pt idx="10">
                  <c:v>4947</c:v>
                </c:pt>
                <c:pt idx="11">
                  <c:v>4029</c:v>
                </c:pt>
                <c:pt idx="12">
                  <c:v>344</c:v>
                </c:pt>
                <c:pt idx="13">
                  <c:v>2364</c:v>
                </c:pt>
                <c:pt idx="14">
                  <c:v>5435</c:v>
                </c:pt>
                <c:pt idx="15">
                  <c:v>2349</c:v>
                </c:pt>
                <c:pt idx="16">
                  <c:v>1131</c:v>
                </c:pt>
                <c:pt idx="17">
                  <c:v>562</c:v>
                </c:pt>
                <c:pt idx="18">
                  <c:v>3210</c:v>
                </c:pt>
                <c:pt idx="19">
                  <c:v>399</c:v>
                </c:pt>
                <c:pt idx="20">
                  <c:v>4476</c:v>
                </c:pt>
                <c:pt idx="21">
                  <c:v>1524</c:v>
                </c:pt>
                <c:pt idx="22">
                  <c:v>98</c:v>
                </c:pt>
                <c:pt idx="23">
                  <c:v>1830</c:v>
                </c:pt>
                <c:pt idx="24">
                  <c:v>1769</c:v>
                </c:pt>
                <c:pt idx="25">
                  <c:v>846</c:v>
                </c:pt>
                <c:pt idx="26">
                  <c:v>562</c:v>
                </c:pt>
                <c:pt idx="27">
                  <c:v>1329</c:v>
                </c:pt>
                <c:pt idx="28">
                  <c:v>740</c:v>
                </c:pt>
                <c:pt idx="29">
                  <c:v>2717</c:v>
                </c:pt>
                <c:pt idx="30">
                  <c:v>950</c:v>
                </c:pt>
                <c:pt idx="31">
                  <c:v>253</c:v>
                </c:pt>
              </c:numCache>
            </c:numRef>
          </c:val>
        </c:ser>
        <c:ser>
          <c:idx val="2"/>
          <c:order val="2"/>
          <c:tx>
            <c:strRef>
              <c:f>'1.1.6'!$D$5</c:f>
              <c:strCache>
                <c:ptCount val="1"/>
                <c:pt idx="0">
                  <c:v>T-2</c:v>
                </c:pt>
              </c:strCache>
            </c:strRef>
          </c:tx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'1.1.6'!$D$7:$D$38</c:f>
              <c:numCache>
                <c:formatCode>#,##0</c:formatCode>
                <c:ptCount val="32"/>
                <c:pt idx="0">
                  <c:v>59</c:v>
                </c:pt>
                <c:pt idx="1">
                  <c:v>105</c:v>
                </c:pt>
                <c:pt idx="2">
                  <c:v>1</c:v>
                </c:pt>
                <c:pt idx="3">
                  <c:v>5</c:v>
                </c:pt>
                <c:pt idx="4">
                  <c:v>2</c:v>
                </c:pt>
                <c:pt idx="5">
                  <c:v>48</c:v>
                </c:pt>
                <c:pt idx="6">
                  <c:v>80</c:v>
                </c:pt>
                <c:pt idx="7">
                  <c:v>7</c:v>
                </c:pt>
                <c:pt idx="8">
                  <c:v>419</c:v>
                </c:pt>
                <c:pt idx="9">
                  <c:v>34</c:v>
                </c:pt>
                <c:pt idx="10">
                  <c:v>137</c:v>
                </c:pt>
                <c:pt idx="11">
                  <c:v>99</c:v>
                </c:pt>
                <c:pt idx="12">
                  <c:v>6</c:v>
                </c:pt>
                <c:pt idx="13">
                  <c:v>31</c:v>
                </c:pt>
                <c:pt idx="14">
                  <c:v>197</c:v>
                </c:pt>
                <c:pt idx="15">
                  <c:v>30</c:v>
                </c:pt>
                <c:pt idx="16">
                  <c:v>58</c:v>
                </c:pt>
                <c:pt idx="17">
                  <c:v>1</c:v>
                </c:pt>
                <c:pt idx="18">
                  <c:v>234</c:v>
                </c:pt>
                <c:pt idx="19">
                  <c:v>0</c:v>
                </c:pt>
                <c:pt idx="20">
                  <c:v>62</c:v>
                </c:pt>
                <c:pt idx="21">
                  <c:v>62</c:v>
                </c:pt>
                <c:pt idx="22">
                  <c:v>10</c:v>
                </c:pt>
                <c:pt idx="23">
                  <c:v>45</c:v>
                </c:pt>
                <c:pt idx="24">
                  <c:v>62</c:v>
                </c:pt>
                <c:pt idx="25">
                  <c:v>40</c:v>
                </c:pt>
                <c:pt idx="26">
                  <c:v>10</c:v>
                </c:pt>
                <c:pt idx="27">
                  <c:v>77</c:v>
                </c:pt>
                <c:pt idx="28">
                  <c:v>9</c:v>
                </c:pt>
                <c:pt idx="29">
                  <c:v>52</c:v>
                </c:pt>
                <c:pt idx="30">
                  <c:v>37</c:v>
                </c:pt>
                <c:pt idx="31">
                  <c:v>2</c:v>
                </c:pt>
              </c:numCache>
            </c:numRef>
          </c:val>
        </c:ser>
        <c:ser>
          <c:idx val="3"/>
          <c:order val="3"/>
          <c:tx>
            <c:strRef>
              <c:f>'1.1.6'!$E$5</c:f>
              <c:strCache>
                <c:ptCount val="1"/>
                <c:pt idx="0">
                  <c:v>T-3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'1.1.6'!$E$7:$E$38</c:f>
              <c:numCache>
                <c:formatCode>#,##0</c:formatCode>
                <c:ptCount val="32"/>
                <c:pt idx="0">
                  <c:v>3184</c:v>
                </c:pt>
                <c:pt idx="1">
                  <c:v>9227</c:v>
                </c:pt>
                <c:pt idx="2">
                  <c:v>647</c:v>
                </c:pt>
                <c:pt idx="3">
                  <c:v>310</c:v>
                </c:pt>
                <c:pt idx="4">
                  <c:v>1464</c:v>
                </c:pt>
                <c:pt idx="5">
                  <c:v>7215</c:v>
                </c:pt>
                <c:pt idx="6">
                  <c:v>7318</c:v>
                </c:pt>
                <c:pt idx="7">
                  <c:v>1518</c:v>
                </c:pt>
                <c:pt idx="8">
                  <c:v>33778</c:v>
                </c:pt>
                <c:pt idx="9">
                  <c:v>4371</c:v>
                </c:pt>
                <c:pt idx="10">
                  <c:v>11138</c:v>
                </c:pt>
                <c:pt idx="11">
                  <c:v>12390</c:v>
                </c:pt>
                <c:pt idx="12">
                  <c:v>843</c:v>
                </c:pt>
                <c:pt idx="13">
                  <c:v>6600</c:v>
                </c:pt>
                <c:pt idx="14">
                  <c:v>15647</c:v>
                </c:pt>
                <c:pt idx="15">
                  <c:v>6381</c:v>
                </c:pt>
                <c:pt idx="16">
                  <c:v>1426</c:v>
                </c:pt>
                <c:pt idx="17">
                  <c:v>428</c:v>
                </c:pt>
                <c:pt idx="18">
                  <c:v>29199</c:v>
                </c:pt>
                <c:pt idx="19">
                  <c:v>956</c:v>
                </c:pt>
                <c:pt idx="20">
                  <c:v>7158</c:v>
                </c:pt>
                <c:pt idx="21">
                  <c:v>6597</c:v>
                </c:pt>
                <c:pt idx="22">
                  <c:v>469</c:v>
                </c:pt>
                <c:pt idx="23">
                  <c:v>6204</c:v>
                </c:pt>
                <c:pt idx="24">
                  <c:v>5550</c:v>
                </c:pt>
                <c:pt idx="25">
                  <c:v>7199</c:v>
                </c:pt>
                <c:pt idx="26">
                  <c:v>1462</c:v>
                </c:pt>
                <c:pt idx="27">
                  <c:v>14202</c:v>
                </c:pt>
                <c:pt idx="28">
                  <c:v>1773</c:v>
                </c:pt>
                <c:pt idx="29">
                  <c:v>10953</c:v>
                </c:pt>
                <c:pt idx="30">
                  <c:v>1715</c:v>
                </c:pt>
                <c:pt idx="31">
                  <c:v>1010</c:v>
                </c:pt>
              </c:numCache>
            </c:numRef>
          </c:val>
        </c:ser>
        <c:ser>
          <c:idx val="4"/>
          <c:order val="4"/>
          <c:tx>
            <c:strRef>
              <c:f>'1.1.6'!$F$5</c:f>
              <c:strCache>
                <c:ptCount val="1"/>
                <c:pt idx="0">
                  <c:v>otros</c:v>
                </c:pt>
              </c:strCache>
            </c:strRef>
          </c:tx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'1.1.6'!$F$7:$F$38</c:f>
              <c:numCache>
                <c:formatCode>#,##0</c:formatCode>
                <c:ptCount val="32"/>
                <c:pt idx="0">
                  <c:v>8</c:v>
                </c:pt>
                <c:pt idx="1">
                  <c:v>109</c:v>
                </c:pt>
                <c:pt idx="2">
                  <c:v>2</c:v>
                </c:pt>
                <c:pt idx="3">
                  <c:v>10</c:v>
                </c:pt>
                <c:pt idx="4">
                  <c:v>8</c:v>
                </c:pt>
                <c:pt idx="5">
                  <c:v>5</c:v>
                </c:pt>
                <c:pt idx="6">
                  <c:v>7</c:v>
                </c:pt>
                <c:pt idx="7">
                  <c:v>41</c:v>
                </c:pt>
                <c:pt idx="8">
                  <c:v>19</c:v>
                </c:pt>
                <c:pt idx="9">
                  <c:v>6</c:v>
                </c:pt>
                <c:pt idx="10">
                  <c:v>12</c:v>
                </c:pt>
                <c:pt idx="11">
                  <c:v>14</c:v>
                </c:pt>
                <c:pt idx="12">
                  <c:v>2</c:v>
                </c:pt>
                <c:pt idx="13">
                  <c:v>11</c:v>
                </c:pt>
                <c:pt idx="14">
                  <c:v>47</c:v>
                </c:pt>
                <c:pt idx="15">
                  <c:v>125</c:v>
                </c:pt>
                <c:pt idx="16">
                  <c:v>6</c:v>
                </c:pt>
                <c:pt idx="17">
                  <c:v>7</c:v>
                </c:pt>
                <c:pt idx="18">
                  <c:v>1</c:v>
                </c:pt>
                <c:pt idx="19">
                  <c:v>1</c:v>
                </c:pt>
                <c:pt idx="20">
                  <c:v>7</c:v>
                </c:pt>
                <c:pt idx="21">
                  <c:v>2</c:v>
                </c:pt>
                <c:pt idx="22">
                  <c:v>9</c:v>
                </c:pt>
                <c:pt idx="23">
                  <c:v>0</c:v>
                </c:pt>
                <c:pt idx="24">
                  <c:v>8</c:v>
                </c:pt>
                <c:pt idx="25">
                  <c:v>1</c:v>
                </c:pt>
                <c:pt idx="26">
                  <c:v>34</c:v>
                </c:pt>
                <c:pt idx="27">
                  <c:v>9</c:v>
                </c:pt>
                <c:pt idx="28">
                  <c:v>3</c:v>
                </c:pt>
                <c:pt idx="29">
                  <c:v>31</c:v>
                </c:pt>
                <c:pt idx="30">
                  <c:v>1</c:v>
                </c:pt>
                <c:pt idx="31">
                  <c:v>4</c:v>
                </c:pt>
              </c:numCache>
            </c:numRef>
          </c:val>
        </c:ser>
        <c:ser>
          <c:idx val="5"/>
          <c:order val="5"/>
          <c:tx>
            <c:strRef>
              <c:f>'1.1.6'!$H$4:$H$5</c:f>
              <c:strCache>
                <c:ptCount val="1"/>
                <c:pt idx="0">
                  <c:v>Grúas industriales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'1.1.6'!$H$7:$H$38</c:f>
              <c:numCache>
                <c:formatCode>#,##0</c:formatCode>
                <c:ptCount val="3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262</c:v>
                </c:pt>
                <c:pt idx="9">
                  <c:v>2</c:v>
                </c:pt>
                <c:pt idx="10">
                  <c:v>3</c:v>
                </c:pt>
                <c:pt idx="11">
                  <c:v>10</c:v>
                </c:pt>
                <c:pt idx="12">
                  <c:v>1</c:v>
                </c:pt>
                <c:pt idx="13">
                  <c:v>0</c:v>
                </c:pt>
                <c:pt idx="14">
                  <c:v>15</c:v>
                </c:pt>
                <c:pt idx="15">
                  <c:v>0</c:v>
                </c:pt>
                <c:pt idx="16">
                  <c:v>5</c:v>
                </c:pt>
                <c:pt idx="17">
                  <c:v>0</c:v>
                </c:pt>
                <c:pt idx="18">
                  <c:v>10</c:v>
                </c:pt>
                <c:pt idx="19">
                  <c:v>0</c:v>
                </c:pt>
                <c:pt idx="20">
                  <c:v>1</c:v>
                </c:pt>
                <c:pt idx="21">
                  <c:v>9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0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14</c:v>
                </c:pt>
                <c:pt idx="30">
                  <c:v>0</c:v>
                </c:pt>
                <c:pt idx="31">
                  <c:v>7</c:v>
                </c:pt>
              </c:numCache>
            </c:numRef>
          </c:val>
        </c:ser>
        <c:overlap val="100"/>
        <c:axId val="66611840"/>
        <c:axId val="66625920"/>
      </c:barChart>
      <c:catAx>
        <c:axId val="6661184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66625920"/>
        <c:crosses val="autoZero"/>
        <c:auto val="1"/>
        <c:lblAlgn val="ctr"/>
        <c:lblOffset val="100"/>
      </c:catAx>
      <c:valAx>
        <c:axId val="6662592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</c:title>
        <c:numFmt formatCode="#,##0" sourceLinked="1"/>
        <c:tickLblPos val="nextTo"/>
        <c:txPr>
          <a:bodyPr/>
          <a:lstStyle/>
          <a:p>
            <a:pPr>
              <a:defRPr lang="es-ES" sz="800" b="1"/>
            </a:pPr>
            <a:endParaRPr lang="es-ES"/>
          </a:p>
        </c:txPr>
        <c:crossAx val="66611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47230869009059"/>
          <c:y val="0.91826931803016143"/>
          <c:w val="0.56177715735598244"/>
          <c:h val="8.1730681969838515E-2"/>
        </c:manualLayout>
      </c:layout>
      <c:txPr>
        <a:bodyPr/>
        <a:lstStyle/>
        <a:p>
          <a:pPr>
            <a:defRPr lang="es-ES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Unidades de Arrastre de Carga</a:t>
            </a:r>
            <a:r>
              <a:rPr lang="es-ES" sz="1400" baseline="0"/>
              <a:t> por Clase de Vehículo 2011</a:t>
            </a:r>
            <a:endParaRPr lang="es-ES" sz="1400"/>
          </a:p>
        </c:rich>
      </c:tx>
      <c:layout>
        <c:manualLayout>
          <c:xMode val="edge"/>
          <c:yMode val="edge"/>
          <c:x val="0.17737412594418062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9.9497906273166264E-2"/>
          <c:y val="9.364548494983356E-2"/>
          <c:w val="0.87811023622047923"/>
          <c:h val="0.65085473011525763"/>
        </c:manualLayout>
      </c:layout>
      <c:lineChart>
        <c:grouping val="standard"/>
        <c:ser>
          <c:idx val="0"/>
          <c:order val="0"/>
          <c:tx>
            <c:strRef>
              <c:f>'1.1.6.1'!$B$5</c:f>
              <c:strCache>
                <c:ptCount val="1"/>
                <c:pt idx="0">
                  <c:v>S-1</c:v>
                </c:pt>
              </c:strCache>
            </c:strRef>
          </c:tx>
          <c:marker>
            <c:symbol val="none"/>
          </c:marker>
          <c:cat>
            <c:strRef>
              <c:f>'1.1.6.1'!$N$7:$N$38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'1.1.6.1'!$B$7:$B$38</c:f>
              <c:numCache>
                <c:formatCode>#,##0</c:formatCode>
                <c:ptCount val="32"/>
                <c:pt idx="0">
                  <c:v>44</c:v>
                </c:pt>
                <c:pt idx="1">
                  <c:v>95</c:v>
                </c:pt>
                <c:pt idx="2">
                  <c:v>7</c:v>
                </c:pt>
                <c:pt idx="3">
                  <c:v>2</c:v>
                </c:pt>
                <c:pt idx="4">
                  <c:v>2</c:v>
                </c:pt>
                <c:pt idx="5">
                  <c:v>28</c:v>
                </c:pt>
                <c:pt idx="6">
                  <c:v>40</c:v>
                </c:pt>
                <c:pt idx="7">
                  <c:v>8</c:v>
                </c:pt>
                <c:pt idx="8">
                  <c:v>716</c:v>
                </c:pt>
                <c:pt idx="9">
                  <c:v>32</c:v>
                </c:pt>
                <c:pt idx="10">
                  <c:v>152</c:v>
                </c:pt>
                <c:pt idx="11">
                  <c:v>100</c:v>
                </c:pt>
                <c:pt idx="12">
                  <c:v>5</c:v>
                </c:pt>
                <c:pt idx="13">
                  <c:v>41</c:v>
                </c:pt>
                <c:pt idx="14">
                  <c:v>194</c:v>
                </c:pt>
                <c:pt idx="15">
                  <c:v>38</c:v>
                </c:pt>
                <c:pt idx="16">
                  <c:v>152</c:v>
                </c:pt>
                <c:pt idx="17">
                  <c:v>2</c:v>
                </c:pt>
                <c:pt idx="18">
                  <c:v>316</c:v>
                </c:pt>
                <c:pt idx="19">
                  <c:v>1</c:v>
                </c:pt>
                <c:pt idx="20">
                  <c:v>48</c:v>
                </c:pt>
                <c:pt idx="21">
                  <c:v>21</c:v>
                </c:pt>
                <c:pt idx="22">
                  <c:v>1</c:v>
                </c:pt>
                <c:pt idx="23">
                  <c:v>28</c:v>
                </c:pt>
                <c:pt idx="24">
                  <c:v>46</c:v>
                </c:pt>
                <c:pt idx="25">
                  <c:v>18</c:v>
                </c:pt>
                <c:pt idx="26">
                  <c:v>21</c:v>
                </c:pt>
                <c:pt idx="27">
                  <c:v>43</c:v>
                </c:pt>
                <c:pt idx="28">
                  <c:v>6</c:v>
                </c:pt>
                <c:pt idx="29">
                  <c:v>56</c:v>
                </c:pt>
                <c:pt idx="30">
                  <c:v>61</c:v>
                </c:pt>
                <c:pt idx="31">
                  <c:v>3</c:v>
                </c:pt>
              </c:numCache>
            </c:numRef>
          </c:val>
        </c:ser>
        <c:ser>
          <c:idx val="1"/>
          <c:order val="1"/>
          <c:tx>
            <c:strRef>
              <c:f>'1.1.6.1'!$C$5</c:f>
              <c:strCache>
                <c:ptCount val="1"/>
                <c:pt idx="0">
                  <c:v>S-2</c:v>
                </c:pt>
              </c:strCache>
            </c:strRef>
          </c:tx>
          <c:marker>
            <c:symbol val="none"/>
          </c:marker>
          <c:cat>
            <c:strRef>
              <c:f>'1.1.6.1'!$N$7:$N$38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'1.1.6.1'!$C$7:$C$38</c:f>
              <c:numCache>
                <c:formatCode>#,##0</c:formatCode>
                <c:ptCount val="32"/>
                <c:pt idx="0">
                  <c:v>3434</c:v>
                </c:pt>
                <c:pt idx="1">
                  <c:v>8597</c:v>
                </c:pt>
                <c:pt idx="2">
                  <c:v>600</c:v>
                </c:pt>
                <c:pt idx="3">
                  <c:v>388</c:v>
                </c:pt>
                <c:pt idx="4">
                  <c:v>1024</c:v>
                </c:pt>
                <c:pt idx="5">
                  <c:v>7960</c:v>
                </c:pt>
                <c:pt idx="6">
                  <c:v>8610</c:v>
                </c:pt>
                <c:pt idx="7">
                  <c:v>2015</c:v>
                </c:pt>
                <c:pt idx="8">
                  <c:v>38982</c:v>
                </c:pt>
                <c:pt idx="9">
                  <c:v>4429</c:v>
                </c:pt>
                <c:pt idx="10">
                  <c:v>10899</c:v>
                </c:pt>
                <c:pt idx="11">
                  <c:v>11329</c:v>
                </c:pt>
                <c:pt idx="12">
                  <c:v>403</c:v>
                </c:pt>
                <c:pt idx="13">
                  <c:v>5007</c:v>
                </c:pt>
                <c:pt idx="14">
                  <c:v>14738</c:v>
                </c:pt>
                <c:pt idx="15">
                  <c:v>5816</c:v>
                </c:pt>
                <c:pt idx="16">
                  <c:v>1428</c:v>
                </c:pt>
                <c:pt idx="17">
                  <c:v>289</c:v>
                </c:pt>
                <c:pt idx="18">
                  <c:v>40997</c:v>
                </c:pt>
                <c:pt idx="19">
                  <c:v>872</c:v>
                </c:pt>
                <c:pt idx="20">
                  <c:v>5619</c:v>
                </c:pt>
                <c:pt idx="21">
                  <c:v>7238</c:v>
                </c:pt>
                <c:pt idx="22">
                  <c:v>311</c:v>
                </c:pt>
                <c:pt idx="23">
                  <c:v>6189</c:v>
                </c:pt>
                <c:pt idx="24">
                  <c:v>7381</c:v>
                </c:pt>
                <c:pt idx="25">
                  <c:v>7173</c:v>
                </c:pt>
                <c:pt idx="26">
                  <c:v>1165</c:v>
                </c:pt>
                <c:pt idx="27">
                  <c:v>15291</c:v>
                </c:pt>
                <c:pt idx="28">
                  <c:v>1409</c:v>
                </c:pt>
                <c:pt idx="29">
                  <c:v>12724</c:v>
                </c:pt>
                <c:pt idx="30">
                  <c:v>2580</c:v>
                </c:pt>
                <c:pt idx="31">
                  <c:v>1301</c:v>
                </c:pt>
              </c:numCache>
            </c:numRef>
          </c:val>
        </c:ser>
        <c:ser>
          <c:idx val="2"/>
          <c:order val="2"/>
          <c:tx>
            <c:strRef>
              <c:f>'1.1.6.1'!$D$5</c:f>
              <c:strCache>
                <c:ptCount val="1"/>
                <c:pt idx="0">
                  <c:v>S-3</c:v>
                </c:pt>
              </c:strCache>
            </c:strRef>
          </c:tx>
          <c:marker>
            <c:symbol val="none"/>
          </c:marker>
          <c:cat>
            <c:strRef>
              <c:f>'1.1.6.1'!$N$7:$N$38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'1.1.6.1'!$D$7:$D$38</c:f>
              <c:numCache>
                <c:formatCode>#,##0</c:formatCode>
                <c:ptCount val="32"/>
                <c:pt idx="0">
                  <c:v>540</c:v>
                </c:pt>
                <c:pt idx="1">
                  <c:v>329</c:v>
                </c:pt>
                <c:pt idx="2">
                  <c:v>192</c:v>
                </c:pt>
                <c:pt idx="3">
                  <c:v>130</c:v>
                </c:pt>
                <c:pt idx="4">
                  <c:v>769</c:v>
                </c:pt>
                <c:pt idx="5">
                  <c:v>2227</c:v>
                </c:pt>
                <c:pt idx="6">
                  <c:v>3790</c:v>
                </c:pt>
                <c:pt idx="7">
                  <c:v>412</c:v>
                </c:pt>
                <c:pt idx="8">
                  <c:v>7122</c:v>
                </c:pt>
                <c:pt idx="9">
                  <c:v>1959</c:v>
                </c:pt>
                <c:pt idx="10">
                  <c:v>2678</c:v>
                </c:pt>
                <c:pt idx="11">
                  <c:v>2633</c:v>
                </c:pt>
                <c:pt idx="12">
                  <c:v>566</c:v>
                </c:pt>
                <c:pt idx="13">
                  <c:v>2913</c:v>
                </c:pt>
                <c:pt idx="14">
                  <c:v>5678</c:v>
                </c:pt>
                <c:pt idx="15">
                  <c:v>2087</c:v>
                </c:pt>
                <c:pt idx="16">
                  <c:v>570</c:v>
                </c:pt>
                <c:pt idx="17">
                  <c:v>189</c:v>
                </c:pt>
                <c:pt idx="18">
                  <c:v>9852</c:v>
                </c:pt>
                <c:pt idx="19">
                  <c:v>503</c:v>
                </c:pt>
                <c:pt idx="20">
                  <c:v>3327</c:v>
                </c:pt>
                <c:pt idx="21">
                  <c:v>1150</c:v>
                </c:pt>
                <c:pt idx="22">
                  <c:v>160</c:v>
                </c:pt>
                <c:pt idx="23">
                  <c:v>2115</c:v>
                </c:pt>
                <c:pt idx="24">
                  <c:v>1028</c:v>
                </c:pt>
                <c:pt idx="25">
                  <c:v>981</c:v>
                </c:pt>
                <c:pt idx="26">
                  <c:v>670</c:v>
                </c:pt>
                <c:pt idx="27">
                  <c:v>4637</c:v>
                </c:pt>
                <c:pt idx="28">
                  <c:v>627</c:v>
                </c:pt>
                <c:pt idx="29">
                  <c:v>3795</c:v>
                </c:pt>
                <c:pt idx="30">
                  <c:v>416</c:v>
                </c:pt>
                <c:pt idx="31">
                  <c:v>496</c:v>
                </c:pt>
              </c:numCache>
            </c:numRef>
          </c:val>
        </c:ser>
        <c:ser>
          <c:idx val="3"/>
          <c:order val="3"/>
          <c:tx>
            <c:strRef>
              <c:f>'1.1.6.1'!$E$5</c:f>
              <c:strCache>
                <c:ptCount val="1"/>
                <c:pt idx="0">
                  <c:v>S-4</c:v>
                </c:pt>
              </c:strCache>
            </c:strRef>
          </c:tx>
          <c:marker>
            <c:symbol val="none"/>
          </c:marker>
          <c:cat>
            <c:strRef>
              <c:f>'1.1.6.1'!$N$7:$N$38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'1.1.6.1'!$E$7:$E$38</c:f>
              <c:numCache>
                <c:formatCode>#,##0</c:formatCode>
                <c:ptCount val="32"/>
                <c:pt idx="0">
                  <c:v>0</c:v>
                </c:pt>
                <c:pt idx="1">
                  <c:v>8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18</c:v>
                </c:pt>
                <c:pt idx="7">
                  <c:v>0</c:v>
                </c:pt>
                <c:pt idx="8">
                  <c:v>39</c:v>
                </c:pt>
                <c:pt idx="9">
                  <c:v>30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7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24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7</c:v>
                </c:pt>
                <c:pt idx="26">
                  <c:v>7</c:v>
                </c:pt>
                <c:pt idx="27">
                  <c:v>39</c:v>
                </c:pt>
                <c:pt idx="28">
                  <c:v>0</c:v>
                </c:pt>
                <c:pt idx="29">
                  <c:v>27</c:v>
                </c:pt>
                <c:pt idx="30">
                  <c:v>3</c:v>
                </c:pt>
                <c:pt idx="31">
                  <c:v>0</c:v>
                </c:pt>
              </c:numCache>
            </c:numRef>
          </c:val>
        </c:ser>
        <c:ser>
          <c:idx val="4"/>
          <c:order val="4"/>
          <c:tx>
            <c:strRef>
              <c:f>'1.1.6.1'!$F$5</c:f>
              <c:strCache>
                <c:ptCount val="1"/>
                <c:pt idx="0">
                  <c:v>S-5</c:v>
                </c:pt>
              </c:strCache>
            </c:strRef>
          </c:tx>
          <c:marker>
            <c:symbol val="none"/>
          </c:marker>
          <c:cat>
            <c:strRef>
              <c:f>'1.1.6.1'!$N$7:$N$38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'1.1.6.1'!$F$7:$F$38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5</c:v>
                </c:pt>
                <c:pt idx="25">
                  <c:v>0</c:v>
                </c:pt>
                <c:pt idx="26">
                  <c:v>0</c:v>
                </c:pt>
                <c:pt idx="27">
                  <c:v>11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5"/>
          <c:order val="5"/>
          <c:tx>
            <c:strRef>
              <c:f>'1.1.6.1'!$G$5</c:f>
              <c:strCache>
                <c:ptCount val="1"/>
                <c:pt idx="0">
                  <c:v>S-6</c:v>
                </c:pt>
              </c:strCache>
            </c:strRef>
          </c:tx>
          <c:marker>
            <c:symbol val="none"/>
          </c:marker>
          <c:cat>
            <c:strRef>
              <c:f>'1.1.6.1'!$N$7:$N$38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'1.1.6.1'!$G$7:$G$38</c:f>
              <c:numCache>
                <c:formatCode>#,##0</c:formatCode>
                <c:ptCount val="32"/>
                <c:pt idx="0">
                  <c:v>1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5</c:v>
                </c:pt>
                <c:pt idx="7">
                  <c:v>0</c:v>
                </c:pt>
                <c:pt idx="8">
                  <c:v>4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</c:v>
                </c:pt>
                <c:pt idx="28">
                  <c:v>1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'1.1.6.1'!$H$5</c:f>
              <c:strCache>
                <c:ptCount val="1"/>
                <c:pt idx="0">
                  <c:v>R-2</c:v>
                </c:pt>
              </c:strCache>
            </c:strRef>
          </c:tx>
          <c:marker>
            <c:symbol val="none"/>
          </c:marker>
          <c:cat>
            <c:strRef>
              <c:f>'1.1.6.1'!$N$7:$N$38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'1.1.6.1'!$H$7:$H$38</c:f>
              <c:numCache>
                <c:formatCode>#,##0</c:formatCode>
                <c:ptCount val="32"/>
                <c:pt idx="0">
                  <c:v>153</c:v>
                </c:pt>
                <c:pt idx="1">
                  <c:v>112</c:v>
                </c:pt>
                <c:pt idx="2">
                  <c:v>5</c:v>
                </c:pt>
                <c:pt idx="3">
                  <c:v>3</c:v>
                </c:pt>
                <c:pt idx="4">
                  <c:v>69</c:v>
                </c:pt>
                <c:pt idx="5">
                  <c:v>7</c:v>
                </c:pt>
                <c:pt idx="6">
                  <c:v>455</c:v>
                </c:pt>
                <c:pt idx="7">
                  <c:v>36</c:v>
                </c:pt>
                <c:pt idx="8">
                  <c:v>343</c:v>
                </c:pt>
                <c:pt idx="9">
                  <c:v>5</c:v>
                </c:pt>
                <c:pt idx="10">
                  <c:v>181</c:v>
                </c:pt>
                <c:pt idx="11">
                  <c:v>123</c:v>
                </c:pt>
                <c:pt idx="12">
                  <c:v>3</c:v>
                </c:pt>
                <c:pt idx="13">
                  <c:v>7</c:v>
                </c:pt>
                <c:pt idx="14">
                  <c:v>56</c:v>
                </c:pt>
                <c:pt idx="15">
                  <c:v>17</c:v>
                </c:pt>
                <c:pt idx="16">
                  <c:v>45</c:v>
                </c:pt>
                <c:pt idx="17">
                  <c:v>5</c:v>
                </c:pt>
                <c:pt idx="18">
                  <c:v>192</c:v>
                </c:pt>
                <c:pt idx="19">
                  <c:v>20</c:v>
                </c:pt>
                <c:pt idx="20">
                  <c:v>136</c:v>
                </c:pt>
                <c:pt idx="21">
                  <c:v>48</c:v>
                </c:pt>
                <c:pt idx="22">
                  <c:v>33</c:v>
                </c:pt>
                <c:pt idx="23">
                  <c:v>7</c:v>
                </c:pt>
                <c:pt idx="24">
                  <c:v>23</c:v>
                </c:pt>
                <c:pt idx="25">
                  <c:v>25</c:v>
                </c:pt>
                <c:pt idx="26">
                  <c:v>137</c:v>
                </c:pt>
                <c:pt idx="27">
                  <c:v>134</c:v>
                </c:pt>
                <c:pt idx="28">
                  <c:v>63</c:v>
                </c:pt>
                <c:pt idx="29">
                  <c:v>55</c:v>
                </c:pt>
                <c:pt idx="30">
                  <c:v>77</c:v>
                </c:pt>
                <c:pt idx="31">
                  <c:v>11</c:v>
                </c:pt>
              </c:numCache>
            </c:numRef>
          </c:val>
        </c:ser>
        <c:ser>
          <c:idx val="7"/>
          <c:order val="7"/>
          <c:tx>
            <c:strRef>
              <c:f>'1.1.6.1'!$I$5</c:f>
              <c:strCache>
                <c:ptCount val="1"/>
                <c:pt idx="0">
                  <c:v>R-3</c:v>
                </c:pt>
              </c:strCache>
            </c:strRef>
          </c:tx>
          <c:marker>
            <c:symbol val="none"/>
          </c:marker>
          <c:cat>
            <c:strRef>
              <c:f>'1.1.6.1'!$N$7:$N$38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'1.1.6.1'!$I$7:$I$38</c:f>
              <c:numCache>
                <c:formatCode>#,##0</c:formatCode>
                <c:ptCount val="32"/>
                <c:pt idx="0">
                  <c:v>32</c:v>
                </c:pt>
                <c:pt idx="1">
                  <c:v>1</c:v>
                </c:pt>
                <c:pt idx="2">
                  <c:v>2</c:v>
                </c:pt>
                <c:pt idx="3">
                  <c:v>8</c:v>
                </c:pt>
                <c:pt idx="4">
                  <c:v>12</c:v>
                </c:pt>
                <c:pt idx="5">
                  <c:v>3</c:v>
                </c:pt>
                <c:pt idx="6">
                  <c:v>68</c:v>
                </c:pt>
                <c:pt idx="7">
                  <c:v>1</c:v>
                </c:pt>
                <c:pt idx="8">
                  <c:v>34</c:v>
                </c:pt>
                <c:pt idx="9">
                  <c:v>7</c:v>
                </c:pt>
                <c:pt idx="10">
                  <c:v>35</c:v>
                </c:pt>
                <c:pt idx="11">
                  <c:v>22</c:v>
                </c:pt>
                <c:pt idx="12">
                  <c:v>1</c:v>
                </c:pt>
                <c:pt idx="13">
                  <c:v>6</c:v>
                </c:pt>
                <c:pt idx="14">
                  <c:v>20</c:v>
                </c:pt>
                <c:pt idx="15">
                  <c:v>6</c:v>
                </c:pt>
                <c:pt idx="16">
                  <c:v>19</c:v>
                </c:pt>
                <c:pt idx="17">
                  <c:v>2</c:v>
                </c:pt>
                <c:pt idx="18">
                  <c:v>33</c:v>
                </c:pt>
                <c:pt idx="19">
                  <c:v>8</c:v>
                </c:pt>
                <c:pt idx="20">
                  <c:v>80</c:v>
                </c:pt>
                <c:pt idx="21">
                  <c:v>10</c:v>
                </c:pt>
                <c:pt idx="22">
                  <c:v>6</c:v>
                </c:pt>
                <c:pt idx="23">
                  <c:v>3</c:v>
                </c:pt>
                <c:pt idx="24">
                  <c:v>8</c:v>
                </c:pt>
                <c:pt idx="25">
                  <c:v>18</c:v>
                </c:pt>
                <c:pt idx="26">
                  <c:v>96</c:v>
                </c:pt>
                <c:pt idx="27">
                  <c:v>39</c:v>
                </c:pt>
                <c:pt idx="28">
                  <c:v>18</c:v>
                </c:pt>
                <c:pt idx="29">
                  <c:v>14</c:v>
                </c:pt>
                <c:pt idx="30">
                  <c:v>18</c:v>
                </c:pt>
                <c:pt idx="31">
                  <c:v>5</c:v>
                </c:pt>
              </c:numCache>
            </c:numRef>
          </c:val>
        </c:ser>
        <c:ser>
          <c:idx val="8"/>
          <c:order val="8"/>
          <c:tx>
            <c:strRef>
              <c:f>'1.1.6.1'!$J$5</c:f>
              <c:strCache>
                <c:ptCount val="1"/>
                <c:pt idx="0">
                  <c:v>R-4</c:v>
                </c:pt>
              </c:strCache>
            </c:strRef>
          </c:tx>
          <c:marker>
            <c:symbol val="none"/>
          </c:marker>
          <c:cat>
            <c:strRef>
              <c:f>'1.1.6.1'!$N$7:$N$38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'1.1.6.1'!$J$7:$J$38</c:f>
              <c:numCache>
                <c:formatCode>#,##0</c:formatCode>
                <c:ptCount val="32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11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26</c:v>
                </c:pt>
                <c:pt idx="19">
                  <c:v>11</c:v>
                </c:pt>
                <c:pt idx="20">
                  <c:v>0</c:v>
                </c:pt>
                <c:pt idx="21">
                  <c:v>0</c:v>
                </c:pt>
                <c:pt idx="22">
                  <c:v>8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4</c:v>
                </c:pt>
                <c:pt idx="28">
                  <c:v>3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9"/>
          <c:order val="9"/>
          <c:tx>
            <c:strRef>
              <c:f>'1.1.6.1'!$K$5</c:f>
              <c:strCache>
                <c:ptCount val="1"/>
                <c:pt idx="0">
                  <c:v>R-5</c:v>
                </c:pt>
              </c:strCache>
            </c:strRef>
          </c:tx>
          <c:marker>
            <c:symbol val="none"/>
          </c:marker>
          <c:cat>
            <c:strRef>
              <c:f>'1.1.6.1'!$N$7:$N$38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'1.1.6.1'!$K$7:$K$38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'1.1.6.1'!$L$5</c:f>
              <c:strCache>
                <c:ptCount val="1"/>
                <c:pt idx="0">
                  <c:v>R-6</c:v>
                </c:pt>
              </c:strCache>
            </c:strRef>
          </c:tx>
          <c:marker>
            <c:symbol val="none"/>
          </c:marker>
          <c:cat>
            <c:strRef>
              <c:f>'1.1.6.1'!$N$7:$N$38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'1.1.6.1'!$L$7:$L$38</c:f>
              <c:numCache>
                <c:formatCode>#,##0</c:formatCode>
                <c:ptCount val="3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marker val="1"/>
        <c:axId val="66808448"/>
        <c:axId val="66818432"/>
      </c:lineChart>
      <c:catAx>
        <c:axId val="6680844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66818432"/>
        <c:crosses val="autoZero"/>
        <c:auto val="1"/>
        <c:lblAlgn val="ctr"/>
        <c:lblOffset val="100"/>
      </c:catAx>
      <c:valAx>
        <c:axId val="6681843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</c:title>
        <c:numFmt formatCode="#,##0" sourceLinked="1"/>
        <c:tickLblPos val="nextTo"/>
        <c:txPr>
          <a:bodyPr/>
          <a:lstStyle/>
          <a:p>
            <a:pPr>
              <a:defRPr lang="es-ES" sz="800" b="1"/>
            </a:pPr>
            <a:endParaRPr lang="es-ES"/>
          </a:p>
        </c:txPr>
        <c:crossAx val="668084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2035663480996183E-2"/>
          <c:y val="0.91936270507991991"/>
          <c:w val="0.89999991985734606"/>
          <c:h val="8.0637294920074792E-2"/>
        </c:manualLayout>
      </c:layout>
      <c:txPr>
        <a:bodyPr/>
        <a:lstStyle/>
        <a:p>
          <a:pPr>
            <a:defRPr lang="es-ES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Unidades de Arrastre de Carga</a:t>
            </a:r>
            <a:r>
              <a:rPr lang="es-ES" sz="1400" baseline="0"/>
              <a:t> por Clase de Vehículo 2011</a:t>
            </a:r>
            <a:endParaRPr lang="es-ES" sz="1400"/>
          </a:p>
        </c:rich>
      </c:tx>
      <c:layout>
        <c:manualLayout>
          <c:xMode val="edge"/>
          <c:yMode val="edge"/>
          <c:x val="0.17737412594418062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9.9497906273166264E-2"/>
          <c:y val="9.3645484949833588E-2"/>
          <c:w val="0.87811023622047979"/>
          <c:h val="0.65085473011525763"/>
        </c:manualLayout>
      </c:layout>
      <c:barChart>
        <c:barDir val="col"/>
        <c:grouping val="stacked"/>
        <c:ser>
          <c:idx val="0"/>
          <c:order val="0"/>
          <c:tx>
            <c:strRef>
              <c:f>'1.1.6.1'!$B$5</c:f>
              <c:strCache>
                <c:ptCount val="1"/>
                <c:pt idx="0">
                  <c:v>S-1</c:v>
                </c:pt>
              </c:strCache>
            </c:strRef>
          </c:tx>
          <c:cat>
            <c:strRef>
              <c:f>'1.1.6.1'!$N$7:$N$38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'1.1.6.1'!$B$7:$B$38</c:f>
              <c:numCache>
                <c:formatCode>#,##0</c:formatCode>
                <c:ptCount val="32"/>
                <c:pt idx="0">
                  <c:v>44</c:v>
                </c:pt>
                <c:pt idx="1">
                  <c:v>95</c:v>
                </c:pt>
                <c:pt idx="2">
                  <c:v>7</c:v>
                </c:pt>
                <c:pt idx="3">
                  <c:v>2</c:v>
                </c:pt>
                <c:pt idx="4">
                  <c:v>2</c:v>
                </c:pt>
                <c:pt idx="5">
                  <c:v>28</c:v>
                </c:pt>
                <c:pt idx="6">
                  <c:v>40</c:v>
                </c:pt>
                <c:pt idx="7">
                  <c:v>8</c:v>
                </c:pt>
                <c:pt idx="8">
                  <c:v>716</c:v>
                </c:pt>
                <c:pt idx="9">
                  <c:v>32</c:v>
                </c:pt>
                <c:pt idx="10">
                  <c:v>152</c:v>
                </c:pt>
                <c:pt idx="11">
                  <c:v>100</c:v>
                </c:pt>
                <c:pt idx="12">
                  <c:v>5</c:v>
                </c:pt>
                <c:pt idx="13">
                  <c:v>41</c:v>
                </c:pt>
                <c:pt idx="14">
                  <c:v>194</c:v>
                </c:pt>
                <c:pt idx="15">
                  <c:v>38</c:v>
                </c:pt>
                <c:pt idx="16">
                  <c:v>152</c:v>
                </c:pt>
                <c:pt idx="17">
                  <c:v>2</c:v>
                </c:pt>
                <c:pt idx="18">
                  <c:v>316</c:v>
                </c:pt>
                <c:pt idx="19">
                  <c:v>1</c:v>
                </c:pt>
                <c:pt idx="20">
                  <c:v>48</c:v>
                </c:pt>
                <c:pt idx="21">
                  <c:v>21</c:v>
                </c:pt>
                <c:pt idx="22">
                  <c:v>1</c:v>
                </c:pt>
                <c:pt idx="23">
                  <c:v>28</c:v>
                </c:pt>
                <c:pt idx="24">
                  <c:v>46</c:v>
                </c:pt>
                <c:pt idx="25">
                  <c:v>18</c:v>
                </c:pt>
                <c:pt idx="26">
                  <c:v>21</c:v>
                </c:pt>
                <c:pt idx="27">
                  <c:v>43</c:v>
                </c:pt>
                <c:pt idx="28">
                  <c:v>6</c:v>
                </c:pt>
                <c:pt idx="29">
                  <c:v>56</c:v>
                </c:pt>
                <c:pt idx="30">
                  <c:v>61</c:v>
                </c:pt>
                <c:pt idx="31">
                  <c:v>3</c:v>
                </c:pt>
              </c:numCache>
            </c:numRef>
          </c:val>
        </c:ser>
        <c:ser>
          <c:idx val="1"/>
          <c:order val="1"/>
          <c:tx>
            <c:strRef>
              <c:f>'1.1.6.1'!$C$5</c:f>
              <c:strCache>
                <c:ptCount val="1"/>
                <c:pt idx="0">
                  <c:v>S-2</c:v>
                </c:pt>
              </c:strCache>
            </c:strRef>
          </c:tx>
          <c:cat>
            <c:strRef>
              <c:f>'1.1.6.1'!$N$7:$N$38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'1.1.6.1'!$C$7:$C$38</c:f>
              <c:numCache>
                <c:formatCode>#,##0</c:formatCode>
                <c:ptCount val="32"/>
                <c:pt idx="0">
                  <c:v>3434</c:v>
                </c:pt>
                <c:pt idx="1">
                  <c:v>8597</c:v>
                </c:pt>
                <c:pt idx="2">
                  <c:v>600</c:v>
                </c:pt>
                <c:pt idx="3">
                  <c:v>388</c:v>
                </c:pt>
                <c:pt idx="4">
                  <c:v>1024</c:v>
                </c:pt>
                <c:pt idx="5">
                  <c:v>7960</c:v>
                </c:pt>
                <c:pt idx="6">
                  <c:v>8610</c:v>
                </c:pt>
                <c:pt idx="7">
                  <c:v>2015</c:v>
                </c:pt>
                <c:pt idx="8">
                  <c:v>38982</c:v>
                </c:pt>
                <c:pt idx="9">
                  <c:v>4429</c:v>
                </c:pt>
                <c:pt idx="10">
                  <c:v>10899</c:v>
                </c:pt>
                <c:pt idx="11">
                  <c:v>11329</c:v>
                </c:pt>
                <c:pt idx="12">
                  <c:v>403</c:v>
                </c:pt>
                <c:pt idx="13">
                  <c:v>5007</c:v>
                </c:pt>
                <c:pt idx="14">
                  <c:v>14738</c:v>
                </c:pt>
                <c:pt idx="15">
                  <c:v>5816</c:v>
                </c:pt>
                <c:pt idx="16">
                  <c:v>1428</c:v>
                </c:pt>
                <c:pt idx="17">
                  <c:v>289</c:v>
                </c:pt>
                <c:pt idx="18">
                  <c:v>40997</c:v>
                </c:pt>
                <c:pt idx="19">
                  <c:v>872</c:v>
                </c:pt>
                <c:pt idx="20">
                  <c:v>5619</c:v>
                </c:pt>
                <c:pt idx="21">
                  <c:v>7238</c:v>
                </c:pt>
                <c:pt idx="22">
                  <c:v>311</c:v>
                </c:pt>
                <c:pt idx="23">
                  <c:v>6189</c:v>
                </c:pt>
                <c:pt idx="24">
                  <c:v>7381</c:v>
                </c:pt>
                <c:pt idx="25">
                  <c:v>7173</c:v>
                </c:pt>
                <c:pt idx="26">
                  <c:v>1165</c:v>
                </c:pt>
                <c:pt idx="27">
                  <c:v>15291</c:v>
                </c:pt>
                <c:pt idx="28">
                  <c:v>1409</c:v>
                </c:pt>
                <c:pt idx="29">
                  <c:v>12724</c:v>
                </c:pt>
                <c:pt idx="30">
                  <c:v>2580</c:v>
                </c:pt>
                <c:pt idx="31">
                  <c:v>1301</c:v>
                </c:pt>
              </c:numCache>
            </c:numRef>
          </c:val>
        </c:ser>
        <c:ser>
          <c:idx val="2"/>
          <c:order val="2"/>
          <c:tx>
            <c:strRef>
              <c:f>'1.1.6.1'!$D$5</c:f>
              <c:strCache>
                <c:ptCount val="1"/>
                <c:pt idx="0">
                  <c:v>S-3</c:v>
                </c:pt>
              </c:strCache>
            </c:strRef>
          </c:tx>
          <c:cat>
            <c:strRef>
              <c:f>'1.1.6.1'!$N$7:$N$38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'1.1.6.1'!$D$7:$D$38</c:f>
              <c:numCache>
                <c:formatCode>#,##0</c:formatCode>
                <c:ptCount val="32"/>
                <c:pt idx="0">
                  <c:v>540</c:v>
                </c:pt>
                <c:pt idx="1">
                  <c:v>329</c:v>
                </c:pt>
                <c:pt idx="2">
                  <c:v>192</c:v>
                </c:pt>
                <c:pt idx="3">
                  <c:v>130</c:v>
                </c:pt>
                <c:pt idx="4">
                  <c:v>769</c:v>
                </c:pt>
                <c:pt idx="5">
                  <c:v>2227</c:v>
                </c:pt>
                <c:pt idx="6">
                  <c:v>3790</c:v>
                </c:pt>
                <c:pt idx="7">
                  <c:v>412</c:v>
                </c:pt>
                <c:pt idx="8">
                  <c:v>7122</c:v>
                </c:pt>
                <c:pt idx="9">
                  <c:v>1959</c:v>
                </c:pt>
                <c:pt idx="10">
                  <c:v>2678</c:v>
                </c:pt>
                <c:pt idx="11">
                  <c:v>2633</c:v>
                </c:pt>
                <c:pt idx="12">
                  <c:v>566</c:v>
                </c:pt>
                <c:pt idx="13">
                  <c:v>2913</c:v>
                </c:pt>
                <c:pt idx="14">
                  <c:v>5678</c:v>
                </c:pt>
                <c:pt idx="15">
                  <c:v>2087</c:v>
                </c:pt>
                <c:pt idx="16">
                  <c:v>570</c:v>
                </c:pt>
                <c:pt idx="17">
                  <c:v>189</c:v>
                </c:pt>
                <c:pt idx="18">
                  <c:v>9852</c:v>
                </c:pt>
                <c:pt idx="19">
                  <c:v>503</c:v>
                </c:pt>
                <c:pt idx="20">
                  <c:v>3327</c:v>
                </c:pt>
                <c:pt idx="21">
                  <c:v>1150</c:v>
                </c:pt>
                <c:pt idx="22">
                  <c:v>160</c:v>
                </c:pt>
                <c:pt idx="23">
                  <c:v>2115</c:v>
                </c:pt>
                <c:pt idx="24">
                  <c:v>1028</c:v>
                </c:pt>
                <c:pt idx="25">
                  <c:v>981</c:v>
                </c:pt>
                <c:pt idx="26">
                  <c:v>670</c:v>
                </c:pt>
                <c:pt idx="27">
                  <c:v>4637</c:v>
                </c:pt>
                <c:pt idx="28">
                  <c:v>627</c:v>
                </c:pt>
                <c:pt idx="29">
                  <c:v>3795</c:v>
                </c:pt>
                <c:pt idx="30">
                  <c:v>416</c:v>
                </c:pt>
                <c:pt idx="31">
                  <c:v>496</c:v>
                </c:pt>
              </c:numCache>
            </c:numRef>
          </c:val>
        </c:ser>
        <c:ser>
          <c:idx val="3"/>
          <c:order val="3"/>
          <c:tx>
            <c:strRef>
              <c:f>'1.1.6.1'!$E$5</c:f>
              <c:strCache>
                <c:ptCount val="1"/>
                <c:pt idx="0">
                  <c:v>S-4</c:v>
                </c:pt>
              </c:strCache>
            </c:strRef>
          </c:tx>
          <c:cat>
            <c:strRef>
              <c:f>'1.1.6.1'!$N$7:$N$38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'1.1.6.1'!$E$7:$E$38</c:f>
              <c:numCache>
                <c:formatCode>#,##0</c:formatCode>
                <c:ptCount val="32"/>
                <c:pt idx="0">
                  <c:v>0</c:v>
                </c:pt>
                <c:pt idx="1">
                  <c:v>8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18</c:v>
                </c:pt>
                <c:pt idx="7">
                  <c:v>0</c:v>
                </c:pt>
                <c:pt idx="8">
                  <c:v>39</c:v>
                </c:pt>
                <c:pt idx="9">
                  <c:v>30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7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24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7</c:v>
                </c:pt>
                <c:pt idx="26">
                  <c:v>7</c:v>
                </c:pt>
                <c:pt idx="27">
                  <c:v>39</c:v>
                </c:pt>
                <c:pt idx="28">
                  <c:v>0</c:v>
                </c:pt>
                <c:pt idx="29">
                  <c:v>27</c:v>
                </c:pt>
                <c:pt idx="30">
                  <c:v>3</c:v>
                </c:pt>
                <c:pt idx="31">
                  <c:v>0</c:v>
                </c:pt>
              </c:numCache>
            </c:numRef>
          </c:val>
        </c:ser>
        <c:ser>
          <c:idx val="4"/>
          <c:order val="4"/>
          <c:tx>
            <c:strRef>
              <c:f>'1.1.6.1'!$F$5</c:f>
              <c:strCache>
                <c:ptCount val="1"/>
                <c:pt idx="0">
                  <c:v>S-5</c:v>
                </c:pt>
              </c:strCache>
            </c:strRef>
          </c:tx>
          <c:cat>
            <c:strRef>
              <c:f>'1.1.6.1'!$N$7:$N$38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'1.1.6.1'!$F$7:$F$38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5</c:v>
                </c:pt>
                <c:pt idx="25">
                  <c:v>0</c:v>
                </c:pt>
                <c:pt idx="26">
                  <c:v>0</c:v>
                </c:pt>
                <c:pt idx="27">
                  <c:v>11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5"/>
          <c:order val="5"/>
          <c:tx>
            <c:strRef>
              <c:f>'1.1.6.1'!$G$5</c:f>
              <c:strCache>
                <c:ptCount val="1"/>
                <c:pt idx="0">
                  <c:v>S-6</c:v>
                </c:pt>
              </c:strCache>
            </c:strRef>
          </c:tx>
          <c:cat>
            <c:strRef>
              <c:f>'1.1.6.1'!$N$7:$N$38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'1.1.6.1'!$G$7:$G$38</c:f>
              <c:numCache>
                <c:formatCode>#,##0</c:formatCode>
                <c:ptCount val="32"/>
                <c:pt idx="0">
                  <c:v>1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5</c:v>
                </c:pt>
                <c:pt idx="7">
                  <c:v>0</c:v>
                </c:pt>
                <c:pt idx="8">
                  <c:v>4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</c:v>
                </c:pt>
                <c:pt idx="28">
                  <c:v>1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'1.1.6.1'!$H$5</c:f>
              <c:strCache>
                <c:ptCount val="1"/>
                <c:pt idx="0">
                  <c:v>R-2</c:v>
                </c:pt>
              </c:strCache>
            </c:strRef>
          </c:tx>
          <c:cat>
            <c:strRef>
              <c:f>'1.1.6.1'!$N$7:$N$38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'1.1.6.1'!$H$7:$H$38</c:f>
              <c:numCache>
                <c:formatCode>#,##0</c:formatCode>
                <c:ptCount val="32"/>
                <c:pt idx="0">
                  <c:v>153</c:v>
                </c:pt>
                <c:pt idx="1">
                  <c:v>112</c:v>
                </c:pt>
                <c:pt idx="2">
                  <c:v>5</c:v>
                </c:pt>
                <c:pt idx="3">
                  <c:v>3</c:v>
                </c:pt>
                <c:pt idx="4">
                  <c:v>69</c:v>
                </c:pt>
                <c:pt idx="5">
                  <c:v>7</c:v>
                </c:pt>
                <c:pt idx="6">
                  <c:v>455</c:v>
                </c:pt>
                <c:pt idx="7">
                  <c:v>36</c:v>
                </c:pt>
                <c:pt idx="8">
                  <c:v>343</c:v>
                </c:pt>
                <c:pt idx="9">
                  <c:v>5</c:v>
                </c:pt>
                <c:pt idx="10">
                  <c:v>181</c:v>
                </c:pt>
                <c:pt idx="11">
                  <c:v>123</c:v>
                </c:pt>
                <c:pt idx="12">
                  <c:v>3</c:v>
                </c:pt>
                <c:pt idx="13">
                  <c:v>7</c:v>
                </c:pt>
                <c:pt idx="14">
                  <c:v>56</c:v>
                </c:pt>
                <c:pt idx="15">
                  <c:v>17</c:v>
                </c:pt>
                <c:pt idx="16">
                  <c:v>45</c:v>
                </c:pt>
                <c:pt idx="17">
                  <c:v>5</c:v>
                </c:pt>
                <c:pt idx="18">
                  <c:v>192</c:v>
                </c:pt>
                <c:pt idx="19">
                  <c:v>20</c:v>
                </c:pt>
                <c:pt idx="20">
                  <c:v>136</c:v>
                </c:pt>
                <c:pt idx="21">
                  <c:v>48</c:v>
                </c:pt>
                <c:pt idx="22">
                  <c:v>33</c:v>
                </c:pt>
                <c:pt idx="23">
                  <c:v>7</c:v>
                </c:pt>
                <c:pt idx="24">
                  <c:v>23</c:v>
                </c:pt>
                <c:pt idx="25">
                  <c:v>25</c:v>
                </c:pt>
                <c:pt idx="26">
                  <c:v>137</c:v>
                </c:pt>
                <c:pt idx="27">
                  <c:v>134</c:v>
                </c:pt>
                <c:pt idx="28">
                  <c:v>63</c:v>
                </c:pt>
                <c:pt idx="29">
                  <c:v>55</c:v>
                </c:pt>
                <c:pt idx="30">
                  <c:v>77</c:v>
                </c:pt>
                <c:pt idx="31">
                  <c:v>11</c:v>
                </c:pt>
              </c:numCache>
            </c:numRef>
          </c:val>
        </c:ser>
        <c:ser>
          <c:idx val="7"/>
          <c:order val="7"/>
          <c:tx>
            <c:strRef>
              <c:f>'1.1.6.1'!$I$5</c:f>
              <c:strCache>
                <c:ptCount val="1"/>
                <c:pt idx="0">
                  <c:v>R-3</c:v>
                </c:pt>
              </c:strCache>
            </c:strRef>
          </c:tx>
          <c:cat>
            <c:strRef>
              <c:f>'1.1.6.1'!$N$7:$N$38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'1.1.6.1'!$I$7:$I$38</c:f>
              <c:numCache>
                <c:formatCode>#,##0</c:formatCode>
                <c:ptCount val="32"/>
                <c:pt idx="0">
                  <c:v>32</c:v>
                </c:pt>
                <c:pt idx="1">
                  <c:v>1</c:v>
                </c:pt>
                <c:pt idx="2">
                  <c:v>2</c:v>
                </c:pt>
                <c:pt idx="3">
                  <c:v>8</c:v>
                </c:pt>
                <c:pt idx="4">
                  <c:v>12</c:v>
                </c:pt>
                <c:pt idx="5">
                  <c:v>3</c:v>
                </c:pt>
                <c:pt idx="6">
                  <c:v>68</c:v>
                </c:pt>
                <c:pt idx="7">
                  <c:v>1</c:v>
                </c:pt>
                <c:pt idx="8">
                  <c:v>34</c:v>
                </c:pt>
                <c:pt idx="9">
                  <c:v>7</c:v>
                </c:pt>
                <c:pt idx="10">
                  <c:v>35</c:v>
                </c:pt>
                <c:pt idx="11">
                  <c:v>22</c:v>
                </c:pt>
                <c:pt idx="12">
                  <c:v>1</c:v>
                </c:pt>
                <c:pt idx="13">
                  <c:v>6</c:v>
                </c:pt>
                <c:pt idx="14">
                  <c:v>20</c:v>
                </c:pt>
                <c:pt idx="15">
                  <c:v>6</c:v>
                </c:pt>
                <c:pt idx="16">
                  <c:v>19</c:v>
                </c:pt>
                <c:pt idx="17">
                  <c:v>2</c:v>
                </c:pt>
                <c:pt idx="18">
                  <c:v>33</c:v>
                </c:pt>
                <c:pt idx="19">
                  <c:v>8</c:v>
                </c:pt>
                <c:pt idx="20">
                  <c:v>80</c:v>
                </c:pt>
                <c:pt idx="21">
                  <c:v>10</c:v>
                </c:pt>
                <c:pt idx="22">
                  <c:v>6</c:v>
                </c:pt>
                <c:pt idx="23">
                  <c:v>3</c:v>
                </c:pt>
                <c:pt idx="24">
                  <c:v>8</c:v>
                </c:pt>
                <c:pt idx="25">
                  <c:v>18</c:v>
                </c:pt>
                <c:pt idx="26">
                  <c:v>96</c:v>
                </c:pt>
                <c:pt idx="27">
                  <c:v>39</c:v>
                </c:pt>
                <c:pt idx="28">
                  <c:v>18</c:v>
                </c:pt>
                <c:pt idx="29">
                  <c:v>14</c:v>
                </c:pt>
                <c:pt idx="30">
                  <c:v>18</c:v>
                </c:pt>
                <c:pt idx="31">
                  <c:v>5</c:v>
                </c:pt>
              </c:numCache>
            </c:numRef>
          </c:val>
        </c:ser>
        <c:ser>
          <c:idx val="8"/>
          <c:order val="8"/>
          <c:tx>
            <c:strRef>
              <c:f>'1.1.6.1'!$J$5</c:f>
              <c:strCache>
                <c:ptCount val="1"/>
                <c:pt idx="0">
                  <c:v>R-4</c:v>
                </c:pt>
              </c:strCache>
            </c:strRef>
          </c:tx>
          <c:cat>
            <c:strRef>
              <c:f>'1.1.6.1'!$N$7:$N$38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'1.1.6.1'!$J$7:$J$38</c:f>
              <c:numCache>
                <c:formatCode>#,##0</c:formatCode>
                <c:ptCount val="32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11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26</c:v>
                </c:pt>
                <c:pt idx="19">
                  <c:v>11</c:v>
                </c:pt>
                <c:pt idx="20">
                  <c:v>0</c:v>
                </c:pt>
                <c:pt idx="21">
                  <c:v>0</c:v>
                </c:pt>
                <c:pt idx="22">
                  <c:v>8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4</c:v>
                </c:pt>
                <c:pt idx="28">
                  <c:v>3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9"/>
          <c:order val="9"/>
          <c:tx>
            <c:strRef>
              <c:f>'1.1.6.1'!$K$5</c:f>
              <c:strCache>
                <c:ptCount val="1"/>
                <c:pt idx="0">
                  <c:v>R-5</c:v>
                </c:pt>
              </c:strCache>
            </c:strRef>
          </c:tx>
          <c:cat>
            <c:strRef>
              <c:f>'1.1.6.1'!$N$7:$N$38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'1.1.6.1'!$K$7:$K$38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'1.1.6.1'!$L$5</c:f>
              <c:strCache>
                <c:ptCount val="1"/>
                <c:pt idx="0">
                  <c:v>R-6</c:v>
                </c:pt>
              </c:strCache>
            </c:strRef>
          </c:tx>
          <c:cat>
            <c:strRef>
              <c:f>'1.1.6.1'!$N$7:$N$38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'1.1.6.1'!$L$7:$L$38</c:f>
              <c:numCache>
                <c:formatCode>#,##0</c:formatCode>
                <c:ptCount val="3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overlap val="100"/>
        <c:axId val="66912640"/>
        <c:axId val="66914176"/>
      </c:barChart>
      <c:catAx>
        <c:axId val="6691264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66914176"/>
        <c:crosses val="autoZero"/>
        <c:auto val="1"/>
        <c:lblAlgn val="ctr"/>
        <c:lblOffset val="100"/>
      </c:catAx>
      <c:valAx>
        <c:axId val="6691417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</c:title>
        <c:numFmt formatCode="#,##0" sourceLinked="1"/>
        <c:tickLblPos val="nextTo"/>
        <c:txPr>
          <a:bodyPr/>
          <a:lstStyle/>
          <a:p>
            <a:pPr>
              <a:defRPr lang="es-ES" sz="800" b="1"/>
            </a:pPr>
            <a:endParaRPr lang="es-ES"/>
          </a:p>
        </c:txPr>
        <c:crossAx val="669126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735376971008388"/>
          <c:y val="0.91936270507991991"/>
          <c:w val="0.65162645509006356"/>
          <c:h val="8.0637294920074792E-2"/>
        </c:manualLayout>
      </c:layout>
      <c:txPr>
        <a:bodyPr/>
        <a:lstStyle/>
        <a:p>
          <a:pPr>
            <a:defRPr lang="es-ES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Unidades Motrices</a:t>
            </a:r>
            <a:r>
              <a:rPr lang="es-ES" sz="1400" baseline="0"/>
              <a:t> de Carga General por Clase de Vehículo 2011</a:t>
            </a:r>
            <a:endParaRPr lang="es-ES" sz="1400"/>
          </a:p>
        </c:rich>
      </c:tx>
      <c:layout>
        <c:manualLayout>
          <c:xMode val="edge"/>
          <c:yMode val="edge"/>
          <c:x val="0.13187300432204588"/>
          <c:y val="1.5183859198997748E-2"/>
        </c:manualLayout>
      </c:layout>
      <c:overlay val="1"/>
    </c:title>
    <c:plotArea>
      <c:layout>
        <c:manualLayout>
          <c:layoutTarget val="inner"/>
          <c:xMode val="edge"/>
          <c:yMode val="edge"/>
          <c:x val="9.2526003355425268E-2"/>
          <c:y val="9.8083844792265243E-2"/>
          <c:w val="0.88614066489408272"/>
          <c:h val="0.67900454858207626"/>
        </c:manualLayout>
      </c:layout>
      <c:lineChart>
        <c:grouping val="standard"/>
        <c:ser>
          <c:idx val="0"/>
          <c:order val="0"/>
          <c:tx>
            <c:strRef>
              <c:f>'1.1.7'!$B$5</c:f>
              <c:strCache>
                <c:ptCount val="1"/>
                <c:pt idx="0">
                  <c:v>C-2</c:v>
                </c:pt>
              </c:strCache>
            </c:strRef>
          </c:tx>
          <c:marker>
            <c:symbol val="none"/>
          </c:marker>
          <c:cat>
            <c:strRef>
              <c:f>'1.1.7'!$I$7:$I$38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'1.1.7'!$B$7:$B$38</c:f>
              <c:numCache>
                <c:formatCode>#,##0</c:formatCode>
                <c:ptCount val="32"/>
                <c:pt idx="0">
                  <c:v>187</c:v>
                </c:pt>
                <c:pt idx="1">
                  <c:v>1429</c:v>
                </c:pt>
                <c:pt idx="2">
                  <c:v>26</c:v>
                </c:pt>
                <c:pt idx="3">
                  <c:v>81</c:v>
                </c:pt>
                <c:pt idx="4">
                  <c:v>325</c:v>
                </c:pt>
                <c:pt idx="5">
                  <c:v>439</c:v>
                </c:pt>
                <c:pt idx="6">
                  <c:v>1535</c:v>
                </c:pt>
                <c:pt idx="7">
                  <c:v>231</c:v>
                </c:pt>
                <c:pt idx="8">
                  <c:v>19844</c:v>
                </c:pt>
                <c:pt idx="9">
                  <c:v>172</c:v>
                </c:pt>
                <c:pt idx="10">
                  <c:v>4693</c:v>
                </c:pt>
                <c:pt idx="11">
                  <c:v>1724</c:v>
                </c:pt>
                <c:pt idx="12">
                  <c:v>137</c:v>
                </c:pt>
                <c:pt idx="13">
                  <c:v>1091</c:v>
                </c:pt>
                <c:pt idx="14">
                  <c:v>2284</c:v>
                </c:pt>
                <c:pt idx="15">
                  <c:v>759</c:v>
                </c:pt>
                <c:pt idx="16">
                  <c:v>819</c:v>
                </c:pt>
                <c:pt idx="17">
                  <c:v>37</c:v>
                </c:pt>
                <c:pt idx="18">
                  <c:v>7000</c:v>
                </c:pt>
                <c:pt idx="19">
                  <c:v>243</c:v>
                </c:pt>
                <c:pt idx="20">
                  <c:v>2237</c:v>
                </c:pt>
                <c:pt idx="21">
                  <c:v>1918</c:v>
                </c:pt>
                <c:pt idx="22">
                  <c:v>85</c:v>
                </c:pt>
                <c:pt idx="23">
                  <c:v>1629</c:v>
                </c:pt>
                <c:pt idx="24">
                  <c:v>404</c:v>
                </c:pt>
                <c:pt idx="25">
                  <c:v>296</c:v>
                </c:pt>
                <c:pt idx="26">
                  <c:v>305</c:v>
                </c:pt>
                <c:pt idx="27">
                  <c:v>2551</c:v>
                </c:pt>
                <c:pt idx="28">
                  <c:v>401</c:v>
                </c:pt>
                <c:pt idx="29">
                  <c:v>1258</c:v>
                </c:pt>
                <c:pt idx="30">
                  <c:v>398</c:v>
                </c:pt>
                <c:pt idx="31">
                  <c:v>20</c:v>
                </c:pt>
              </c:numCache>
            </c:numRef>
          </c:val>
        </c:ser>
        <c:ser>
          <c:idx val="1"/>
          <c:order val="1"/>
          <c:tx>
            <c:strRef>
              <c:f>'1.1.7'!$C$5</c:f>
              <c:strCache>
                <c:ptCount val="1"/>
                <c:pt idx="0">
                  <c:v>C-3</c:v>
                </c:pt>
              </c:strCache>
            </c:strRef>
          </c:tx>
          <c:marker>
            <c:symbol val="none"/>
          </c:marker>
          <c:cat>
            <c:strRef>
              <c:f>'1.1.7'!$I$7:$I$38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'1.1.7'!$C$7:$C$38</c:f>
              <c:numCache>
                <c:formatCode>#,##0</c:formatCode>
                <c:ptCount val="32"/>
                <c:pt idx="0">
                  <c:v>520</c:v>
                </c:pt>
                <c:pt idx="1">
                  <c:v>685</c:v>
                </c:pt>
                <c:pt idx="2">
                  <c:v>78</c:v>
                </c:pt>
                <c:pt idx="3">
                  <c:v>110</c:v>
                </c:pt>
                <c:pt idx="4">
                  <c:v>549</c:v>
                </c:pt>
                <c:pt idx="5">
                  <c:v>453</c:v>
                </c:pt>
                <c:pt idx="6">
                  <c:v>740</c:v>
                </c:pt>
                <c:pt idx="7">
                  <c:v>317</c:v>
                </c:pt>
                <c:pt idx="8">
                  <c:v>13015</c:v>
                </c:pt>
                <c:pt idx="9">
                  <c:v>393</c:v>
                </c:pt>
                <c:pt idx="10">
                  <c:v>4535</c:v>
                </c:pt>
                <c:pt idx="11">
                  <c:v>3875</c:v>
                </c:pt>
                <c:pt idx="12">
                  <c:v>298</c:v>
                </c:pt>
                <c:pt idx="13">
                  <c:v>2245</c:v>
                </c:pt>
                <c:pt idx="14">
                  <c:v>5181</c:v>
                </c:pt>
                <c:pt idx="15">
                  <c:v>2217</c:v>
                </c:pt>
                <c:pt idx="16">
                  <c:v>1005</c:v>
                </c:pt>
                <c:pt idx="17">
                  <c:v>549</c:v>
                </c:pt>
                <c:pt idx="18">
                  <c:v>2514</c:v>
                </c:pt>
                <c:pt idx="19">
                  <c:v>374</c:v>
                </c:pt>
                <c:pt idx="20">
                  <c:v>4227</c:v>
                </c:pt>
                <c:pt idx="21">
                  <c:v>1393</c:v>
                </c:pt>
                <c:pt idx="22">
                  <c:v>85</c:v>
                </c:pt>
                <c:pt idx="23">
                  <c:v>1753</c:v>
                </c:pt>
                <c:pt idx="24">
                  <c:v>1674</c:v>
                </c:pt>
                <c:pt idx="25">
                  <c:v>770</c:v>
                </c:pt>
                <c:pt idx="26">
                  <c:v>405</c:v>
                </c:pt>
                <c:pt idx="27">
                  <c:v>1195</c:v>
                </c:pt>
                <c:pt idx="28">
                  <c:v>719</c:v>
                </c:pt>
                <c:pt idx="29">
                  <c:v>2442</c:v>
                </c:pt>
                <c:pt idx="30">
                  <c:v>878</c:v>
                </c:pt>
                <c:pt idx="31">
                  <c:v>234</c:v>
                </c:pt>
              </c:numCache>
            </c:numRef>
          </c:val>
        </c:ser>
        <c:ser>
          <c:idx val="2"/>
          <c:order val="2"/>
          <c:tx>
            <c:strRef>
              <c:f>'1.1.7'!$D$5</c:f>
              <c:strCache>
                <c:ptCount val="1"/>
                <c:pt idx="0">
                  <c:v>T-2</c:v>
                </c:pt>
              </c:strCache>
            </c:strRef>
          </c:tx>
          <c:marker>
            <c:symbol val="none"/>
          </c:marker>
          <c:cat>
            <c:strRef>
              <c:f>'1.1.7'!$I$7:$I$38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'1.1.7'!$D$7:$D$38</c:f>
              <c:numCache>
                <c:formatCode>#,##0</c:formatCode>
                <c:ptCount val="32"/>
                <c:pt idx="0">
                  <c:v>35</c:v>
                </c:pt>
                <c:pt idx="1">
                  <c:v>102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46</c:v>
                </c:pt>
                <c:pt idx="6">
                  <c:v>72</c:v>
                </c:pt>
                <c:pt idx="7">
                  <c:v>4</c:v>
                </c:pt>
                <c:pt idx="8">
                  <c:v>399</c:v>
                </c:pt>
                <c:pt idx="9">
                  <c:v>32</c:v>
                </c:pt>
                <c:pt idx="10">
                  <c:v>126</c:v>
                </c:pt>
                <c:pt idx="11">
                  <c:v>96</c:v>
                </c:pt>
                <c:pt idx="12">
                  <c:v>2</c:v>
                </c:pt>
                <c:pt idx="13">
                  <c:v>31</c:v>
                </c:pt>
                <c:pt idx="14">
                  <c:v>187</c:v>
                </c:pt>
                <c:pt idx="15">
                  <c:v>28</c:v>
                </c:pt>
                <c:pt idx="16">
                  <c:v>51</c:v>
                </c:pt>
                <c:pt idx="17">
                  <c:v>1</c:v>
                </c:pt>
                <c:pt idx="18">
                  <c:v>192</c:v>
                </c:pt>
                <c:pt idx="19">
                  <c:v>0</c:v>
                </c:pt>
                <c:pt idx="20">
                  <c:v>57</c:v>
                </c:pt>
                <c:pt idx="21">
                  <c:v>61</c:v>
                </c:pt>
                <c:pt idx="22">
                  <c:v>8</c:v>
                </c:pt>
                <c:pt idx="23">
                  <c:v>31</c:v>
                </c:pt>
                <c:pt idx="24">
                  <c:v>58</c:v>
                </c:pt>
                <c:pt idx="25">
                  <c:v>38</c:v>
                </c:pt>
                <c:pt idx="26">
                  <c:v>4</c:v>
                </c:pt>
                <c:pt idx="27">
                  <c:v>74</c:v>
                </c:pt>
                <c:pt idx="28">
                  <c:v>8</c:v>
                </c:pt>
                <c:pt idx="29">
                  <c:v>39</c:v>
                </c:pt>
                <c:pt idx="30">
                  <c:v>33</c:v>
                </c:pt>
                <c:pt idx="31">
                  <c:v>1</c:v>
                </c:pt>
              </c:numCache>
            </c:numRef>
          </c:val>
        </c:ser>
        <c:ser>
          <c:idx val="3"/>
          <c:order val="3"/>
          <c:tx>
            <c:strRef>
              <c:f>'1.1.7'!$E$5</c:f>
              <c:strCache>
                <c:ptCount val="1"/>
                <c:pt idx="0">
                  <c:v>T-3</c:v>
                </c:pt>
              </c:strCache>
            </c:strRef>
          </c:tx>
          <c:marker>
            <c:symbol val="none"/>
          </c:marker>
          <c:cat>
            <c:strRef>
              <c:f>'1.1.7'!$I$7:$I$38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'1.1.7'!$E$7:$E$38</c:f>
              <c:numCache>
                <c:formatCode>#,##0</c:formatCode>
                <c:ptCount val="32"/>
                <c:pt idx="0">
                  <c:v>2459</c:v>
                </c:pt>
                <c:pt idx="1">
                  <c:v>8863</c:v>
                </c:pt>
                <c:pt idx="2">
                  <c:v>510</c:v>
                </c:pt>
                <c:pt idx="3">
                  <c:v>217</c:v>
                </c:pt>
                <c:pt idx="4">
                  <c:v>1217</c:v>
                </c:pt>
                <c:pt idx="5">
                  <c:v>6624</c:v>
                </c:pt>
                <c:pt idx="6">
                  <c:v>6178</c:v>
                </c:pt>
                <c:pt idx="7">
                  <c:v>1396</c:v>
                </c:pt>
                <c:pt idx="8">
                  <c:v>29881</c:v>
                </c:pt>
                <c:pt idx="9">
                  <c:v>3900</c:v>
                </c:pt>
                <c:pt idx="10">
                  <c:v>9947</c:v>
                </c:pt>
                <c:pt idx="11">
                  <c:v>10576</c:v>
                </c:pt>
                <c:pt idx="12">
                  <c:v>708</c:v>
                </c:pt>
                <c:pt idx="13">
                  <c:v>5989</c:v>
                </c:pt>
                <c:pt idx="14">
                  <c:v>14483</c:v>
                </c:pt>
                <c:pt idx="15">
                  <c:v>6114</c:v>
                </c:pt>
                <c:pt idx="16">
                  <c:v>1346</c:v>
                </c:pt>
                <c:pt idx="17">
                  <c:v>368</c:v>
                </c:pt>
                <c:pt idx="18">
                  <c:v>23197</c:v>
                </c:pt>
                <c:pt idx="19">
                  <c:v>690</c:v>
                </c:pt>
                <c:pt idx="20">
                  <c:v>6784</c:v>
                </c:pt>
                <c:pt idx="21">
                  <c:v>5453</c:v>
                </c:pt>
                <c:pt idx="22">
                  <c:v>391</c:v>
                </c:pt>
                <c:pt idx="23">
                  <c:v>5955</c:v>
                </c:pt>
                <c:pt idx="24">
                  <c:v>5206</c:v>
                </c:pt>
                <c:pt idx="25">
                  <c:v>6712</c:v>
                </c:pt>
                <c:pt idx="26">
                  <c:v>747</c:v>
                </c:pt>
                <c:pt idx="27">
                  <c:v>11359</c:v>
                </c:pt>
                <c:pt idx="28">
                  <c:v>1698</c:v>
                </c:pt>
                <c:pt idx="29">
                  <c:v>8739</c:v>
                </c:pt>
                <c:pt idx="30">
                  <c:v>1464</c:v>
                </c:pt>
                <c:pt idx="31">
                  <c:v>897</c:v>
                </c:pt>
              </c:numCache>
            </c:numRef>
          </c:val>
        </c:ser>
        <c:ser>
          <c:idx val="4"/>
          <c:order val="4"/>
          <c:tx>
            <c:strRef>
              <c:f>'1.1.7'!$F$5</c:f>
              <c:strCache>
                <c:ptCount val="1"/>
                <c:pt idx="0">
                  <c:v>otros</c:v>
                </c:pt>
              </c:strCache>
            </c:strRef>
          </c:tx>
          <c:marker>
            <c:symbol val="none"/>
          </c:marker>
          <c:cat>
            <c:strRef>
              <c:f>'1.1.7'!$I$7:$I$38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'1.1.7'!$F$7:$F$38</c:f>
              <c:numCache>
                <c:formatCode>#,##0</c:formatCode>
                <c:ptCount val="32"/>
                <c:pt idx="0">
                  <c:v>1</c:v>
                </c:pt>
                <c:pt idx="1">
                  <c:v>102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11</c:v>
                </c:pt>
                <c:pt idx="9">
                  <c:v>1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15</c:v>
                </c:pt>
                <c:pt idx="15">
                  <c:v>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5"/>
          <c:order val="5"/>
          <c:tx>
            <c:strRef>
              <c:f>'1.1.7'!$H$4:$H$5</c:f>
              <c:strCache>
                <c:ptCount val="1"/>
                <c:pt idx="0">
                  <c:v>Grúas Industriales</c:v>
                </c:pt>
              </c:strCache>
            </c:strRef>
          </c:tx>
          <c:marker>
            <c:symbol val="none"/>
          </c:marker>
          <c:cat>
            <c:strRef>
              <c:f>'1.1.7'!$I$7:$I$38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'1.1.7'!$H$7:$H$38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marker val="1"/>
        <c:axId val="66982272"/>
        <c:axId val="66983808"/>
      </c:lineChart>
      <c:catAx>
        <c:axId val="6698227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66983808"/>
        <c:crosses val="autoZero"/>
        <c:auto val="1"/>
        <c:lblAlgn val="ctr"/>
        <c:lblOffset val="100"/>
      </c:catAx>
      <c:valAx>
        <c:axId val="6698380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</c:title>
        <c:numFmt formatCode="#,##0" sourceLinked="1"/>
        <c:tickLblPos val="nextTo"/>
        <c:txPr>
          <a:bodyPr/>
          <a:lstStyle/>
          <a:p>
            <a:pPr>
              <a:defRPr lang="es-ES" sz="800" b="1"/>
            </a:pPr>
            <a:endParaRPr lang="es-ES"/>
          </a:p>
        </c:txPr>
        <c:crossAx val="66982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269902171529186"/>
          <c:y val="0.93135789731048768"/>
          <c:w val="0.66461644253145324"/>
          <c:h val="6.8642102689515788E-2"/>
        </c:manualLayout>
      </c:layout>
      <c:txPr>
        <a:bodyPr/>
        <a:lstStyle/>
        <a:p>
          <a:pPr>
            <a:defRPr lang="es-ES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Unidades Motrices</a:t>
            </a:r>
            <a:r>
              <a:rPr lang="es-ES" sz="1400" baseline="0"/>
              <a:t> de Carga General por Clase de Vehículo 2011</a:t>
            </a:r>
            <a:endParaRPr lang="es-ES" sz="1400"/>
          </a:p>
        </c:rich>
      </c:tx>
      <c:layout>
        <c:manualLayout>
          <c:xMode val="edge"/>
          <c:yMode val="edge"/>
          <c:x val="0.13187300432204588"/>
          <c:y val="1.5183859198997757E-2"/>
        </c:manualLayout>
      </c:layout>
      <c:overlay val="1"/>
    </c:title>
    <c:plotArea>
      <c:layout>
        <c:manualLayout>
          <c:layoutTarget val="inner"/>
          <c:xMode val="edge"/>
          <c:yMode val="edge"/>
          <c:x val="9.2526003355425268E-2"/>
          <c:y val="9.8083844792265243E-2"/>
          <c:w val="0.88614066489408272"/>
          <c:h val="0.67900454858207671"/>
        </c:manualLayout>
      </c:layout>
      <c:barChart>
        <c:barDir val="col"/>
        <c:grouping val="stacked"/>
        <c:ser>
          <c:idx val="0"/>
          <c:order val="0"/>
          <c:tx>
            <c:strRef>
              <c:f>'1.1.7'!$B$5</c:f>
              <c:strCache>
                <c:ptCount val="1"/>
                <c:pt idx="0">
                  <c:v>C-2</c:v>
                </c:pt>
              </c:strCache>
            </c:strRef>
          </c:tx>
          <c:cat>
            <c:strRef>
              <c:f>'1.1.7'!$I$7:$I$38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'1.1.7'!$B$7:$B$38</c:f>
              <c:numCache>
                <c:formatCode>#,##0</c:formatCode>
                <c:ptCount val="32"/>
                <c:pt idx="0">
                  <c:v>187</c:v>
                </c:pt>
                <c:pt idx="1">
                  <c:v>1429</c:v>
                </c:pt>
                <c:pt idx="2">
                  <c:v>26</c:v>
                </c:pt>
                <c:pt idx="3">
                  <c:v>81</c:v>
                </c:pt>
                <c:pt idx="4">
                  <c:v>325</c:v>
                </c:pt>
                <c:pt idx="5">
                  <c:v>439</c:v>
                </c:pt>
                <c:pt idx="6">
                  <c:v>1535</c:v>
                </c:pt>
                <c:pt idx="7">
                  <c:v>231</c:v>
                </c:pt>
                <c:pt idx="8">
                  <c:v>19844</c:v>
                </c:pt>
                <c:pt idx="9">
                  <c:v>172</c:v>
                </c:pt>
                <c:pt idx="10">
                  <c:v>4693</c:v>
                </c:pt>
                <c:pt idx="11">
                  <c:v>1724</c:v>
                </c:pt>
                <c:pt idx="12">
                  <c:v>137</c:v>
                </c:pt>
                <c:pt idx="13">
                  <c:v>1091</c:v>
                </c:pt>
                <c:pt idx="14">
                  <c:v>2284</c:v>
                </c:pt>
                <c:pt idx="15">
                  <c:v>759</c:v>
                </c:pt>
                <c:pt idx="16">
                  <c:v>819</c:v>
                </c:pt>
                <c:pt idx="17">
                  <c:v>37</c:v>
                </c:pt>
                <c:pt idx="18">
                  <c:v>7000</c:v>
                </c:pt>
                <c:pt idx="19">
                  <c:v>243</c:v>
                </c:pt>
                <c:pt idx="20">
                  <c:v>2237</c:v>
                </c:pt>
                <c:pt idx="21">
                  <c:v>1918</c:v>
                </c:pt>
                <c:pt idx="22">
                  <c:v>85</c:v>
                </c:pt>
                <c:pt idx="23">
                  <c:v>1629</c:v>
                </c:pt>
                <c:pt idx="24">
                  <c:v>404</c:v>
                </c:pt>
                <c:pt idx="25">
                  <c:v>296</c:v>
                </c:pt>
                <c:pt idx="26">
                  <c:v>305</c:v>
                </c:pt>
                <c:pt idx="27">
                  <c:v>2551</c:v>
                </c:pt>
                <c:pt idx="28">
                  <c:v>401</c:v>
                </c:pt>
                <c:pt idx="29">
                  <c:v>1258</c:v>
                </c:pt>
                <c:pt idx="30">
                  <c:v>398</c:v>
                </c:pt>
                <c:pt idx="31">
                  <c:v>20</c:v>
                </c:pt>
              </c:numCache>
            </c:numRef>
          </c:val>
        </c:ser>
        <c:ser>
          <c:idx val="1"/>
          <c:order val="1"/>
          <c:tx>
            <c:strRef>
              <c:f>'1.1.7'!$C$5</c:f>
              <c:strCache>
                <c:ptCount val="1"/>
                <c:pt idx="0">
                  <c:v>C-3</c:v>
                </c:pt>
              </c:strCache>
            </c:strRef>
          </c:tx>
          <c:cat>
            <c:strRef>
              <c:f>'1.1.7'!$I$7:$I$38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'1.1.7'!$C$7:$C$38</c:f>
              <c:numCache>
                <c:formatCode>#,##0</c:formatCode>
                <c:ptCount val="32"/>
                <c:pt idx="0">
                  <c:v>520</c:v>
                </c:pt>
                <c:pt idx="1">
                  <c:v>685</c:v>
                </c:pt>
                <c:pt idx="2">
                  <c:v>78</c:v>
                </c:pt>
                <c:pt idx="3">
                  <c:v>110</c:v>
                </c:pt>
                <c:pt idx="4">
                  <c:v>549</c:v>
                </c:pt>
                <c:pt idx="5">
                  <c:v>453</c:v>
                </c:pt>
                <c:pt idx="6">
                  <c:v>740</c:v>
                </c:pt>
                <c:pt idx="7">
                  <c:v>317</c:v>
                </c:pt>
                <c:pt idx="8">
                  <c:v>13015</c:v>
                </c:pt>
                <c:pt idx="9">
                  <c:v>393</c:v>
                </c:pt>
                <c:pt idx="10">
                  <c:v>4535</c:v>
                </c:pt>
                <c:pt idx="11">
                  <c:v>3875</c:v>
                </c:pt>
                <c:pt idx="12">
                  <c:v>298</c:v>
                </c:pt>
                <c:pt idx="13">
                  <c:v>2245</c:v>
                </c:pt>
                <c:pt idx="14">
                  <c:v>5181</c:v>
                </c:pt>
                <c:pt idx="15">
                  <c:v>2217</c:v>
                </c:pt>
                <c:pt idx="16">
                  <c:v>1005</c:v>
                </c:pt>
                <c:pt idx="17">
                  <c:v>549</c:v>
                </c:pt>
                <c:pt idx="18">
                  <c:v>2514</c:v>
                </c:pt>
                <c:pt idx="19">
                  <c:v>374</c:v>
                </c:pt>
                <c:pt idx="20">
                  <c:v>4227</c:v>
                </c:pt>
                <c:pt idx="21">
                  <c:v>1393</c:v>
                </c:pt>
                <c:pt idx="22">
                  <c:v>85</c:v>
                </c:pt>
                <c:pt idx="23">
                  <c:v>1753</c:v>
                </c:pt>
                <c:pt idx="24">
                  <c:v>1674</c:v>
                </c:pt>
                <c:pt idx="25">
                  <c:v>770</c:v>
                </c:pt>
                <c:pt idx="26">
                  <c:v>405</c:v>
                </c:pt>
                <c:pt idx="27">
                  <c:v>1195</c:v>
                </c:pt>
                <c:pt idx="28">
                  <c:v>719</c:v>
                </c:pt>
                <c:pt idx="29">
                  <c:v>2442</c:v>
                </c:pt>
                <c:pt idx="30">
                  <c:v>878</c:v>
                </c:pt>
                <c:pt idx="31">
                  <c:v>234</c:v>
                </c:pt>
              </c:numCache>
            </c:numRef>
          </c:val>
        </c:ser>
        <c:ser>
          <c:idx val="2"/>
          <c:order val="2"/>
          <c:tx>
            <c:strRef>
              <c:f>'1.1.7'!$D$5</c:f>
              <c:strCache>
                <c:ptCount val="1"/>
                <c:pt idx="0">
                  <c:v>T-2</c:v>
                </c:pt>
              </c:strCache>
            </c:strRef>
          </c:tx>
          <c:cat>
            <c:strRef>
              <c:f>'1.1.7'!$I$7:$I$38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'1.1.7'!$D$7:$D$38</c:f>
              <c:numCache>
                <c:formatCode>#,##0</c:formatCode>
                <c:ptCount val="32"/>
                <c:pt idx="0">
                  <c:v>35</c:v>
                </c:pt>
                <c:pt idx="1">
                  <c:v>102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46</c:v>
                </c:pt>
                <c:pt idx="6">
                  <c:v>72</c:v>
                </c:pt>
                <c:pt idx="7">
                  <c:v>4</c:v>
                </c:pt>
                <c:pt idx="8">
                  <c:v>399</c:v>
                </c:pt>
                <c:pt idx="9">
                  <c:v>32</c:v>
                </c:pt>
                <c:pt idx="10">
                  <c:v>126</c:v>
                </c:pt>
                <c:pt idx="11">
                  <c:v>96</c:v>
                </c:pt>
                <c:pt idx="12">
                  <c:v>2</c:v>
                </c:pt>
                <c:pt idx="13">
                  <c:v>31</c:v>
                </c:pt>
                <c:pt idx="14">
                  <c:v>187</c:v>
                </c:pt>
                <c:pt idx="15">
                  <c:v>28</c:v>
                </c:pt>
                <c:pt idx="16">
                  <c:v>51</c:v>
                </c:pt>
                <c:pt idx="17">
                  <c:v>1</c:v>
                </c:pt>
                <c:pt idx="18">
                  <c:v>192</c:v>
                </c:pt>
                <c:pt idx="19">
                  <c:v>0</c:v>
                </c:pt>
                <c:pt idx="20">
                  <c:v>57</c:v>
                </c:pt>
                <c:pt idx="21">
                  <c:v>61</c:v>
                </c:pt>
                <c:pt idx="22">
                  <c:v>8</c:v>
                </c:pt>
                <c:pt idx="23">
                  <c:v>31</c:v>
                </c:pt>
                <c:pt idx="24">
                  <c:v>58</c:v>
                </c:pt>
                <c:pt idx="25">
                  <c:v>38</c:v>
                </c:pt>
                <c:pt idx="26">
                  <c:v>4</c:v>
                </c:pt>
                <c:pt idx="27">
                  <c:v>74</c:v>
                </c:pt>
                <c:pt idx="28">
                  <c:v>8</c:v>
                </c:pt>
                <c:pt idx="29">
                  <c:v>39</c:v>
                </c:pt>
                <c:pt idx="30">
                  <c:v>33</c:v>
                </c:pt>
                <c:pt idx="31">
                  <c:v>1</c:v>
                </c:pt>
              </c:numCache>
            </c:numRef>
          </c:val>
        </c:ser>
        <c:ser>
          <c:idx val="3"/>
          <c:order val="3"/>
          <c:tx>
            <c:strRef>
              <c:f>'1.1.7'!$E$5</c:f>
              <c:strCache>
                <c:ptCount val="1"/>
                <c:pt idx="0">
                  <c:v>T-3</c:v>
                </c:pt>
              </c:strCache>
            </c:strRef>
          </c:tx>
          <c:cat>
            <c:strRef>
              <c:f>'1.1.7'!$I$7:$I$38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'1.1.7'!$E$7:$E$38</c:f>
              <c:numCache>
                <c:formatCode>#,##0</c:formatCode>
                <c:ptCount val="32"/>
                <c:pt idx="0">
                  <c:v>2459</c:v>
                </c:pt>
                <c:pt idx="1">
                  <c:v>8863</c:v>
                </c:pt>
                <c:pt idx="2">
                  <c:v>510</c:v>
                </c:pt>
                <c:pt idx="3">
                  <c:v>217</c:v>
                </c:pt>
                <c:pt idx="4">
                  <c:v>1217</c:v>
                </c:pt>
                <c:pt idx="5">
                  <c:v>6624</c:v>
                </c:pt>
                <c:pt idx="6">
                  <c:v>6178</c:v>
                </c:pt>
                <c:pt idx="7">
                  <c:v>1396</c:v>
                </c:pt>
                <c:pt idx="8">
                  <c:v>29881</c:v>
                </c:pt>
                <c:pt idx="9">
                  <c:v>3900</c:v>
                </c:pt>
                <c:pt idx="10">
                  <c:v>9947</c:v>
                </c:pt>
                <c:pt idx="11">
                  <c:v>10576</c:v>
                </c:pt>
                <c:pt idx="12">
                  <c:v>708</c:v>
                </c:pt>
                <c:pt idx="13">
                  <c:v>5989</c:v>
                </c:pt>
                <c:pt idx="14">
                  <c:v>14483</c:v>
                </c:pt>
                <c:pt idx="15">
                  <c:v>6114</c:v>
                </c:pt>
                <c:pt idx="16">
                  <c:v>1346</c:v>
                </c:pt>
                <c:pt idx="17">
                  <c:v>368</c:v>
                </c:pt>
                <c:pt idx="18">
                  <c:v>23197</c:v>
                </c:pt>
                <c:pt idx="19">
                  <c:v>690</c:v>
                </c:pt>
                <c:pt idx="20">
                  <c:v>6784</c:v>
                </c:pt>
                <c:pt idx="21">
                  <c:v>5453</c:v>
                </c:pt>
                <c:pt idx="22">
                  <c:v>391</c:v>
                </c:pt>
                <c:pt idx="23">
                  <c:v>5955</c:v>
                </c:pt>
                <c:pt idx="24">
                  <c:v>5206</c:v>
                </c:pt>
                <c:pt idx="25">
                  <c:v>6712</c:v>
                </c:pt>
                <c:pt idx="26">
                  <c:v>747</c:v>
                </c:pt>
                <c:pt idx="27">
                  <c:v>11359</c:v>
                </c:pt>
                <c:pt idx="28">
                  <c:v>1698</c:v>
                </c:pt>
                <c:pt idx="29">
                  <c:v>8739</c:v>
                </c:pt>
                <c:pt idx="30">
                  <c:v>1464</c:v>
                </c:pt>
                <c:pt idx="31">
                  <c:v>897</c:v>
                </c:pt>
              </c:numCache>
            </c:numRef>
          </c:val>
        </c:ser>
        <c:ser>
          <c:idx val="4"/>
          <c:order val="4"/>
          <c:tx>
            <c:strRef>
              <c:f>'1.1.7'!$F$5</c:f>
              <c:strCache>
                <c:ptCount val="1"/>
                <c:pt idx="0">
                  <c:v>otros</c:v>
                </c:pt>
              </c:strCache>
            </c:strRef>
          </c:tx>
          <c:cat>
            <c:strRef>
              <c:f>'1.1.7'!$I$7:$I$38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'1.1.7'!$F$7:$F$38</c:f>
              <c:numCache>
                <c:formatCode>#,##0</c:formatCode>
                <c:ptCount val="32"/>
                <c:pt idx="0">
                  <c:v>1</c:v>
                </c:pt>
                <c:pt idx="1">
                  <c:v>102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11</c:v>
                </c:pt>
                <c:pt idx="9">
                  <c:v>1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15</c:v>
                </c:pt>
                <c:pt idx="15">
                  <c:v>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5"/>
          <c:order val="5"/>
          <c:tx>
            <c:strRef>
              <c:f>'1.1.7'!$H$4:$H$5</c:f>
              <c:strCache>
                <c:ptCount val="1"/>
                <c:pt idx="0">
                  <c:v>Grúas Industriales</c:v>
                </c:pt>
              </c:strCache>
            </c:strRef>
          </c:tx>
          <c:cat>
            <c:strRef>
              <c:f>'1.1.7'!$I$7:$I$38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'1.1.7'!$H$7:$H$38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overlap val="100"/>
        <c:axId val="67032960"/>
        <c:axId val="67034496"/>
      </c:barChart>
      <c:catAx>
        <c:axId val="6703296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67034496"/>
        <c:crosses val="autoZero"/>
        <c:auto val="1"/>
        <c:lblAlgn val="ctr"/>
        <c:lblOffset val="100"/>
      </c:catAx>
      <c:valAx>
        <c:axId val="6703449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</c:title>
        <c:numFmt formatCode="#,##0" sourceLinked="1"/>
        <c:tickLblPos val="nextTo"/>
        <c:txPr>
          <a:bodyPr/>
          <a:lstStyle/>
          <a:p>
            <a:pPr>
              <a:defRPr lang="es-ES" sz="800" b="1"/>
            </a:pPr>
            <a:endParaRPr lang="es-ES"/>
          </a:p>
        </c:txPr>
        <c:crossAx val="670329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127380901857239"/>
          <c:y val="0.93135789731048768"/>
          <c:w val="0.48801012859889792"/>
          <c:h val="6.8642102689515788E-2"/>
        </c:manualLayout>
      </c:layout>
      <c:txPr>
        <a:bodyPr/>
        <a:lstStyle/>
        <a:p>
          <a:pPr>
            <a:defRPr lang="es-ES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Unidades de Arrastre de Carga General</a:t>
            </a:r>
            <a:r>
              <a:rPr lang="es-ES" sz="1400" baseline="0"/>
              <a:t> por Clase de Vehículo 2011</a:t>
            </a:r>
            <a:endParaRPr lang="es-ES" sz="1400"/>
          </a:p>
        </c:rich>
      </c:tx>
      <c:layout>
        <c:manualLayout>
          <c:xMode val="edge"/>
          <c:yMode val="edge"/>
          <c:x val="0.1402859900115729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263168162825879"/>
          <c:y val="8.5114072279427286E-2"/>
          <c:w val="0.87427120932958535"/>
          <c:h val="0.67063900666263421"/>
        </c:manualLayout>
      </c:layout>
      <c:lineChart>
        <c:grouping val="standard"/>
        <c:ser>
          <c:idx val="0"/>
          <c:order val="0"/>
          <c:tx>
            <c:strRef>
              <c:f>'1.1.7.1'!$B$5</c:f>
              <c:strCache>
                <c:ptCount val="1"/>
                <c:pt idx="0">
                  <c:v>S-1</c:v>
                </c:pt>
              </c:strCache>
            </c:strRef>
          </c:tx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'1.1.7.1'!$B$7:$B$38</c:f>
              <c:numCache>
                <c:formatCode>#,##0</c:formatCode>
                <c:ptCount val="32"/>
                <c:pt idx="0">
                  <c:v>28</c:v>
                </c:pt>
                <c:pt idx="1">
                  <c:v>85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26</c:v>
                </c:pt>
                <c:pt idx="6">
                  <c:v>37</c:v>
                </c:pt>
                <c:pt idx="7">
                  <c:v>7</c:v>
                </c:pt>
                <c:pt idx="8">
                  <c:v>623</c:v>
                </c:pt>
                <c:pt idx="9">
                  <c:v>32</c:v>
                </c:pt>
                <c:pt idx="10">
                  <c:v>131</c:v>
                </c:pt>
                <c:pt idx="11">
                  <c:v>99</c:v>
                </c:pt>
                <c:pt idx="12">
                  <c:v>5</c:v>
                </c:pt>
                <c:pt idx="13">
                  <c:v>37</c:v>
                </c:pt>
                <c:pt idx="14">
                  <c:v>193</c:v>
                </c:pt>
                <c:pt idx="15">
                  <c:v>32</c:v>
                </c:pt>
                <c:pt idx="16">
                  <c:v>150</c:v>
                </c:pt>
                <c:pt idx="17">
                  <c:v>2</c:v>
                </c:pt>
                <c:pt idx="18">
                  <c:v>253</c:v>
                </c:pt>
                <c:pt idx="19">
                  <c:v>1</c:v>
                </c:pt>
                <c:pt idx="20">
                  <c:v>20</c:v>
                </c:pt>
                <c:pt idx="21">
                  <c:v>21</c:v>
                </c:pt>
                <c:pt idx="22">
                  <c:v>1</c:v>
                </c:pt>
                <c:pt idx="23">
                  <c:v>27</c:v>
                </c:pt>
                <c:pt idx="24">
                  <c:v>43</c:v>
                </c:pt>
                <c:pt idx="25">
                  <c:v>17</c:v>
                </c:pt>
                <c:pt idx="26">
                  <c:v>0</c:v>
                </c:pt>
                <c:pt idx="27">
                  <c:v>37</c:v>
                </c:pt>
                <c:pt idx="28">
                  <c:v>4</c:v>
                </c:pt>
                <c:pt idx="29">
                  <c:v>40</c:v>
                </c:pt>
                <c:pt idx="30">
                  <c:v>61</c:v>
                </c:pt>
                <c:pt idx="31">
                  <c:v>2</c:v>
                </c:pt>
              </c:numCache>
            </c:numRef>
          </c:val>
        </c:ser>
        <c:ser>
          <c:idx val="1"/>
          <c:order val="1"/>
          <c:tx>
            <c:strRef>
              <c:f>'1.1.7.1'!$C$5</c:f>
              <c:strCache>
                <c:ptCount val="1"/>
                <c:pt idx="0">
                  <c:v>S-2</c:v>
                </c:pt>
              </c:strCache>
            </c:strRef>
          </c:tx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'1.1.7.1'!$C$7:$C$38</c:f>
              <c:numCache>
                <c:formatCode>#,##0</c:formatCode>
                <c:ptCount val="32"/>
                <c:pt idx="0">
                  <c:v>3187</c:v>
                </c:pt>
                <c:pt idx="1">
                  <c:v>8194</c:v>
                </c:pt>
                <c:pt idx="2">
                  <c:v>503</c:v>
                </c:pt>
                <c:pt idx="3">
                  <c:v>306</c:v>
                </c:pt>
                <c:pt idx="4">
                  <c:v>815</c:v>
                </c:pt>
                <c:pt idx="5">
                  <c:v>7301</c:v>
                </c:pt>
                <c:pt idx="6">
                  <c:v>7320</c:v>
                </c:pt>
                <c:pt idx="7">
                  <c:v>2002</c:v>
                </c:pt>
                <c:pt idx="8">
                  <c:v>34812</c:v>
                </c:pt>
                <c:pt idx="9">
                  <c:v>4076</c:v>
                </c:pt>
                <c:pt idx="10">
                  <c:v>9818</c:v>
                </c:pt>
                <c:pt idx="11">
                  <c:v>9446</c:v>
                </c:pt>
                <c:pt idx="12">
                  <c:v>323</c:v>
                </c:pt>
                <c:pt idx="13">
                  <c:v>4332</c:v>
                </c:pt>
                <c:pt idx="14">
                  <c:v>13837</c:v>
                </c:pt>
                <c:pt idx="15">
                  <c:v>5466</c:v>
                </c:pt>
                <c:pt idx="16">
                  <c:v>1130</c:v>
                </c:pt>
                <c:pt idx="17">
                  <c:v>222</c:v>
                </c:pt>
                <c:pt idx="18">
                  <c:v>33608</c:v>
                </c:pt>
                <c:pt idx="19">
                  <c:v>641</c:v>
                </c:pt>
                <c:pt idx="20">
                  <c:v>5209</c:v>
                </c:pt>
                <c:pt idx="21">
                  <c:v>6421</c:v>
                </c:pt>
                <c:pt idx="22">
                  <c:v>258</c:v>
                </c:pt>
                <c:pt idx="23">
                  <c:v>5970</c:v>
                </c:pt>
                <c:pt idx="24">
                  <c:v>6987</c:v>
                </c:pt>
                <c:pt idx="25">
                  <c:v>6603</c:v>
                </c:pt>
                <c:pt idx="26">
                  <c:v>744</c:v>
                </c:pt>
                <c:pt idx="27">
                  <c:v>12563</c:v>
                </c:pt>
                <c:pt idx="28">
                  <c:v>1344</c:v>
                </c:pt>
                <c:pt idx="29">
                  <c:v>10786</c:v>
                </c:pt>
                <c:pt idx="30">
                  <c:v>2179</c:v>
                </c:pt>
                <c:pt idx="31">
                  <c:v>1172</c:v>
                </c:pt>
              </c:numCache>
            </c:numRef>
          </c:val>
        </c:ser>
        <c:ser>
          <c:idx val="2"/>
          <c:order val="2"/>
          <c:tx>
            <c:strRef>
              <c:f>'1.1.7.1'!$D$5</c:f>
              <c:strCache>
                <c:ptCount val="1"/>
                <c:pt idx="0">
                  <c:v>S-3</c:v>
                </c:pt>
              </c:strCache>
            </c:strRef>
          </c:tx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'1.1.7.1'!$D$7:$D$38</c:f>
              <c:numCache>
                <c:formatCode>#,##0</c:formatCode>
                <c:ptCount val="32"/>
                <c:pt idx="0">
                  <c:v>452</c:v>
                </c:pt>
                <c:pt idx="1">
                  <c:v>270</c:v>
                </c:pt>
                <c:pt idx="2">
                  <c:v>110</c:v>
                </c:pt>
                <c:pt idx="3">
                  <c:v>107</c:v>
                </c:pt>
                <c:pt idx="4">
                  <c:v>705</c:v>
                </c:pt>
                <c:pt idx="5">
                  <c:v>2114</c:v>
                </c:pt>
                <c:pt idx="6">
                  <c:v>3489</c:v>
                </c:pt>
                <c:pt idx="7">
                  <c:v>403</c:v>
                </c:pt>
                <c:pt idx="8">
                  <c:v>5529</c:v>
                </c:pt>
                <c:pt idx="9">
                  <c:v>1776</c:v>
                </c:pt>
                <c:pt idx="10">
                  <c:v>2231</c:v>
                </c:pt>
                <c:pt idx="11">
                  <c:v>1914</c:v>
                </c:pt>
                <c:pt idx="12">
                  <c:v>520</c:v>
                </c:pt>
                <c:pt idx="13">
                  <c:v>2659</c:v>
                </c:pt>
                <c:pt idx="14">
                  <c:v>5278</c:v>
                </c:pt>
                <c:pt idx="15">
                  <c:v>2011</c:v>
                </c:pt>
                <c:pt idx="16">
                  <c:v>533</c:v>
                </c:pt>
                <c:pt idx="17">
                  <c:v>178</c:v>
                </c:pt>
                <c:pt idx="18">
                  <c:v>7821</c:v>
                </c:pt>
                <c:pt idx="19">
                  <c:v>379</c:v>
                </c:pt>
                <c:pt idx="20">
                  <c:v>3177</c:v>
                </c:pt>
                <c:pt idx="21">
                  <c:v>1016</c:v>
                </c:pt>
                <c:pt idx="22">
                  <c:v>131</c:v>
                </c:pt>
                <c:pt idx="23">
                  <c:v>2045</c:v>
                </c:pt>
                <c:pt idx="24">
                  <c:v>902</c:v>
                </c:pt>
                <c:pt idx="25">
                  <c:v>794</c:v>
                </c:pt>
                <c:pt idx="26">
                  <c:v>363</c:v>
                </c:pt>
                <c:pt idx="27">
                  <c:v>3261</c:v>
                </c:pt>
                <c:pt idx="28">
                  <c:v>592</c:v>
                </c:pt>
                <c:pt idx="29">
                  <c:v>2719</c:v>
                </c:pt>
                <c:pt idx="30">
                  <c:v>361</c:v>
                </c:pt>
                <c:pt idx="31">
                  <c:v>482</c:v>
                </c:pt>
              </c:numCache>
            </c:numRef>
          </c:val>
        </c:ser>
        <c:ser>
          <c:idx val="3"/>
          <c:order val="3"/>
          <c:tx>
            <c:strRef>
              <c:f>'1.1.7.1'!$E$5</c:f>
              <c:strCache>
                <c:ptCount val="1"/>
                <c:pt idx="0">
                  <c:v>S-4</c:v>
                </c:pt>
              </c:strCache>
            </c:strRef>
          </c:tx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'1.1.7.1'!$E$7:$E$38</c:f>
              <c:numCache>
                <c:formatCode>#,##0</c:formatCode>
                <c:ptCount val="32"/>
                <c:pt idx="0">
                  <c:v>0</c:v>
                </c:pt>
                <c:pt idx="1">
                  <c:v>8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10</c:v>
                </c:pt>
                <c:pt idx="7">
                  <c:v>0</c:v>
                </c:pt>
                <c:pt idx="8">
                  <c:v>8</c:v>
                </c:pt>
                <c:pt idx="9">
                  <c:v>25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22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2</c:v>
                </c:pt>
                <c:pt idx="27">
                  <c:v>27</c:v>
                </c:pt>
                <c:pt idx="28">
                  <c:v>0</c:v>
                </c:pt>
                <c:pt idx="29">
                  <c:v>23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4"/>
          <c:order val="4"/>
          <c:tx>
            <c:strRef>
              <c:f>'1.1.7.1'!$F$5</c:f>
              <c:strCache>
                <c:ptCount val="1"/>
                <c:pt idx="0">
                  <c:v>S-5</c:v>
                </c:pt>
              </c:strCache>
            </c:strRef>
          </c:tx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'1.1.7.1'!$F$7:$F$38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5"/>
          <c:order val="5"/>
          <c:tx>
            <c:strRef>
              <c:f>'1.1.7.1'!$G$5</c:f>
              <c:strCache>
                <c:ptCount val="1"/>
                <c:pt idx="0">
                  <c:v>S-6</c:v>
                </c:pt>
              </c:strCache>
            </c:strRef>
          </c:tx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'1.1.7.1'!$G$7:$G$38</c:f>
              <c:numCache>
                <c:formatCode>#,##0</c:formatCode>
                <c:ptCount val="32"/>
                <c:pt idx="0">
                  <c:v>1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'1.1.7.1'!$H$5</c:f>
              <c:strCache>
                <c:ptCount val="1"/>
                <c:pt idx="0">
                  <c:v>R-2</c:v>
                </c:pt>
              </c:strCache>
            </c:strRef>
          </c:tx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'1.1.7.1'!$H$7:$H$38</c:f>
              <c:numCache>
                <c:formatCode>#,##0</c:formatCode>
                <c:ptCount val="32"/>
                <c:pt idx="0">
                  <c:v>103</c:v>
                </c:pt>
                <c:pt idx="1">
                  <c:v>92</c:v>
                </c:pt>
                <c:pt idx="2">
                  <c:v>5</c:v>
                </c:pt>
                <c:pt idx="3">
                  <c:v>3</c:v>
                </c:pt>
                <c:pt idx="4">
                  <c:v>57</c:v>
                </c:pt>
                <c:pt idx="5">
                  <c:v>5</c:v>
                </c:pt>
                <c:pt idx="6">
                  <c:v>424</c:v>
                </c:pt>
                <c:pt idx="7">
                  <c:v>36</c:v>
                </c:pt>
                <c:pt idx="8">
                  <c:v>146</c:v>
                </c:pt>
                <c:pt idx="9">
                  <c:v>4</c:v>
                </c:pt>
                <c:pt idx="10">
                  <c:v>174</c:v>
                </c:pt>
                <c:pt idx="11">
                  <c:v>118</c:v>
                </c:pt>
                <c:pt idx="12">
                  <c:v>1</c:v>
                </c:pt>
                <c:pt idx="13">
                  <c:v>7</c:v>
                </c:pt>
                <c:pt idx="14">
                  <c:v>51</c:v>
                </c:pt>
                <c:pt idx="15">
                  <c:v>16</c:v>
                </c:pt>
                <c:pt idx="16">
                  <c:v>29</c:v>
                </c:pt>
                <c:pt idx="17">
                  <c:v>3</c:v>
                </c:pt>
                <c:pt idx="18">
                  <c:v>166</c:v>
                </c:pt>
                <c:pt idx="19">
                  <c:v>13</c:v>
                </c:pt>
                <c:pt idx="20">
                  <c:v>114</c:v>
                </c:pt>
                <c:pt idx="21">
                  <c:v>45</c:v>
                </c:pt>
                <c:pt idx="22">
                  <c:v>32</c:v>
                </c:pt>
                <c:pt idx="23">
                  <c:v>7</c:v>
                </c:pt>
                <c:pt idx="24">
                  <c:v>23</c:v>
                </c:pt>
                <c:pt idx="25">
                  <c:v>15</c:v>
                </c:pt>
                <c:pt idx="26">
                  <c:v>88</c:v>
                </c:pt>
                <c:pt idx="27">
                  <c:v>124</c:v>
                </c:pt>
                <c:pt idx="28">
                  <c:v>62</c:v>
                </c:pt>
                <c:pt idx="29">
                  <c:v>26</c:v>
                </c:pt>
                <c:pt idx="30">
                  <c:v>43</c:v>
                </c:pt>
                <c:pt idx="31">
                  <c:v>11</c:v>
                </c:pt>
              </c:numCache>
            </c:numRef>
          </c:val>
        </c:ser>
        <c:ser>
          <c:idx val="7"/>
          <c:order val="7"/>
          <c:tx>
            <c:strRef>
              <c:f>'1.1.7.1'!$I$5</c:f>
              <c:strCache>
                <c:ptCount val="1"/>
                <c:pt idx="0">
                  <c:v>R-3</c:v>
                </c:pt>
              </c:strCache>
            </c:strRef>
          </c:tx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'1.1.7.1'!$I$7:$I$38</c:f>
              <c:numCache>
                <c:formatCode>#,##0</c:formatCode>
                <c:ptCount val="32"/>
                <c:pt idx="0">
                  <c:v>26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12</c:v>
                </c:pt>
                <c:pt idx="5">
                  <c:v>3</c:v>
                </c:pt>
                <c:pt idx="6">
                  <c:v>60</c:v>
                </c:pt>
                <c:pt idx="7">
                  <c:v>1</c:v>
                </c:pt>
                <c:pt idx="8">
                  <c:v>28</c:v>
                </c:pt>
                <c:pt idx="9">
                  <c:v>7</c:v>
                </c:pt>
                <c:pt idx="10">
                  <c:v>27</c:v>
                </c:pt>
                <c:pt idx="11">
                  <c:v>18</c:v>
                </c:pt>
                <c:pt idx="12">
                  <c:v>0</c:v>
                </c:pt>
                <c:pt idx="13">
                  <c:v>6</c:v>
                </c:pt>
                <c:pt idx="14">
                  <c:v>20</c:v>
                </c:pt>
                <c:pt idx="15">
                  <c:v>6</c:v>
                </c:pt>
                <c:pt idx="16">
                  <c:v>5</c:v>
                </c:pt>
                <c:pt idx="17">
                  <c:v>2</c:v>
                </c:pt>
                <c:pt idx="18">
                  <c:v>22</c:v>
                </c:pt>
                <c:pt idx="19">
                  <c:v>5</c:v>
                </c:pt>
                <c:pt idx="20">
                  <c:v>49</c:v>
                </c:pt>
                <c:pt idx="21">
                  <c:v>9</c:v>
                </c:pt>
                <c:pt idx="22">
                  <c:v>6</c:v>
                </c:pt>
                <c:pt idx="23">
                  <c:v>3</c:v>
                </c:pt>
                <c:pt idx="24">
                  <c:v>8</c:v>
                </c:pt>
                <c:pt idx="25">
                  <c:v>11</c:v>
                </c:pt>
                <c:pt idx="26">
                  <c:v>52</c:v>
                </c:pt>
                <c:pt idx="27">
                  <c:v>17</c:v>
                </c:pt>
                <c:pt idx="28">
                  <c:v>17</c:v>
                </c:pt>
                <c:pt idx="29">
                  <c:v>9</c:v>
                </c:pt>
                <c:pt idx="30">
                  <c:v>18</c:v>
                </c:pt>
                <c:pt idx="31">
                  <c:v>5</c:v>
                </c:pt>
              </c:numCache>
            </c:numRef>
          </c:val>
        </c:ser>
        <c:ser>
          <c:idx val="8"/>
          <c:order val="8"/>
          <c:tx>
            <c:strRef>
              <c:f>'1.1.7.1'!$J$5</c:f>
              <c:strCache>
                <c:ptCount val="1"/>
                <c:pt idx="0">
                  <c:v>R-4</c:v>
                </c:pt>
              </c:strCache>
            </c:strRef>
          </c:tx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'1.1.7.1'!$J$7:$J$38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5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25</c:v>
                </c:pt>
                <c:pt idx="19">
                  <c:v>10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4</c:v>
                </c:pt>
                <c:pt idx="28">
                  <c:v>3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9"/>
          <c:order val="9"/>
          <c:tx>
            <c:strRef>
              <c:f>'1.1.7.1'!$K$5</c:f>
              <c:strCache>
                <c:ptCount val="1"/>
                <c:pt idx="0">
                  <c:v>R-5</c:v>
                </c:pt>
              </c:strCache>
            </c:strRef>
          </c:tx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'1.1.7.1'!$K$7:$K$38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'1.1.7.1'!$L$5</c:f>
              <c:strCache>
                <c:ptCount val="1"/>
                <c:pt idx="0">
                  <c:v>R-6</c:v>
                </c:pt>
              </c:strCache>
            </c:strRef>
          </c:tx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'1.1.7.1'!$L$7:$L$38</c:f>
              <c:numCache>
                <c:formatCode>#,##0</c:formatCode>
                <c:ptCount val="3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marker val="1"/>
        <c:axId val="67176320"/>
        <c:axId val="67177856"/>
      </c:lineChart>
      <c:catAx>
        <c:axId val="6717632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67177856"/>
        <c:crosses val="autoZero"/>
        <c:auto val="1"/>
        <c:lblAlgn val="ctr"/>
        <c:lblOffset val="100"/>
      </c:catAx>
      <c:valAx>
        <c:axId val="6717785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</c:title>
        <c:numFmt formatCode="#,##0" sourceLinked="1"/>
        <c:tickLblPos val="nextTo"/>
        <c:txPr>
          <a:bodyPr/>
          <a:lstStyle/>
          <a:p>
            <a:pPr>
              <a:defRPr lang="es-ES" sz="800" b="1"/>
            </a:pPr>
            <a:endParaRPr lang="es-ES"/>
          </a:p>
        </c:txPr>
        <c:crossAx val="671763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7951901503940804E-2"/>
          <c:y val="0.92272259236826171"/>
          <c:w val="0.8999999354919449"/>
          <c:h val="7.7277407631738584E-2"/>
        </c:manualLayout>
      </c:layout>
      <c:txPr>
        <a:bodyPr/>
        <a:lstStyle/>
        <a:p>
          <a:pPr>
            <a:defRPr lang="es-ES" sz="105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Unidades de Arrastre de Carga General</a:t>
            </a:r>
            <a:r>
              <a:rPr lang="es-ES" sz="1400" baseline="0"/>
              <a:t> por Clase de Vehículo 2011</a:t>
            </a:r>
            <a:endParaRPr lang="es-ES" sz="1400"/>
          </a:p>
        </c:rich>
      </c:tx>
      <c:layout>
        <c:manualLayout>
          <c:xMode val="edge"/>
          <c:yMode val="edge"/>
          <c:x val="0.1402859900115729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263168162825879"/>
          <c:y val="8.5114072279427341E-2"/>
          <c:w val="0.87427120932958591"/>
          <c:h val="0.67063900666263465"/>
        </c:manualLayout>
      </c:layout>
      <c:barChart>
        <c:barDir val="col"/>
        <c:grouping val="stacked"/>
        <c:ser>
          <c:idx val="0"/>
          <c:order val="0"/>
          <c:tx>
            <c:strRef>
              <c:f>'1.1.7.1'!$B$5</c:f>
              <c:strCache>
                <c:ptCount val="1"/>
                <c:pt idx="0">
                  <c:v>S-1</c:v>
                </c:pt>
              </c:strCache>
            </c:strRef>
          </c:tx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'1.1.7.1'!$B$7:$B$38</c:f>
              <c:numCache>
                <c:formatCode>#,##0</c:formatCode>
                <c:ptCount val="32"/>
                <c:pt idx="0">
                  <c:v>28</c:v>
                </c:pt>
                <c:pt idx="1">
                  <c:v>85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26</c:v>
                </c:pt>
                <c:pt idx="6">
                  <c:v>37</c:v>
                </c:pt>
                <c:pt idx="7">
                  <c:v>7</c:v>
                </c:pt>
                <c:pt idx="8">
                  <c:v>623</c:v>
                </c:pt>
                <c:pt idx="9">
                  <c:v>32</c:v>
                </c:pt>
                <c:pt idx="10">
                  <c:v>131</c:v>
                </c:pt>
                <c:pt idx="11">
                  <c:v>99</c:v>
                </c:pt>
                <c:pt idx="12">
                  <c:v>5</c:v>
                </c:pt>
                <c:pt idx="13">
                  <c:v>37</c:v>
                </c:pt>
                <c:pt idx="14">
                  <c:v>193</c:v>
                </c:pt>
                <c:pt idx="15">
                  <c:v>32</c:v>
                </c:pt>
                <c:pt idx="16">
                  <c:v>150</c:v>
                </c:pt>
                <c:pt idx="17">
                  <c:v>2</c:v>
                </c:pt>
                <c:pt idx="18">
                  <c:v>253</c:v>
                </c:pt>
                <c:pt idx="19">
                  <c:v>1</c:v>
                </c:pt>
                <c:pt idx="20">
                  <c:v>20</c:v>
                </c:pt>
                <c:pt idx="21">
                  <c:v>21</c:v>
                </c:pt>
                <c:pt idx="22">
                  <c:v>1</c:v>
                </c:pt>
                <c:pt idx="23">
                  <c:v>27</c:v>
                </c:pt>
                <c:pt idx="24">
                  <c:v>43</c:v>
                </c:pt>
                <c:pt idx="25">
                  <c:v>17</c:v>
                </c:pt>
                <c:pt idx="26">
                  <c:v>0</c:v>
                </c:pt>
                <c:pt idx="27">
                  <c:v>37</c:v>
                </c:pt>
                <c:pt idx="28">
                  <c:v>4</c:v>
                </c:pt>
                <c:pt idx="29">
                  <c:v>40</c:v>
                </c:pt>
                <c:pt idx="30">
                  <c:v>61</c:v>
                </c:pt>
                <c:pt idx="31">
                  <c:v>2</c:v>
                </c:pt>
              </c:numCache>
            </c:numRef>
          </c:val>
        </c:ser>
        <c:ser>
          <c:idx val="1"/>
          <c:order val="1"/>
          <c:tx>
            <c:strRef>
              <c:f>'1.1.7.1'!$C$5</c:f>
              <c:strCache>
                <c:ptCount val="1"/>
                <c:pt idx="0">
                  <c:v>S-2</c:v>
                </c:pt>
              </c:strCache>
            </c:strRef>
          </c:tx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'1.1.7.1'!$C$7:$C$38</c:f>
              <c:numCache>
                <c:formatCode>#,##0</c:formatCode>
                <c:ptCount val="32"/>
                <c:pt idx="0">
                  <c:v>3187</c:v>
                </c:pt>
                <c:pt idx="1">
                  <c:v>8194</c:v>
                </c:pt>
                <c:pt idx="2">
                  <c:v>503</c:v>
                </c:pt>
                <c:pt idx="3">
                  <c:v>306</c:v>
                </c:pt>
                <c:pt idx="4">
                  <c:v>815</c:v>
                </c:pt>
                <c:pt idx="5">
                  <c:v>7301</c:v>
                </c:pt>
                <c:pt idx="6">
                  <c:v>7320</c:v>
                </c:pt>
                <c:pt idx="7">
                  <c:v>2002</c:v>
                </c:pt>
                <c:pt idx="8">
                  <c:v>34812</c:v>
                </c:pt>
                <c:pt idx="9">
                  <c:v>4076</c:v>
                </c:pt>
                <c:pt idx="10">
                  <c:v>9818</c:v>
                </c:pt>
                <c:pt idx="11">
                  <c:v>9446</c:v>
                </c:pt>
                <c:pt idx="12">
                  <c:v>323</c:v>
                </c:pt>
                <c:pt idx="13">
                  <c:v>4332</c:v>
                </c:pt>
                <c:pt idx="14">
                  <c:v>13837</c:v>
                </c:pt>
                <c:pt idx="15">
                  <c:v>5466</c:v>
                </c:pt>
                <c:pt idx="16">
                  <c:v>1130</c:v>
                </c:pt>
                <c:pt idx="17">
                  <c:v>222</c:v>
                </c:pt>
                <c:pt idx="18">
                  <c:v>33608</c:v>
                </c:pt>
                <c:pt idx="19">
                  <c:v>641</c:v>
                </c:pt>
                <c:pt idx="20">
                  <c:v>5209</c:v>
                </c:pt>
                <c:pt idx="21">
                  <c:v>6421</c:v>
                </c:pt>
                <c:pt idx="22">
                  <c:v>258</c:v>
                </c:pt>
                <c:pt idx="23">
                  <c:v>5970</c:v>
                </c:pt>
                <c:pt idx="24">
                  <c:v>6987</c:v>
                </c:pt>
                <c:pt idx="25">
                  <c:v>6603</c:v>
                </c:pt>
                <c:pt idx="26">
                  <c:v>744</c:v>
                </c:pt>
                <c:pt idx="27">
                  <c:v>12563</c:v>
                </c:pt>
                <c:pt idx="28">
                  <c:v>1344</c:v>
                </c:pt>
                <c:pt idx="29">
                  <c:v>10786</c:v>
                </c:pt>
                <c:pt idx="30">
                  <c:v>2179</c:v>
                </c:pt>
                <c:pt idx="31">
                  <c:v>1172</c:v>
                </c:pt>
              </c:numCache>
            </c:numRef>
          </c:val>
        </c:ser>
        <c:ser>
          <c:idx val="2"/>
          <c:order val="2"/>
          <c:tx>
            <c:strRef>
              <c:f>'1.1.7.1'!$D$5</c:f>
              <c:strCache>
                <c:ptCount val="1"/>
                <c:pt idx="0">
                  <c:v>S-3</c:v>
                </c:pt>
              </c:strCache>
            </c:strRef>
          </c:tx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'1.1.7.1'!$D$7:$D$38</c:f>
              <c:numCache>
                <c:formatCode>#,##0</c:formatCode>
                <c:ptCount val="32"/>
                <c:pt idx="0">
                  <c:v>452</c:v>
                </c:pt>
                <c:pt idx="1">
                  <c:v>270</c:v>
                </c:pt>
                <c:pt idx="2">
                  <c:v>110</c:v>
                </c:pt>
                <c:pt idx="3">
                  <c:v>107</c:v>
                </c:pt>
                <c:pt idx="4">
                  <c:v>705</c:v>
                </c:pt>
                <c:pt idx="5">
                  <c:v>2114</c:v>
                </c:pt>
                <c:pt idx="6">
                  <c:v>3489</c:v>
                </c:pt>
                <c:pt idx="7">
                  <c:v>403</c:v>
                </c:pt>
                <c:pt idx="8">
                  <c:v>5529</c:v>
                </c:pt>
                <c:pt idx="9">
                  <c:v>1776</c:v>
                </c:pt>
                <c:pt idx="10">
                  <c:v>2231</c:v>
                </c:pt>
                <c:pt idx="11">
                  <c:v>1914</c:v>
                </c:pt>
                <c:pt idx="12">
                  <c:v>520</c:v>
                </c:pt>
                <c:pt idx="13">
                  <c:v>2659</c:v>
                </c:pt>
                <c:pt idx="14">
                  <c:v>5278</c:v>
                </c:pt>
                <c:pt idx="15">
                  <c:v>2011</c:v>
                </c:pt>
                <c:pt idx="16">
                  <c:v>533</c:v>
                </c:pt>
                <c:pt idx="17">
                  <c:v>178</c:v>
                </c:pt>
                <c:pt idx="18">
                  <c:v>7821</c:v>
                </c:pt>
                <c:pt idx="19">
                  <c:v>379</c:v>
                </c:pt>
                <c:pt idx="20">
                  <c:v>3177</c:v>
                </c:pt>
                <c:pt idx="21">
                  <c:v>1016</c:v>
                </c:pt>
                <c:pt idx="22">
                  <c:v>131</c:v>
                </c:pt>
                <c:pt idx="23">
                  <c:v>2045</c:v>
                </c:pt>
                <c:pt idx="24">
                  <c:v>902</c:v>
                </c:pt>
                <c:pt idx="25">
                  <c:v>794</c:v>
                </c:pt>
                <c:pt idx="26">
                  <c:v>363</c:v>
                </c:pt>
                <c:pt idx="27">
                  <c:v>3261</c:v>
                </c:pt>
                <c:pt idx="28">
                  <c:v>592</c:v>
                </c:pt>
                <c:pt idx="29">
                  <c:v>2719</c:v>
                </c:pt>
                <c:pt idx="30">
                  <c:v>361</c:v>
                </c:pt>
                <c:pt idx="31">
                  <c:v>482</c:v>
                </c:pt>
              </c:numCache>
            </c:numRef>
          </c:val>
        </c:ser>
        <c:ser>
          <c:idx val="3"/>
          <c:order val="3"/>
          <c:tx>
            <c:strRef>
              <c:f>'1.1.7.1'!$E$5</c:f>
              <c:strCache>
                <c:ptCount val="1"/>
                <c:pt idx="0">
                  <c:v>S-4</c:v>
                </c:pt>
              </c:strCache>
            </c:strRef>
          </c:tx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'1.1.7.1'!$E$7:$E$38</c:f>
              <c:numCache>
                <c:formatCode>#,##0</c:formatCode>
                <c:ptCount val="32"/>
                <c:pt idx="0">
                  <c:v>0</c:v>
                </c:pt>
                <c:pt idx="1">
                  <c:v>8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10</c:v>
                </c:pt>
                <c:pt idx="7">
                  <c:v>0</c:v>
                </c:pt>
                <c:pt idx="8">
                  <c:v>8</c:v>
                </c:pt>
                <c:pt idx="9">
                  <c:v>25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22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2</c:v>
                </c:pt>
                <c:pt idx="27">
                  <c:v>27</c:v>
                </c:pt>
                <c:pt idx="28">
                  <c:v>0</c:v>
                </c:pt>
                <c:pt idx="29">
                  <c:v>23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4"/>
          <c:order val="4"/>
          <c:tx>
            <c:strRef>
              <c:f>'1.1.7.1'!$F$5</c:f>
              <c:strCache>
                <c:ptCount val="1"/>
                <c:pt idx="0">
                  <c:v>S-5</c:v>
                </c:pt>
              </c:strCache>
            </c:strRef>
          </c:tx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'1.1.7.1'!$F$7:$F$38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5"/>
          <c:order val="5"/>
          <c:tx>
            <c:strRef>
              <c:f>'1.1.7.1'!$G$5</c:f>
              <c:strCache>
                <c:ptCount val="1"/>
                <c:pt idx="0">
                  <c:v>S-6</c:v>
                </c:pt>
              </c:strCache>
            </c:strRef>
          </c:tx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'1.1.7.1'!$G$7:$G$38</c:f>
              <c:numCache>
                <c:formatCode>#,##0</c:formatCode>
                <c:ptCount val="32"/>
                <c:pt idx="0">
                  <c:v>1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'1.1.7.1'!$H$5</c:f>
              <c:strCache>
                <c:ptCount val="1"/>
                <c:pt idx="0">
                  <c:v>R-2</c:v>
                </c:pt>
              </c:strCache>
            </c:strRef>
          </c:tx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'1.1.7.1'!$H$7:$H$38</c:f>
              <c:numCache>
                <c:formatCode>#,##0</c:formatCode>
                <c:ptCount val="32"/>
                <c:pt idx="0">
                  <c:v>103</c:v>
                </c:pt>
                <c:pt idx="1">
                  <c:v>92</c:v>
                </c:pt>
                <c:pt idx="2">
                  <c:v>5</c:v>
                </c:pt>
                <c:pt idx="3">
                  <c:v>3</c:v>
                </c:pt>
                <c:pt idx="4">
                  <c:v>57</c:v>
                </c:pt>
                <c:pt idx="5">
                  <c:v>5</c:v>
                </c:pt>
                <c:pt idx="6">
                  <c:v>424</c:v>
                </c:pt>
                <c:pt idx="7">
                  <c:v>36</c:v>
                </c:pt>
                <c:pt idx="8">
                  <c:v>146</c:v>
                </c:pt>
                <c:pt idx="9">
                  <c:v>4</c:v>
                </c:pt>
                <c:pt idx="10">
                  <c:v>174</c:v>
                </c:pt>
                <c:pt idx="11">
                  <c:v>118</c:v>
                </c:pt>
                <c:pt idx="12">
                  <c:v>1</c:v>
                </c:pt>
                <c:pt idx="13">
                  <c:v>7</c:v>
                </c:pt>
                <c:pt idx="14">
                  <c:v>51</c:v>
                </c:pt>
                <c:pt idx="15">
                  <c:v>16</c:v>
                </c:pt>
                <c:pt idx="16">
                  <c:v>29</c:v>
                </c:pt>
                <c:pt idx="17">
                  <c:v>3</c:v>
                </c:pt>
                <c:pt idx="18">
                  <c:v>166</c:v>
                </c:pt>
                <c:pt idx="19">
                  <c:v>13</c:v>
                </c:pt>
                <c:pt idx="20">
                  <c:v>114</c:v>
                </c:pt>
                <c:pt idx="21">
                  <c:v>45</c:v>
                </c:pt>
                <c:pt idx="22">
                  <c:v>32</c:v>
                </c:pt>
                <c:pt idx="23">
                  <c:v>7</c:v>
                </c:pt>
                <c:pt idx="24">
                  <c:v>23</c:v>
                </c:pt>
                <c:pt idx="25">
                  <c:v>15</c:v>
                </c:pt>
                <c:pt idx="26">
                  <c:v>88</c:v>
                </c:pt>
                <c:pt idx="27">
                  <c:v>124</c:v>
                </c:pt>
                <c:pt idx="28">
                  <c:v>62</c:v>
                </c:pt>
                <c:pt idx="29">
                  <c:v>26</c:v>
                </c:pt>
                <c:pt idx="30">
                  <c:v>43</c:v>
                </c:pt>
                <c:pt idx="31">
                  <c:v>11</c:v>
                </c:pt>
              </c:numCache>
            </c:numRef>
          </c:val>
        </c:ser>
        <c:ser>
          <c:idx val="7"/>
          <c:order val="7"/>
          <c:tx>
            <c:strRef>
              <c:f>'1.1.7.1'!$I$5</c:f>
              <c:strCache>
                <c:ptCount val="1"/>
                <c:pt idx="0">
                  <c:v>R-3</c:v>
                </c:pt>
              </c:strCache>
            </c:strRef>
          </c:tx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'1.1.7.1'!$I$7:$I$38</c:f>
              <c:numCache>
                <c:formatCode>#,##0</c:formatCode>
                <c:ptCount val="32"/>
                <c:pt idx="0">
                  <c:v>26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12</c:v>
                </c:pt>
                <c:pt idx="5">
                  <c:v>3</c:v>
                </c:pt>
                <c:pt idx="6">
                  <c:v>60</c:v>
                </c:pt>
                <c:pt idx="7">
                  <c:v>1</c:v>
                </c:pt>
                <c:pt idx="8">
                  <c:v>28</c:v>
                </c:pt>
                <c:pt idx="9">
                  <c:v>7</c:v>
                </c:pt>
                <c:pt idx="10">
                  <c:v>27</c:v>
                </c:pt>
                <c:pt idx="11">
                  <c:v>18</c:v>
                </c:pt>
                <c:pt idx="12">
                  <c:v>0</c:v>
                </c:pt>
                <c:pt idx="13">
                  <c:v>6</c:v>
                </c:pt>
                <c:pt idx="14">
                  <c:v>20</c:v>
                </c:pt>
                <c:pt idx="15">
                  <c:v>6</c:v>
                </c:pt>
                <c:pt idx="16">
                  <c:v>5</c:v>
                </c:pt>
                <c:pt idx="17">
                  <c:v>2</c:v>
                </c:pt>
                <c:pt idx="18">
                  <c:v>22</c:v>
                </c:pt>
                <c:pt idx="19">
                  <c:v>5</c:v>
                </c:pt>
                <c:pt idx="20">
                  <c:v>49</c:v>
                </c:pt>
                <c:pt idx="21">
                  <c:v>9</c:v>
                </c:pt>
                <c:pt idx="22">
                  <c:v>6</c:v>
                </c:pt>
                <c:pt idx="23">
                  <c:v>3</c:v>
                </c:pt>
                <c:pt idx="24">
                  <c:v>8</c:v>
                </c:pt>
                <c:pt idx="25">
                  <c:v>11</c:v>
                </c:pt>
                <c:pt idx="26">
                  <c:v>52</c:v>
                </c:pt>
                <c:pt idx="27">
                  <c:v>17</c:v>
                </c:pt>
                <c:pt idx="28">
                  <c:v>17</c:v>
                </c:pt>
                <c:pt idx="29">
                  <c:v>9</c:v>
                </c:pt>
                <c:pt idx="30">
                  <c:v>18</c:v>
                </c:pt>
                <c:pt idx="31">
                  <c:v>5</c:v>
                </c:pt>
              </c:numCache>
            </c:numRef>
          </c:val>
        </c:ser>
        <c:ser>
          <c:idx val="8"/>
          <c:order val="8"/>
          <c:tx>
            <c:strRef>
              <c:f>'1.1.7.1'!$J$5</c:f>
              <c:strCache>
                <c:ptCount val="1"/>
                <c:pt idx="0">
                  <c:v>R-4</c:v>
                </c:pt>
              </c:strCache>
            </c:strRef>
          </c:tx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'1.1.7.1'!$J$7:$J$38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5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25</c:v>
                </c:pt>
                <c:pt idx="19">
                  <c:v>10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4</c:v>
                </c:pt>
                <c:pt idx="28">
                  <c:v>3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9"/>
          <c:order val="9"/>
          <c:tx>
            <c:strRef>
              <c:f>'1.1.7.1'!$K$5</c:f>
              <c:strCache>
                <c:ptCount val="1"/>
                <c:pt idx="0">
                  <c:v>R-5</c:v>
                </c:pt>
              </c:strCache>
            </c:strRef>
          </c:tx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'1.1.7.1'!$K$7:$K$38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'1.1.7.1'!$L$5</c:f>
              <c:strCache>
                <c:ptCount val="1"/>
                <c:pt idx="0">
                  <c:v>R-6</c:v>
                </c:pt>
              </c:strCache>
            </c:strRef>
          </c:tx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'1.1.7.1'!$L$7:$L$38</c:f>
              <c:numCache>
                <c:formatCode>#,##0</c:formatCode>
                <c:ptCount val="3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overlap val="100"/>
        <c:axId val="67272064"/>
        <c:axId val="67282048"/>
      </c:barChart>
      <c:catAx>
        <c:axId val="6727206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67282048"/>
        <c:crosses val="autoZero"/>
        <c:auto val="1"/>
        <c:lblAlgn val="ctr"/>
        <c:lblOffset val="100"/>
      </c:catAx>
      <c:valAx>
        <c:axId val="6728204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</c:title>
        <c:numFmt formatCode="#,##0" sourceLinked="1"/>
        <c:tickLblPos val="nextTo"/>
        <c:txPr>
          <a:bodyPr/>
          <a:lstStyle/>
          <a:p>
            <a:pPr>
              <a:defRPr lang="es-ES" sz="800" b="1"/>
            </a:pPr>
            <a:endParaRPr lang="es-ES"/>
          </a:p>
        </c:txPr>
        <c:crossAx val="67272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349211776074479"/>
          <c:y val="0.92272259236826171"/>
          <c:w val="0.68852253330873425"/>
          <c:h val="7.7277407631738584E-2"/>
        </c:manualLayout>
      </c:layout>
      <c:txPr>
        <a:bodyPr/>
        <a:lstStyle/>
        <a:p>
          <a:pPr>
            <a:defRPr lang="es-ES" sz="105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Unidades Motrices de Carga Especializada</a:t>
            </a:r>
            <a:r>
              <a:rPr lang="es-ES" sz="1400" baseline="0"/>
              <a:t> por Clase de Vehículo 2011</a:t>
            </a:r>
            <a:endParaRPr lang="es-ES" sz="1400"/>
          </a:p>
        </c:rich>
      </c:tx>
      <c:layout>
        <c:manualLayout>
          <c:xMode val="edge"/>
          <c:yMode val="edge"/>
          <c:x val="0.13490648944753292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8.3388563032835164E-2"/>
          <c:y val="9.9638966510938135E-2"/>
          <c:w val="0.89400867624603164"/>
          <c:h val="0.65648025094965734"/>
        </c:manualLayout>
      </c:layout>
      <c:lineChart>
        <c:grouping val="standard"/>
        <c:ser>
          <c:idx val="0"/>
          <c:order val="0"/>
          <c:tx>
            <c:strRef>
              <c:f>'1.1.8'!$B$6</c:f>
              <c:strCache>
                <c:ptCount val="1"/>
                <c:pt idx="0">
                  <c:v>C-2</c:v>
                </c:pt>
              </c:strCache>
            </c:strRef>
          </c:tx>
          <c:marker>
            <c:symbol val="none"/>
          </c:marker>
          <c:cat>
            <c:strRef>
              <c:f>'1.1.8'!$I$8:$I$39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'1.1.8'!$B$8:$B$39</c:f>
              <c:numCache>
                <c:formatCode>#,##0</c:formatCode>
                <c:ptCount val="32"/>
                <c:pt idx="0">
                  <c:v>158</c:v>
                </c:pt>
                <c:pt idx="1">
                  <c:v>307</c:v>
                </c:pt>
                <c:pt idx="2">
                  <c:v>55</c:v>
                </c:pt>
                <c:pt idx="3">
                  <c:v>52</c:v>
                </c:pt>
                <c:pt idx="4">
                  <c:v>205</c:v>
                </c:pt>
                <c:pt idx="5">
                  <c:v>259</c:v>
                </c:pt>
                <c:pt idx="6">
                  <c:v>444</c:v>
                </c:pt>
                <c:pt idx="7">
                  <c:v>54</c:v>
                </c:pt>
                <c:pt idx="8">
                  <c:v>5457</c:v>
                </c:pt>
                <c:pt idx="9">
                  <c:v>161</c:v>
                </c:pt>
                <c:pt idx="10">
                  <c:v>1012</c:v>
                </c:pt>
                <c:pt idx="11">
                  <c:v>408</c:v>
                </c:pt>
                <c:pt idx="12">
                  <c:v>279</c:v>
                </c:pt>
                <c:pt idx="13">
                  <c:v>304</c:v>
                </c:pt>
                <c:pt idx="14">
                  <c:v>1115</c:v>
                </c:pt>
                <c:pt idx="15">
                  <c:v>313</c:v>
                </c:pt>
                <c:pt idx="16">
                  <c:v>271</c:v>
                </c:pt>
                <c:pt idx="17">
                  <c:v>71</c:v>
                </c:pt>
                <c:pt idx="18">
                  <c:v>1423</c:v>
                </c:pt>
                <c:pt idx="19">
                  <c:v>164</c:v>
                </c:pt>
                <c:pt idx="20">
                  <c:v>520</c:v>
                </c:pt>
                <c:pt idx="21">
                  <c:v>366</c:v>
                </c:pt>
                <c:pt idx="22">
                  <c:v>97</c:v>
                </c:pt>
                <c:pt idx="23">
                  <c:v>242</c:v>
                </c:pt>
                <c:pt idx="24">
                  <c:v>260</c:v>
                </c:pt>
                <c:pt idx="25">
                  <c:v>216</c:v>
                </c:pt>
                <c:pt idx="26">
                  <c:v>251</c:v>
                </c:pt>
                <c:pt idx="27">
                  <c:v>511</c:v>
                </c:pt>
                <c:pt idx="28">
                  <c:v>157</c:v>
                </c:pt>
                <c:pt idx="29">
                  <c:v>519</c:v>
                </c:pt>
                <c:pt idx="30">
                  <c:v>167</c:v>
                </c:pt>
                <c:pt idx="31">
                  <c:v>93</c:v>
                </c:pt>
              </c:numCache>
            </c:numRef>
          </c:val>
        </c:ser>
        <c:ser>
          <c:idx val="1"/>
          <c:order val="1"/>
          <c:tx>
            <c:strRef>
              <c:f>'1.1.8'!$C$6</c:f>
              <c:strCache>
                <c:ptCount val="1"/>
                <c:pt idx="0">
                  <c:v>C-3</c:v>
                </c:pt>
              </c:strCache>
            </c:strRef>
          </c:tx>
          <c:marker>
            <c:symbol val="none"/>
          </c:marker>
          <c:cat>
            <c:strRef>
              <c:f>'1.1.8'!$I$8:$I$39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'1.1.8'!$C$8:$C$39</c:f>
              <c:numCache>
                <c:formatCode>#,##0</c:formatCode>
                <c:ptCount val="32"/>
                <c:pt idx="0">
                  <c:v>74</c:v>
                </c:pt>
                <c:pt idx="1">
                  <c:v>42</c:v>
                </c:pt>
                <c:pt idx="2">
                  <c:v>19</c:v>
                </c:pt>
                <c:pt idx="3">
                  <c:v>9</c:v>
                </c:pt>
                <c:pt idx="4">
                  <c:v>64</c:v>
                </c:pt>
                <c:pt idx="5">
                  <c:v>90</c:v>
                </c:pt>
                <c:pt idx="6">
                  <c:v>140</c:v>
                </c:pt>
                <c:pt idx="7">
                  <c:v>10</c:v>
                </c:pt>
                <c:pt idx="8">
                  <c:v>1123</c:v>
                </c:pt>
                <c:pt idx="9">
                  <c:v>38</c:v>
                </c:pt>
                <c:pt idx="10">
                  <c:v>412</c:v>
                </c:pt>
                <c:pt idx="11">
                  <c:v>154</c:v>
                </c:pt>
                <c:pt idx="12">
                  <c:v>46</c:v>
                </c:pt>
                <c:pt idx="13">
                  <c:v>119</c:v>
                </c:pt>
                <c:pt idx="14">
                  <c:v>254</c:v>
                </c:pt>
                <c:pt idx="15">
                  <c:v>132</c:v>
                </c:pt>
                <c:pt idx="16">
                  <c:v>126</c:v>
                </c:pt>
                <c:pt idx="17">
                  <c:v>13</c:v>
                </c:pt>
                <c:pt idx="18">
                  <c:v>696</c:v>
                </c:pt>
                <c:pt idx="19">
                  <c:v>25</c:v>
                </c:pt>
                <c:pt idx="20">
                  <c:v>249</c:v>
                </c:pt>
                <c:pt idx="21">
                  <c:v>131</c:v>
                </c:pt>
                <c:pt idx="22">
                  <c:v>13</c:v>
                </c:pt>
                <c:pt idx="23">
                  <c:v>77</c:v>
                </c:pt>
                <c:pt idx="24">
                  <c:v>95</c:v>
                </c:pt>
                <c:pt idx="25">
                  <c:v>76</c:v>
                </c:pt>
                <c:pt idx="26">
                  <c:v>157</c:v>
                </c:pt>
                <c:pt idx="27">
                  <c:v>134</c:v>
                </c:pt>
                <c:pt idx="28">
                  <c:v>21</c:v>
                </c:pt>
                <c:pt idx="29">
                  <c:v>275</c:v>
                </c:pt>
                <c:pt idx="30">
                  <c:v>72</c:v>
                </c:pt>
                <c:pt idx="31">
                  <c:v>19</c:v>
                </c:pt>
              </c:numCache>
            </c:numRef>
          </c:val>
        </c:ser>
        <c:ser>
          <c:idx val="2"/>
          <c:order val="2"/>
          <c:tx>
            <c:strRef>
              <c:f>'1.1.8'!$D$6</c:f>
              <c:strCache>
                <c:ptCount val="1"/>
                <c:pt idx="0">
                  <c:v>T-2</c:v>
                </c:pt>
              </c:strCache>
            </c:strRef>
          </c:tx>
          <c:marker>
            <c:symbol val="none"/>
          </c:marker>
          <c:cat>
            <c:strRef>
              <c:f>'1.1.8'!$I$8:$I$39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'1.1.8'!$D$8:$D$39</c:f>
              <c:numCache>
                <c:formatCode>#,##0</c:formatCode>
                <c:ptCount val="32"/>
                <c:pt idx="0">
                  <c:v>24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8</c:v>
                </c:pt>
                <c:pt idx="7">
                  <c:v>3</c:v>
                </c:pt>
                <c:pt idx="8">
                  <c:v>20</c:v>
                </c:pt>
                <c:pt idx="9">
                  <c:v>2</c:v>
                </c:pt>
                <c:pt idx="10">
                  <c:v>11</c:v>
                </c:pt>
                <c:pt idx="11">
                  <c:v>3</c:v>
                </c:pt>
                <c:pt idx="12">
                  <c:v>4</c:v>
                </c:pt>
                <c:pt idx="13">
                  <c:v>0</c:v>
                </c:pt>
                <c:pt idx="14">
                  <c:v>10</c:v>
                </c:pt>
                <c:pt idx="15">
                  <c:v>2</c:v>
                </c:pt>
                <c:pt idx="16">
                  <c:v>7</c:v>
                </c:pt>
                <c:pt idx="17">
                  <c:v>0</c:v>
                </c:pt>
                <c:pt idx="18">
                  <c:v>42</c:v>
                </c:pt>
                <c:pt idx="19">
                  <c:v>0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14</c:v>
                </c:pt>
                <c:pt idx="24">
                  <c:v>4</c:v>
                </c:pt>
                <c:pt idx="25">
                  <c:v>2</c:v>
                </c:pt>
                <c:pt idx="26">
                  <c:v>6</c:v>
                </c:pt>
                <c:pt idx="27">
                  <c:v>3</c:v>
                </c:pt>
                <c:pt idx="28">
                  <c:v>1</c:v>
                </c:pt>
                <c:pt idx="29">
                  <c:v>13</c:v>
                </c:pt>
                <c:pt idx="30">
                  <c:v>4</c:v>
                </c:pt>
                <c:pt idx="31">
                  <c:v>1</c:v>
                </c:pt>
              </c:numCache>
            </c:numRef>
          </c:val>
        </c:ser>
        <c:ser>
          <c:idx val="3"/>
          <c:order val="3"/>
          <c:tx>
            <c:strRef>
              <c:f>'1.1.8'!$E$6</c:f>
              <c:strCache>
                <c:ptCount val="1"/>
                <c:pt idx="0">
                  <c:v>T-3</c:v>
                </c:pt>
              </c:strCache>
            </c:strRef>
          </c:tx>
          <c:marker>
            <c:symbol val="none"/>
          </c:marker>
          <c:cat>
            <c:strRef>
              <c:f>'1.1.8'!$I$8:$I$39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'1.1.8'!$E$8:$E$39</c:f>
              <c:numCache>
                <c:formatCode>#,##0</c:formatCode>
                <c:ptCount val="32"/>
                <c:pt idx="0">
                  <c:v>725</c:v>
                </c:pt>
                <c:pt idx="1">
                  <c:v>364</c:v>
                </c:pt>
                <c:pt idx="2">
                  <c:v>137</c:v>
                </c:pt>
                <c:pt idx="3">
                  <c:v>93</c:v>
                </c:pt>
                <c:pt idx="4">
                  <c:v>247</c:v>
                </c:pt>
                <c:pt idx="5">
                  <c:v>591</c:v>
                </c:pt>
                <c:pt idx="6">
                  <c:v>1140</c:v>
                </c:pt>
                <c:pt idx="7">
                  <c:v>122</c:v>
                </c:pt>
                <c:pt idx="8">
                  <c:v>3897</c:v>
                </c:pt>
                <c:pt idx="9">
                  <c:v>471</c:v>
                </c:pt>
                <c:pt idx="10">
                  <c:v>1191</c:v>
                </c:pt>
                <c:pt idx="11">
                  <c:v>1814</c:v>
                </c:pt>
                <c:pt idx="12">
                  <c:v>135</c:v>
                </c:pt>
                <c:pt idx="13">
                  <c:v>611</c:v>
                </c:pt>
                <c:pt idx="14">
                  <c:v>1164</c:v>
                </c:pt>
                <c:pt idx="15">
                  <c:v>267</c:v>
                </c:pt>
                <c:pt idx="16">
                  <c:v>80</c:v>
                </c:pt>
                <c:pt idx="17">
                  <c:v>60</c:v>
                </c:pt>
                <c:pt idx="18">
                  <c:v>6002</c:v>
                </c:pt>
                <c:pt idx="19">
                  <c:v>266</c:v>
                </c:pt>
                <c:pt idx="20">
                  <c:v>374</c:v>
                </c:pt>
                <c:pt idx="21">
                  <c:v>1144</c:v>
                </c:pt>
                <c:pt idx="22">
                  <c:v>78</c:v>
                </c:pt>
                <c:pt idx="23">
                  <c:v>249</c:v>
                </c:pt>
                <c:pt idx="24">
                  <c:v>344</c:v>
                </c:pt>
                <c:pt idx="25">
                  <c:v>487</c:v>
                </c:pt>
                <c:pt idx="26">
                  <c:v>715</c:v>
                </c:pt>
                <c:pt idx="27">
                  <c:v>2843</c:v>
                </c:pt>
                <c:pt idx="28">
                  <c:v>75</c:v>
                </c:pt>
                <c:pt idx="29">
                  <c:v>2214</c:v>
                </c:pt>
                <c:pt idx="30">
                  <c:v>251</c:v>
                </c:pt>
                <c:pt idx="31">
                  <c:v>113</c:v>
                </c:pt>
              </c:numCache>
            </c:numRef>
          </c:val>
        </c:ser>
        <c:ser>
          <c:idx val="4"/>
          <c:order val="4"/>
          <c:tx>
            <c:strRef>
              <c:f>'1.1.8'!$E$6</c:f>
              <c:strCache>
                <c:ptCount val="1"/>
                <c:pt idx="0">
                  <c:v>T-3</c:v>
                </c:pt>
              </c:strCache>
            </c:strRef>
          </c:tx>
          <c:marker>
            <c:symbol val="none"/>
          </c:marker>
          <c:cat>
            <c:strRef>
              <c:f>'1.1.8'!$I$8:$I$39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'1.1.8'!$F$8:$F$39</c:f>
              <c:numCache>
                <c:formatCode>#,##0</c:formatCode>
                <c:ptCount val="32"/>
                <c:pt idx="0">
                  <c:v>7</c:v>
                </c:pt>
                <c:pt idx="1">
                  <c:v>7</c:v>
                </c:pt>
                <c:pt idx="2">
                  <c:v>2</c:v>
                </c:pt>
                <c:pt idx="3">
                  <c:v>5</c:v>
                </c:pt>
                <c:pt idx="4">
                  <c:v>8</c:v>
                </c:pt>
                <c:pt idx="5">
                  <c:v>5</c:v>
                </c:pt>
                <c:pt idx="6">
                  <c:v>7</c:v>
                </c:pt>
                <c:pt idx="7">
                  <c:v>37</c:v>
                </c:pt>
                <c:pt idx="8">
                  <c:v>8</c:v>
                </c:pt>
                <c:pt idx="9">
                  <c:v>5</c:v>
                </c:pt>
                <c:pt idx="10">
                  <c:v>6</c:v>
                </c:pt>
                <c:pt idx="11">
                  <c:v>14</c:v>
                </c:pt>
                <c:pt idx="12">
                  <c:v>2</c:v>
                </c:pt>
                <c:pt idx="13">
                  <c:v>11</c:v>
                </c:pt>
                <c:pt idx="14">
                  <c:v>32</c:v>
                </c:pt>
                <c:pt idx="15">
                  <c:v>100</c:v>
                </c:pt>
                <c:pt idx="16">
                  <c:v>6</c:v>
                </c:pt>
                <c:pt idx="17">
                  <c:v>7</c:v>
                </c:pt>
                <c:pt idx="18">
                  <c:v>1</c:v>
                </c:pt>
                <c:pt idx="19">
                  <c:v>1</c:v>
                </c:pt>
                <c:pt idx="20">
                  <c:v>7</c:v>
                </c:pt>
                <c:pt idx="21">
                  <c:v>2</c:v>
                </c:pt>
                <c:pt idx="22">
                  <c:v>8</c:v>
                </c:pt>
                <c:pt idx="23">
                  <c:v>0</c:v>
                </c:pt>
                <c:pt idx="24">
                  <c:v>8</c:v>
                </c:pt>
                <c:pt idx="25">
                  <c:v>0</c:v>
                </c:pt>
                <c:pt idx="26">
                  <c:v>34</c:v>
                </c:pt>
                <c:pt idx="27">
                  <c:v>9</c:v>
                </c:pt>
                <c:pt idx="28">
                  <c:v>2</c:v>
                </c:pt>
                <c:pt idx="29">
                  <c:v>28</c:v>
                </c:pt>
                <c:pt idx="30">
                  <c:v>1</c:v>
                </c:pt>
                <c:pt idx="31">
                  <c:v>4</c:v>
                </c:pt>
              </c:numCache>
            </c:numRef>
          </c:val>
        </c:ser>
        <c:ser>
          <c:idx val="5"/>
          <c:order val="5"/>
          <c:tx>
            <c:strRef>
              <c:f>'1.1.8'!$H$5:$H$6</c:f>
              <c:strCache>
                <c:ptCount val="1"/>
                <c:pt idx="0">
                  <c:v>Grúas industriales</c:v>
                </c:pt>
              </c:strCache>
            </c:strRef>
          </c:tx>
          <c:marker>
            <c:symbol val="none"/>
          </c:marker>
          <c:cat>
            <c:strRef>
              <c:f>'1.1.8'!$I$8:$I$39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'1.1.8'!$H$8:$H$39</c:f>
              <c:numCache>
                <c:formatCode>#,##0</c:formatCode>
                <c:ptCount val="3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262</c:v>
                </c:pt>
                <c:pt idx="9">
                  <c:v>2</c:v>
                </c:pt>
                <c:pt idx="10">
                  <c:v>1</c:v>
                </c:pt>
                <c:pt idx="11">
                  <c:v>10</c:v>
                </c:pt>
                <c:pt idx="12">
                  <c:v>1</c:v>
                </c:pt>
                <c:pt idx="13">
                  <c:v>0</c:v>
                </c:pt>
                <c:pt idx="14">
                  <c:v>15</c:v>
                </c:pt>
                <c:pt idx="15">
                  <c:v>0</c:v>
                </c:pt>
                <c:pt idx="16">
                  <c:v>5</c:v>
                </c:pt>
                <c:pt idx="17">
                  <c:v>0</c:v>
                </c:pt>
                <c:pt idx="18">
                  <c:v>10</c:v>
                </c:pt>
                <c:pt idx="19">
                  <c:v>0</c:v>
                </c:pt>
                <c:pt idx="20">
                  <c:v>1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  <c:pt idx="24">
                  <c:v>5</c:v>
                </c:pt>
                <c:pt idx="25">
                  <c:v>0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14</c:v>
                </c:pt>
                <c:pt idx="30">
                  <c:v>0</c:v>
                </c:pt>
                <c:pt idx="31">
                  <c:v>7</c:v>
                </c:pt>
              </c:numCache>
            </c:numRef>
          </c:val>
        </c:ser>
        <c:marker val="1"/>
        <c:axId val="67337600"/>
        <c:axId val="67351680"/>
      </c:lineChart>
      <c:catAx>
        <c:axId val="6733760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67351680"/>
        <c:crosses val="autoZero"/>
        <c:auto val="1"/>
        <c:lblAlgn val="ctr"/>
        <c:lblOffset val="100"/>
      </c:catAx>
      <c:valAx>
        <c:axId val="6735168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</c:title>
        <c:numFmt formatCode="#,##0" sourceLinked="1"/>
        <c:tickLblPos val="nextTo"/>
        <c:txPr>
          <a:bodyPr/>
          <a:lstStyle/>
          <a:p>
            <a:pPr>
              <a:defRPr lang="es-ES" sz="800" b="1"/>
            </a:pPr>
            <a:endParaRPr lang="es-ES"/>
          </a:p>
        </c:txPr>
        <c:crossAx val="673376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107722192442991"/>
          <c:y val="0.91733035792254258"/>
          <c:w val="0.66232085563725362"/>
          <c:h val="8.0974995087980547E-2"/>
        </c:manualLayout>
      </c:layout>
      <c:txPr>
        <a:bodyPr/>
        <a:lstStyle/>
        <a:p>
          <a:pPr>
            <a:defRPr lang="es-ES" sz="105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Distribución de las</a:t>
            </a:r>
            <a:r>
              <a:rPr lang="es-ES" sz="1200" baseline="0"/>
              <a:t> Unidades Motrices de Carga 2011</a:t>
            </a:r>
            <a:endParaRPr lang="es-ES" sz="1200"/>
          </a:p>
        </c:rich>
      </c:tx>
      <c:layout>
        <c:manualLayout>
          <c:xMode val="edge"/>
          <c:yMode val="edge"/>
          <c:x val="0.15393744531933687"/>
          <c:y val="2.7777777777778109E-2"/>
        </c:manualLayout>
      </c:layout>
      <c:overlay val="1"/>
    </c:title>
    <c:plotArea>
      <c:layout>
        <c:manualLayout>
          <c:layoutTarget val="inner"/>
          <c:xMode val="edge"/>
          <c:yMode val="edge"/>
          <c:x val="0.12053193350831162"/>
          <c:y val="0.13425925925925927"/>
          <c:w val="0.5166666666666665"/>
          <c:h val="0.8611111111111116"/>
        </c:manualLayout>
      </c:layout>
      <c:pieChart>
        <c:varyColors val="1"/>
        <c:ser>
          <c:idx val="0"/>
          <c:order val="0"/>
          <c:explosion val="6"/>
          <c:dPt>
            <c:idx val="0"/>
            <c:spPr>
              <a:solidFill>
                <a:schemeClr val="accent6"/>
              </a:solidFill>
            </c:spPr>
          </c:dPt>
          <c:dPt>
            <c:idx val="1"/>
            <c:spPr>
              <a:solidFill>
                <a:schemeClr val="bg1">
                  <a:lumMod val="65000"/>
                </a:schemeClr>
              </a:solidFill>
            </c:spPr>
          </c:dPt>
          <c:dPt>
            <c:idx val="2"/>
            <c:spPr>
              <a:solidFill>
                <a:schemeClr val="accent5"/>
              </a:solidFill>
            </c:spPr>
          </c:dPt>
          <c:dPt>
            <c:idx val="3"/>
            <c:spPr>
              <a:solidFill>
                <a:schemeClr val="accent3"/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200" b="1"/>
                      <a:t>20%</a:t>
                    </a:r>
                  </a:p>
                </c:rich>
              </c:tx>
              <c:dLblPos val="bestFit"/>
              <c:showVal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1200" b="1"/>
                      <a:t>17%</a:t>
                    </a:r>
                  </a:p>
                </c:rich>
              </c:tx>
              <c:dLblPos val="bestFit"/>
              <c:showVal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1200" b="1"/>
                      <a:t>1%</a:t>
                    </a:r>
                  </a:p>
                </c:rich>
              </c:tx>
              <c:dLblPos val="bestFit"/>
              <c:showVal val="1"/>
            </c:dLbl>
            <c:dLbl>
              <c:idx val="3"/>
              <c:layout>
                <c:manualLayout>
                  <c:x val="0.15354779090113851"/>
                  <c:y val="-7.9906313794109063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62%</a:t>
                    </a:r>
                  </a:p>
                </c:rich>
              </c:tx>
              <c:dLblPos val="bestFit"/>
              <c:showVal val="1"/>
            </c:dLbl>
            <c:txPr>
              <a:bodyPr/>
              <a:lstStyle/>
              <a:p>
                <a:pPr>
                  <a:defRPr lang="es-ES" sz="1200" b="1"/>
                </a:pPr>
                <a:endParaRPr lang="es-ES"/>
              </a:p>
            </c:txPr>
            <c:dLblPos val="bestFit"/>
            <c:showVal val="1"/>
            <c:showLeaderLines val="1"/>
          </c:dLbls>
          <c:cat>
            <c:strRef>
              <c:f>'1.1.1'!$B$10:$B$13</c:f>
              <c:strCache>
                <c:ptCount val="4"/>
                <c:pt idx="0">
                  <c:v>C2</c:v>
                </c:pt>
                <c:pt idx="1">
                  <c:v>C3 </c:v>
                </c:pt>
                <c:pt idx="2">
                  <c:v>T2</c:v>
                </c:pt>
                <c:pt idx="3">
                  <c:v>T3</c:v>
                </c:pt>
              </c:strCache>
            </c:strRef>
          </c:cat>
          <c:val>
            <c:numRef>
              <c:f>'1.1.1'!$D$10:$D$13</c:f>
              <c:numCache>
                <c:formatCode>0</c:formatCode>
                <c:ptCount val="4"/>
                <c:pt idx="0">
                  <c:v>20.036394137131971</c:v>
                </c:pt>
                <c:pt idx="1">
                  <c:v>17.154433402993988</c:v>
                </c:pt>
                <c:pt idx="2">
                  <c:v>0.57462930581026717</c:v>
                </c:pt>
                <c:pt idx="3">
                  <c:v>62.078162096074834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77161942257218774"/>
          <c:y val="0.35837343248760739"/>
          <c:w val="0.13671391076115491"/>
          <c:h val="0.35732720909886623"/>
        </c:manualLayout>
      </c:layout>
      <c:txPr>
        <a:bodyPr/>
        <a:lstStyle/>
        <a:p>
          <a:pPr>
            <a:defRPr lang="es-ES" sz="110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Unidades Motrices de Carga Especializada</a:t>
            </a:r>
            <a:r>
              <a:rPr lang="es-ES" sz="1400" baseline="0"/>
              <a:t> por Clase de Vehículo 2011</a:t>
            </a:r>
            <a:endParaRPr lang="es-ES" sz="1400"/>
          </a:p>
        </c:rich>
      </c:tx>
      <c:layout>
        <c:manualLayout>
          <c:xMode val="edge"/>
          <c:yMode val="edge"/>
          <c:x val="0.1349064894475330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8.3388563032835164E-2"/>
          <c:y val="9.9638966510938176E-2"/>
          <c:w val="0.89400867624603164"/>
          <c:h val="0.65648025094965734"/>
        </c:manualLayout>
      </c:layout>
      <c:barChart>
        <c:barDir val="col"/>
        <c:grouping val="stacked"/>
        <c:ser>
          <c:idx val="0"/>
          <c:order val="0"/>
          <c:tx>
            <c:strRef>
              <c:f>'1.1.8'!$B$6</c:f>
              <c:strCache>
                <c:ptCount val="1"/>
                <c:pt idx="0">
                  <c:v>C-2</c:v>
                </c:pt>
              </c:strCache>
            </c:strRef>
          </c:tx>
          <c:cat>
            <c:strRef>
              <c:f>'1.1.8'!$I$8:$I$39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'1.1.8'!$B$8:$B$39</c:f>
              <c:numCache>
                <c:formatCode>#,##0</c:formatCode>
                <c:ptCount val="32"/>
                <c:pt idx="0">
                  <c:v>158</c:v>
                </c:pt>
                <c:pt idx="1">
                  <c:v>307</c:v>
                </c:pt>
                <c:pt idx="2">
                  <c:v>55</c:v>
                </c:pt>
                <c:pt idx="3">
                  <c:v>52</c:v>
                </c:pt>
                <c:pt idx="4">
                  <c:v>205</c:v>
                </c:pt>
                <c:pt idx="5">
                  <c:v>259</c:v>
                </c:pt>
                <c:pt idx="6">
                  <c:v>444</c:v>
                </c:pt>
                <c:pt idx="7">
                  <c:v>54</c:v>
                </c:pt>
                <c:pt idx="8">
                  <c:v>5457</c:v>
                </c:pt>
                <c:pt idx="9">
                  <c:v>161</c:v>
                </c:pt>
                <c:pt idx="10">
                  <c:v>1012</c:v>
                </c:pt>
                <c:pt idx="11">
                  <c:v>408</c:v>
                </c:pt>
                <c:pt idx="12">
                  <c:v>279</c:v>
                </c:pt>
                <c:pt idx="13">
                  <c:v>304</c:v>
                </c:pt>
                <c:pt idx="14">
                  <c:v>1115</c:v>
                </c:pt>
                <c:pt idx="15">
                  <c:v>313</c:v>
                </c:pt>
                <c:pt idx="16">
                  <c:v>271</c:v>
                </c:pt>
                <c:pt idx="17">
                  <c:v>71</c:v>
                </c:pt>
                <c:pt idx="18">
                  <c:v>1423</c:v>
                </c:pt>
                <c:pt idx="19">
                  <c:v>164</c:v>
                </c:pt>
                <c:pt idx="20">
                  <c:v>520</c:v>
                </c:pt>
                <c:pt idx="21">
                  <c:v>366</c:v>
                </c:pt>
                <c:pt idx="22">
                  <c:v>97</c:v>
                </c:pt>
                <c:pt idx="23">
                  <c:v>242</c:v>
                </c:pt>
                <c:pt idx="24">
                  <c:v>260</c:v>
                </c:pt>
                <c:pt idx="25">
                  <c:v>216</c:v>
                </c:pt>
                <c:pt idx="26">
                  <c:v>251</c:v>
                </c:pt>
                <c:pt idx="27">
                  <c:v>511</c:v>
                </c:pt>
                <c:pt idx="28">
                  <c:v>157</c:v>
                </c:pt>
                <c:pt idx="29">
                  <c:v>519</c:v>
                </c:pt>
                <c:pt idx="30">
                  <c:v>167</c:v>
                </c:pt>
                <c:pt idx="31">
                  <c:v>93</c:v>
                </c:pt>
              </c:numCache>
            </c:numRef>
          </c:val>
        </c:ser>
        <c:ser>
          <c:idx val="1"/>
          <c:order val="1"/>
          <c:tx>
            <c:strRef>
              <c:f>'1.1.8'!$C$6</c:f>
              <c:strCache>
                <c:ptCount val="1"/>
                <c:pt idx="0">
                  <c:v>C-3</c:v>
                </c:pt>
              </c:strCache>
            </c:strRef>
          </c:tx>
          <c:cat>
            <c:strRef>
              <c:f>'1.1.8'!$I$8:$I$39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'1.1.8'!$C$8:$C$39</c:f>
              <c:numCache>
                <c:formatCode>#,##0</c:formatCode>
                <c:ptCount val="32"/>
                <c:pt idx="0">
                  <c:v>74</c:v>
                </c:pt>
                <c:pt idx="1">
                  <c:v>42</c:v>
                </c:pt>
                <c:pt idx="2">
                  <c:v>19</c:v>
                </c:pt>
                <c:pt idx="3">
                  <c:v>9</c:v>
                </c:pt>
                <c:pt idx="4">
                  <c:v>64</c:v>
                </c:pt>
                <c:pt idx="5">
                  <c:v>90</c:v>
                </c:pt>
                <c:pt idx="6">
                  <c:v>140</c:v>
                </c:pt>
                <c:pt idx="7">
                  <c:v>10</c:v>
                </c:pt>
                <c:pt idx="8">
                  <c:v>1123</c:v>
                </c:pt>
                <c:pt idx="9">
                  <c:v>38</c:v>
                </c:pt>
                <c:pt idx="10">
                  <c:v>412</c:v>
                </c:pt>
                <c:pt idx="11">
                  <c:v>154</c:v>
                </c:pt>
                <c:pt idx="12">
                  <c:v>46</c:v>
                </c:pt>
                <c:pt idx="13">
                  <c:v>119</c:v>
                </c:pt>
                <c:pt idx="14">
                  <c:v>254</c:v>
                </c:pt>
                <c:pt idx="15">
                  <c:v>132</c:v>
                </c:pt>
                <c:pt idx="16">
                  <c:v>126</c:v>
                </c:pt>
                <c:pt idx="17">
                  <c:v>13</c:v>
                </c:pt>
                <c:pt idx="18">
                  <c:v>696</c:v>
                </c:pt>
                <c:pt idx="19">
                  <c:v>25</c:v>
                </c:pt>
                <c:pt idx="20">
                  <c:v>249</c:v>
                </c:pt>
                <c:pt idx="21">
                  <c:v>131</c:v>
                </c:pt>
                <c:pt idx="22">
                  <c:v>13</c:v>
                </c:pt>
                <c:pt idx="23">
                  <c:v>77</c:v>
                </c:pt>
                <c:pt idx="24">
                  <c:v>95</c:v>
                </c:pt>
                <c:pt idx="25">
                  <c:v>76</c:v>
                </c:pt>
                <c:pt idx="26">
                  <c:v>157</c:v>
                </c:pt>
                <c:pt idx="27">
                  <c:v>134</c:v>
                </c:pt>
                <c:pt idx="28">
                  <c:v>21</c:v>
                </c:pt>
                <c:pt idx="29">
                  <c:v>275</c:v>
                </c:pt>
                <c:pt idx="30">
                  <c:v>72</c:v>
                </c:pt>
                <c:pt idx="31">
                  <c:v>19</c:v>
                </c:pt>
              </c:numCache>
            </c:numRef>
          </c:val>
        </c:ser>
        <c:ser>
          <c:idx val="2"/>
          <c:order val="2"/>
          <c:tx>
            <c:strRef>
              <c:f>'1.1.8'!$D$6</c:f>
              <c:strCache>
                <c:ptCount val="1"/>
                <c:pt idx="0">
                  <c:v>T-2</c:v>
                </c:pt>
              </c:strCache>
            </c:strRef>
          </c:tx>
          <c:cat>
            <c:strRef>
              <c:f>'1.1.8'!$I$8:$I$39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'1.1.8'!$D$8:$D$39</c:f>
              <c:numCache>
                <c:formatCode>#,##0</c:formatCode>
                <c:ptCount val="32"/>
                <c:pt idx="0">
                  <c:v>24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8</c:v>
                </c:pt>
                <c:pt idx="7">
                  <c:v>3</c:v>
                </c:pt>
                <c:pt idx="8">
                  <c:v>20</c:v>
                </c:pt>
                <c:pt idx="9">
                  <c:v>2</c:v>
                </c:pt>
                <c:pt idx="10">
                  <c:v>11</c:v>
                </c:pt>
                <c:pt idx="11">
                  <c:v>3</c:v>
                </c:pt>
                <c:pt idx="12">
                  <c:v>4</c:v>
                </c:pt>
                <c:pt idx="13">
                  <c:v>0</c:v>
                </c:pt>
                <c:pt idx="14">
                  <c:v>10</c:v>
                </c:pt>
                <c:pt idx="15">
                  <c:v>2</c:v>
                </c:pt>
                <c:pt idx="16">
                  <c:v>7</c:v>
                </c:pt>
                <c:pt idx="17">
                  <c:v>0</c:v>
                </c:pt>
                <c:pt idx="18">
                  <c:v>42</c:v>
                </c:pt>
                <c:pt idx="19">
                  <c:v>0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14</c:v>
                </c:pt>
                <c:pt idx="24">
                  <c:v>4</c:v>
                </c:pt>
                <c:pt idx="25">
                  <c:v>2</c:v>
                </c:pt>
                <c:pt idx="26">
                  <c:v>6</c:v>
                </c:pt>
                <c:pt idx="27">
                  <c:v>3</c:v>
                </c:pt>
                <c:pt idx="28">
                  <c:v>1</c:v>
                </c:pt>
                <c:pt idx="29">
                  <c:v>13</c:v>
                </c:pt>
                <c:pt idx="30">
                  <c:v>4</c:v>
                </c:pt>
                <c:pt idx="31">
                  <c:v>1</c:v>
                </c:pt>
              </c:numCache>
            </c:numRef>
          </c:val>
        </c:ser>
        <c:ser>
          <c:idx val="3"/>
          <c:order val="3"/>
          <c:tx>
            <c:strRef>
              <c:f>'1.1.8'!$E$6</c:f>
              <c:strCache>
                <c:ptCount val="1"/>
                <c:pt idx="0">
                  <c:v>T-3</c:v>
                </c:pt>
              </c:strCache>
            </c:strRef>
          </c:tx>
          <c:cat>
            <c:strRef>
              <c:f>'1.1.8'!$I$8:$I$39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'1.1.8'!$E$8:$E$39</c:f>
              <c:numCache>
                <c:formatCode>#,##0</c:formatCode>
                <c:ptCount val="32"/>
                <c:pt idx="0">
                  <c:v>725</c:v>
                </c:pt>
                <c:pt idx="1">
                  <c:v>364</c:v>
                </c:pt>
                <c:pt idx="2">
                  <c:v>137</c:v>
                </c:pt>
                <c:pt idx="3">
                  <c:v>93</c:v>
                </c:pt>
                <c:pt idx="4">
                  <c:v>247</c:v>
                </c:pt>
                <c:pt idx="5">
                  <c:v>591</c:v>
                </c:pt>
                <c:pt idx="6">
                  <c:v>1140</c:v>
                </c:pt>
                <c:pt idx="7">
                  <c:v>122</c:v>
                </c:pt>
                <c:pt idx="8">
                  <c:v>3897</c:v>
                </c:pt>
                <c:pt idx="9">
                  <c:v>471</c:v>
                </c:pt>
                <c:pt idx="10">
                  <c:v>1191</c:v>
                </c:pt>
                <c:pt idx="11">
                  <c:v>1814</c:v>
                </c:pt>
                <c:pt idx="12">
                  <c:v>135</c:v>
                </c:pt>
                <c:pt idx="13">
                  <c:v>611</c:v>
                </c:pt>
                <c:pt idx="14">
                  <c:v>1164</c:v>
                </c:pt>
                <c:pt idx="15">
                  <c:v>267</c:v>
                </c:pt>
                <c:pt idx="16">
                  <c:v>80</c:v>
                </c:pt>
                <c:pt idx="17">
                  <c:v>60</c:v>
                </c:pt>
                <c:pt idx="18">
                  <c:v>6002</c:v>
                </c:pt>
                <c:pt idx="19">
                  <c:v>266</c:v>
                </c:pt>
                <c:pt idx="20">
                  <c:v>374</c:v>
                </c:pt>
                <c:pt idx="21">
                  <c:v>1144</c:v>
                </c:pt>
                <c:pt idx="22">
                  <c:v>78</c:v>
                </c:pt>
                <c:pt idx="23">
                  <c:v>249</c:v>
                </c:pt>
                <c:pt idx="24">
                  <c:v>344</c:v>
                </c:pt>
                <c:pt idx="25">
                  <c:v>487</c:v>
                </c:pt>
                <c:pt idx="26">
                  <c:v>715</c:v>
                </c:pt>
                <c:pt idx="27">
                  <c:v>2843</c:v>
                </c:pt>
                <c:pt idx="28">
                  <c:v>75</c:v>
                </c:pt>
                <c:pt idx="29">
                  <c:v>2214</c:v>
                </c:pt>
                <c:pt idx="30">
                  <c:v>251</c:v>
                </c:pt>
                <c:pt idx="31">
                  <c:v>113</c:v>
                </c:pt>
              </c:numCache>
            </c:numRef>
          </c:val>
        </c:ser>
        <c:ser>
          <c:idx val="4"/>
          <c:order val="4"/>
          <c:tx>
            <c:strRef>
              <c:f>'1.1.8'!$E$6</c:f>
              <c:strCache>
                <c:ptCount val="1"/>
                <c:pt idx="0">
                  <c:v>T-3</c:v>
                </c:pt>
              </c:strCache>
            </c:strRef>
          </c:tx>
          <c:cat>
            <c:strRef>
              <c:f>'1.1.8'!$I$8:$I$39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'1.1.8'!$F$8:$F$39</c:f>
              <c:numCache>
                <c:formatCode>#,##0</c:formatCode>
                <c:ptCount val="32"/>
                <c:pt idx="0">
                  <c:v>7</c:v>
                </c:pt>
                <c:pt idx="1">
                  <c:v>7</c:v>
                </c:pt>
                <c:pt idx="2">
                  <c:v>2</c:v>
                </c:pt>
                <c:pt idx="3">
                  <c:v>5</c:v>
                </c:pt>
                <c:pt idx="4">
                  <c:v>8</c:v>
                </c:pt>
                <c:pt idx="5">
                  <c:v>5</c:v>
                </c:pt>
                <c:pt idx="6">
                  <c:v>7</c:v>
                </c:pt>
                <c:pt idx="7">
                  <c:v>37</c:v>
                </c:pt>
                <c:pt idx="8">
                  <c:v>8</c:v>
                </c:pt>
                <c:pt idx="9">
                  <c:v>5</c:v>
                </c:pt>
                <c:pt idx="10">
                  <c:v>6</c:v>
                </c:pt>
                <c:pt idx="11">
                  <c:v>14</c:v>
                </c:pt>
                <c:pt idx="12">
                  <c:v>2</c:v>
                </c:pt>
                <c:pt idx="13">
                  <c:v>11</c:v>
                </c:pt>
                <c:pt idx="14">
                  <c:v>32</c:v>
                </c:pt>
                <c:pt idx="15">
                  <c:v>100</c:v>
                </c:pt>
                <c:pt idx="16">
                  <c:v>6</c:v>
                </c:pt>
                <c:pt idx="17">
                  <c:v>7</c:v>
                </c:pt>
                <c:pt idx="18">
                  <c:v>1</c:v>
                </c:pt>
                <c:pt idx="19">
                  <c:v>1</c:v>
                </c:pt>
                <c:pt idx="20">
                  <c:v>7</c:v>
                </c:pt>
                <c:pt idx="21">
                  <c:v>2</c:v>
                </c:pt>
                <c:pt idx="22">
                  <c:v>8</c:v>
                </c:pt>
                <c:pt idx="23">
                  <c:v>0</c:v>
                </c:pt>
                <c:pt idx="24">
                  <c:v>8</c:v>
                </c:pt>
                <c:pt idx="25">
                  <c:v>0</c:v>
                </c:pt>
                <c:pt idx="26">
                  <c:v>34</c:v>
                </c:pt>
                <c:pt idx="27">
                  <c:v>9</c:v>
                </c:pt>
                <c:pt idx="28">
                  <c:v>2</c:v>
                </c:pt>
                <c:pt idx="29">
                  <c:v>28</c:v>
                </c:pt>
                <c:pt idx="30">
                  <c:v>1</c:v>
                </c:pt>
                <c:pt idx="31">
                  <c:v>4</c:v>
                </c:pt>
              </c:numCache>
            </c:numRef>
          </c:val>
        </c:ser>
        <c:ser>
          <c:idx val="5"/>
          <c:order val="5"/>
          <c:tx>
            <c:strRef>
              <c:f>'1.1.8'!$H$5:$H$6</c:f>
              <c:strCache>
                <c:ptCount val="1"/>
                <c:pt idx="0">
                  <c:v>Grúas industriales</c:v>
                </c:pt>
              </c:strCache>
            </c:strRef>
          </c:tx>
          <c:cat>
            <c:strRef>
              <c:f>'1.1.8'!$I$8:$I$39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'1.1.8'!$H$8:$H$39</c:f>
              <c:numCache>
                <c:formatCode>#,##0</c:formatCode>
                <c:ptCount val="3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262</c:v>
                </c:pt>
                <c:pt idx="9">
                  <c:v>2</c:v>
                </c:pt>
                <c:pt idx="10">
                  <c:v>1</c:v>
                </c:pt>
                <c:pt idx="11">
                  <c:v>10</c:v>
                </c:pt>
                <c:pt idx="12">
                  <c:v>1</c:v>
                </c:pt>
                <c:pt idx="13">
                  <c:v>0</c:v>
                </c:pt>
                <c:pt idx="14">
                  <c:v>15</c:v>
                </c:pt>
                <c:pt idx="15">
                  <c:v>0</c:v>
                </c:pt>
                <c:pt idx="16">
                  <c:v>5</c:v>
                </c:pt>
                <c:pt idx="17">
                  <c:v>0</c:v>
                </c:pt>
                <c:pt idx="18">
                  <c:v>10</c:v>
                </c:pt>
                <c:pt idx="19">
                  <c:v>0</c:v>
                </c:pt>
                <c:pt idx="20">
                  <c:v>1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  <c:pt idx="24">
                  <c:v>5</c:v>
                </c:pt>
                <c:pt idx="25">
                  <c:v>0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14</c:v>
                </c:pt>
                <c:pt idx="30">
                  <c:v>0</c:v>
                </c:pt>
                <c:pt idx="31">
                  <c:v>7</c:v>
                </c:pt>
              </c:numCache>
            </c:numRef>
          </c:val>
        </c:ser>
        <c:overlap val="100"/>
        <c:axId val="67527808"/>
        <c:axId val="67529344"/>
      </c:barChart>
      <c:catAx>
        <c:axId val="6752780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67529344"/>
        <c:crosses val="autoZero"/>
        <c:auto val="1"/>
        <c:lblAlgn val="ctr"/>
        <c:lblOffset val="100"/>
      </c:catAx>
      <c:valAx>
        <c:axId val="6752934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</c:title>
        <c:numFmt formatCode="#,##0" sourceLinked="1"/>
        <c:tickLblPos val="nextTo"/>
        <c:txPr>
          <a:bodyPr/>
          <a:lstStyle/>
          <a:p>
            <a:pPr>
              <a:defRPr lang="es-ES" sz="800" b="1"/>
            </a:pPr>
            <a:endParaRPr lang="es-ES"/>
          </a:p>
        </c:txPr>
        <c:crossAx val="675278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446301405656614"/>
          <c:y val="0.91733035792254258"/>
          <c:w val="0.49275863495395827"/>
          <c:h val="8.0974995087980547E-2"/>
        </c:manualLayout>
      </c:layout>
      <c:txPr>
        <a:bodyPr/>
        <a:lstStyle/>
        <a:p>
          <a:pPr>
            <a:defRPr lang="es-ES" sz="105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Unidades de Arrastre de Carga Especializada por</a:t>
            </a:r>
            <a:r>
              <a:rPr lang="es-ES" sz="1200" baseline="0"/>
              <a:t> Clase de Vehículo 2011</a:t>
            </a:r>
            <a:endParaRPr lang="es-ES" sz="1200"/>
          </a:p>
        </c:rich>
      </c:tx>
      <c:layout>
        <c:manualLayout>
          <c:xMode val="edge"/>
          <c:yMode val="edge"/>
          <c:x val="0.1390374603209015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9.3958783543224525E-2"/>
          <c:y val="6.666666666666668E-2"/>
          <c:w val="0.88238538794637755"/>
          <c:h val="0.68312965879265097"/>
        </c:manualLayout>
      </c:layout>
      <c:lineChart>
        <c:grouping val="standard"/>
        <c:ser>
          <c:idx val="0"/>
          <c:order val="0"/>
          <c:tx>
            <c:strRef>
              <c:f>'1.1.8.1'!$B$6</c:f>
              <c:strCache>
                <c:ptCount val="1"/>
                <c:pt idx="0">
                  <c:v>S-1</c:v>
                </c:pt>
              </c:strCache>
            </c:strRef>
          </c:tx>
          <c:marker>
            <c:symbol val="none"/>
          </c:marker>
          <c:cat>
            <c:strRef>
              <c:f>'1.1.8.1'!$N$8:$N$39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'1.1.8.1'!$B$8:$B$39</c:f>
              <c:numCache>
                <c:formatCode>#,##0</c:formatCode>
                <c:ptCount val="32"/>
                <c:pt idx="0">
                  <c:v>16</c:v>
                </c:pt>
                <c:pt idx="1">
                  <c:v>10</c:v>
                </c:pt>
                <c:pt idx="2">
                  <c:v>6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93</c:v>
                </c:pt>
                <c:pt idx="9">
                  <c:v>0</c:v>
                </c:pt>
                <c:pt idx="10">
                  <c:v>21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6</c:v>
                </c:pt>
                <c:pt idx="16">
                  <c:v>2</c:v>
                </c:pt>
                <c:pt idx="17">
                  <c:v>0</c:v>
                </c:pt>
                <c:pt idx="18">
                  <c:v>63</c:v>
                </c:pt>
                <c:pt idx="19">
                  <c:v>0</c:v>
                </c:pt>
                <c:pt idx="20">
                  <c:v>28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21</c:v>
                </c:pt>
                <c:pt idx="27">
                  <c:v>6</c:v>
                </c:pt>
                <c:pt idx="28">
                  <c:v>2</c:v>
                </c:pt>
                <c:pt idx="29">
                  <c:v>16</c:v>
                </c:pt>
                <c:pt idx="30">
                  <c:v>0</c:v>
                </c:pt>
                <c:pt idx="31">
                  <c:v>1</c:v>
                </c:pt>
              </c:numCache>
            </c:numRef>
          </c:val>
        </c:ser>
        <c:ser>
          <c:idx val="1"/>
          <c:order val="1"/>
          <c:tx>
            <c:strRef>
              <c:f>'1.1.8.1'!$C$6</c:f>
              <c:strCache>
                <c:ptCount val="1"/>
                <c:pt idx="0">
                  <c:v>S-2</c:v>
                </c:pt>
              </c:strCache>
            </c:strRef>
          </c:tx>
          <c:marker>
            <c:symbol val="none"/>
          </c:marker>
          <c:cat>
            <c:strRef>
              <c:f>'1.1.8.1'!$N$8:$N$39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'1.1.8.1'!$C$8:$C$39</c:f>
              <c:numCache>
                <c:formatCode>#,##0</c:formatCode>
                <c:ptCount val="32"/>
                <c:pt idx="0">
                  <c:v>247</c:v>
                </c:pt>
                <c:pt idx="1">
                  <c:v>403</c:v>
                </c:pt>
                <c:pt idx="2">
                  <c:v>97</c:v>
                </c:pt>
                <c:pt idx="3">
                  <c:v>82</c:v>
                </c:pt>
                <c:pt idx="4">
                  <c:v>209</c:v>
                </c:pt>
                <c:pt idx="5">
                  <c:v>659</c:v>
                </c:pt>
                <c:pt idx="6">
                  <c:v>1290</c:v>
                </c:pt>
                <c:pt idx="7">
                  <c:v>13</c:v>
                </c:pt>
                <c:pt idx="8">
                  <c:v>4170</c:v>
                </c:pt>
                <c:pt idx="9">
                  <c:v>353</c:v>
                </c:pt>
                <c:pt idx="10">
                  <c:v>1081</c:v>
                </c:pt>
                <c:pt idx="11">
                  <c:v>1883</c:v>
                </c:pt>
                <c:pt idx="12">
                  <c:v>80</c:v>
                </c:pt>
                <c:pt idx="13">
                  <c:v>675</c:v>
                </c:pt>
                <c:pt idx="14">
                  <c:v>901</c:v>
                </c:pt>
                <c:pt idx="15">
                  <c:v>350</c:v>
                </c:pt>
                <c:pt idx="16">
                  <c:v>298</c:v>
                </c:pt>
                <c:pt idx="17">
                  <c:v>67</c:v>
                </c:pt>
                <c:pt idx="18">
                  <c:v>7389</c:v>
                </c:pt>
                <c:pt idx="19">
                  <c:v>231</c:v>
                </c:pt>
                <c:pt idx="20">
                  <c:v>410</c:v>
                </c:pt>
                <c:pt idx="21">
                  <c:v>817</c:v>
                </c:pt>
                <c:pt idx="22">
                  <c:v>53</c:v>
                </c:pt>
                <c:pt idx="23">
                  <c:v>219</c:v>
                </c:pt>
                <c:pt idx="24">
                  <c:v>394</c:v>
                </c:pt>
                <c:pt idx="25">
                  <c:v>570</c:v>
                </c:pt>
                <c:pt idx="26">
                  <c:v>421</c:v>
                </c:pt>
                <c:pt idx="27">
                  <c:v>2728</c:v>
                </c:pt>
                <c:pt idx="28">
                  <c:v>65</c:v>
                </c:pt>
                <c:pt idx="29">
                  <c:v>1938</c:v>
                </c:pt>
                <c:pt idx="30">
                  <c:v>401</c:v>
                </c:pt>
                <c:pt idx="31">
                  <c:v>129</c:v>
                </c:pt>
              </c:numCache>
            </c:numRef>
          </c:val>
        </c:ser>
        <c:ser>
          <c:idx val="2"/>
          <c:order val="2"/>
          <c:tx>
            <c:strRef>
              <c:f>'1.1.8.1'!$D$6</c:f>
              <c:strCache>
                <c:ptCount val="1"/>
                <c:pt idx="0">
                  <c:v>S-3</c:v>
                </c:pt>
              </c:strCache>
            </c:strRef>
          </c:tx>
          <c:marker>
            <c:symbol val="none"/>
          </c:marker>
          <c:cat>
            <c:strRef>
              <c:f>'1.1.8.1'!$N$8:$N$39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'1.1.8.1'!$D$8:$D$39</c:f>
              <c:numCache>
                <c:formatCode>#,##0</c:formatCode>
                <c:ptCount val="32"/>
                <c:pt idx="0">
                  <c:v>88</c:v>
                </c:pt>
                <c:pt idx="1">
                  <c:v>59</c:v>
                </c:pt>
                <c:pt idx="2">
                  <c:v>82</c:v>
                </c:pt>
                <c:pt idx="3">
                  <c:v>23</c:v>
                </c:pt>
                <c:pt idx="4">
                  <c:v>64</c:v>
                </c:pt>
                <c:pt idx="5">
                  <c:v>113</c:v>
                </c:pt>
                <c:pt idx="6">
                  <c:v>301</c:v>
                </c:pt>
                <c:pt idx="7">
                  <c:v>9</c:v>
                </c:pt>
                <c:pt idx="8">
                  <c:v>1593</c:v>
                </c:pt>
                <c:pt idx="9">
                  <c:v>183</c:v>
                </c:pt>
                <c:pt idx="10">
                  <c:v>447</c:v>
                </c:pt>
                <c:pt idx="11">
                  <c:v>719</c:v>
                </c:pt>
                <c:pt idx="12">
                  <c:v>46</c:v>
                </c:pt>
                <c:pt idx="13">
                  <c:v>254</c:v>
                </c:pt>
                <c:pt idx="14">
                  <c:v>400</c:v>
                </c:pt>
                <c:pt idx="15">
                  <c:v>76</c:v>
                </c:pt>
                <c:pt idx="16">
                  <c:v>37</c:v>
                </c:pt>
                <c:pt idx="17">
                  <c:v>11</c:v>
                </c:pt>
                <c:pt idx="18">
                  <c:v>2031</c:v>
                </c:pt>
                <c:pt idx="19">
                  <c:v>124</c:v>
                </c:pt>
                <c:pt idx="20">
                  <c:v>150</c:v>
                </c:pt>
                <c:pt idx="21">
                  <c:v>134</c:v>
                </c:pt>
                <c:pt idx="22">
                  <c:v>29</c:v>
                </c:pt>
                <c:pt idx="23">
                  <c:v>70</c:v>
                </c:pt>
                <c:pt idx="24">
                  <c:v>126</c:v>
                </c:pt>
                <c:pt idx="25">
                  <c:v>187</c:v>
                </c:pt>
                <c:pt idx="26">
                  <c:v>307</c:v>
                </c:pt>
                <c:pt idx="27">
                  <c:v>1376</c:v>
                </c:pt>
                <c:pt idx="28">
                  <c:v>35</c:v>
                </c:pt>
                <c:pt idx="29">
                  <c:v>1076</c:v>
                </c:pt>
                <c:pt idx="30">
                  <c:v>55</c:v>
                </c:pt>
                <c:pt idx="31">
                  <c:v>14</c:v>
                </c:pt>
              </c:numCache>
            </c:numRef>
          </c:val>
        </c:ser>
        <c:ser>
          <c:idx val="3"/>
          <c:order val="3"/>
          <c:tx>
            <c:strRef>
              <c:f>'1.1.8.1'!$E$6</c:f>
              <c:strCache>
                <c:ptCount val="1"/>
                <c:pt idx="0">
                  <c:v>S-4</c:v>
                </c:pt>
              </c:strCache>
            </c:strRef>
          </c:tx>
          <c:marker>
            <c:symbol val="none"/>
          </c:marker>
          <c:cat>
            <c:strRef>
              <c:f>'1.1.8.1'!$N$8:$N$39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'1.1.8.1'!$E$8:$E$39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</c:v>
                </c:pt>
                <c:pt idx="7">
                  <c:v>0</c:v>
                </c:pt>
                <c:pt idx="8">
                  <c:v>31</c:v>
                </c:pt>
                <c:pt idx="9">
                  <c:v>5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5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5</c:v>
                </c:pt>
                <c:pt idx="27">
                  <c:v>12</c:v>
                </c:pt>
                <c:pt idx="28">
                  <c:v>0</c:v>
                </c:pt>
                <c:pt idx="29">
                  <c:v>4</c:v>
                </c:pt>
                <c:pt idx="30">
                  <c:v>3</c:v>
                </c:pt>
                <c:pt idx="31">
                  <c:v>0</c:v>
                </c:pt>
              </c:numCache>
            </c:numRef>
          </c:val>
        </c:ser>
        <c:ser>
          <c:idx val="4"/>
          <c:order val="4"/>
          <c:tx>
            <c:strRef>
              <c:f>'1.1.8.1'!$F$6</c:f>
              <c:strCache>
                <c:ptCount val="1"/>
                <c:pt idx="0">
                  <c:v>S-5</c:v>
                </c:pt>
              </c:strCache>
            </c:strRef>
          </c:tx>
          <c:marker>
            <c:symbol val="none"/>
          </c:marker>
          <c:cat>
            <c:strRef>
              <c:f>'1.1.8.1'!$N$8:$N$39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'1.1.8.1'!$F$8:$F$39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5"/>
          <c:order val="5"/>
          <c:tx>
            <c:strRef>
              <c:f>'1.1.8.1'!$G$6</c:f>
              <c:strCache>
                <c:ptCount val="1"/>
                <c:pt idx="0">
                  <c:v>S-6</c:v>
                </c:pt>
              </c:strCache>
            </c:strRef>
          </c:tx>
          <c:marker>
            <c:symbol val="none"/>
          </c:marker>
          <c:cat>
            <c:strRef>
              <c:f>'1.1.8.1'!$N$8:$N$39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'1.1.8.1'!$G$8:$G$39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'1.1.8.1'!$H$6</c:f>
              <c:strCache>
                <c:ptCount val="1"/>
                <c:pt idx="0">
                  <c:v>R-2</c:v>
                </c:pt>
              </c:strCache>
            </c:strRef>
          </c:tx>
          <c:marker>
            <c:symbol val="none"/>
          </c:marker>
          <c:cat>
            <c:strRef>
              <c:f>'1.1.8.1'!$N$8:$N$39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'1.1.8.1'!$H$8:$H$39</c:f>
              <c:numCache>
                <c:formatCode>#,##0</c:formatCode>
                <c:ptCount val="32"/>
                <c:pt idx="0">
                  <c:v>50</c:v>
                </c:pt>
                <c:pt idx="1">
                  <c:v>20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2</c:v>
                </c:pt>
                <c:pt idx="6">
                  <c:v>31</c:v>
                </c:pt>
                <c:pt idx="7">
                  <c:v>0</c:v>
                </c:pt>
                <c:pt idx="8">
                  <c:v>197</c:v>
                </c:pt>
                <c:pt idx="9">
                  <c:v>1</c:v>
                </c:pt>
                <c:pt idx="10">
                  <c:v>7</c:v>
                </c:pt>
                <c:pt idx="11">
                  <c:v>5</c:v>
                </c:pt>
                <c:pt idx="12">
                  <c:v>2</c:v>
                </c:pt>
                <c:pt idx="13">
                  <c:v>0</c:v>
                </c:pt>
                <c:pt idx="14">
                  <c:v>5</c:v>
                </c:pt>
                <c:pt idx="15">
                  <c:v>1</c:v>
                </c:pt>
                <c:pt idx="16">
                  <c:v>16</c:v>
                </c:pt>
                <c:pt idx="17">
                  <c:v>2</c:v>
                </c:pt>
                <c:pt idx="18">
                  <c:v>26</c:v>
                </c:pt>
                <c:pt idx="19">
                  <c:v>7</c:v>
                </c:pt>
                <c:pt idx="20">
                  <c:v>22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10</c:v>
                </c:pt>
                <c:pt idx="26">
                  <c:v>49</c:v>
                </c:pt>
                <c:pt idx="27">
                  <c:v>10</c:v>
                </c:pt>
                <c:pt idx="28">
                  <c:v>1</c:v>
                </c:pt>
                <c:pt idx="29">
                  <c:v>29</c:v>
                </c:pt>
                <c:pt idx="30">
                  <c:v>34</c:v>
                </c:pt>
                <c:pt idx="31">
                  <c:v>0</c:v>
                </c:pt>
              </c:numCache>
            </c:numRef>
          </c:val>
        </c:ser>
        <c:ser>
          <c:idx val="7"/>
          <c:order val="7"/>
          <c:tx>
            <c:strRef>
              <c:f>'1.1.8.1'!$I$6</c:f>
              <c:strCache>
                <c:ptCount val="1"/>
                <c:pt idx="0">
                  <c:v>R-3</c:v>
                </c:pt>
              </c:strCache>
            </c:strRef>
          </c:tx>
          <c:marker>
            <c:symbol val="none"/>
          </c:marker>
          <c:cat>
            <c:strRef>
              <c:f>'1.1.8.1'!$N$8:$N$39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'1.1.8.1'!$I$8:$I$39</c:f>
              <c:numCache>
                <c:formatCode>#,##0</c:formatCode>
                <c:ptCount val="32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8</c:v>
                </c:pt>
                <c:pt idx="7">
                  <c:v>0</c:v>
                </c:pt>
                <c:pt idx="8">
                  <c:v>6</c:v>
                </c:pt>
                <c:pt idx="9">
                  <c:v>0</c:v>
                </c:pt>
                <c:pt idx="10">
                  <c:v>8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14</c:v>
                </c:pt>
                <c:pt idx="17">
                  <c:v>0</c:v>
                </c:pt>
                <c:pt idx="18">
                  <c:v>11</c:v>
                </c:pt>
                <c:pt idx="19">
                  <c:v>3</c:v>
                </c:pt>
                <c:pt idx="20">
                  <c:v>31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7</c:v>
                </c:pt>
                <c:pt idx="26">
                  <c:v>44</c:v>
                </c:pt>
                <c:pt idx="27">
                  <c:v>22</c:v>
                </c:pt>
                <c:pt idx="28">
                  <c:v>1</c:v>
                </c:pt>
                <c:pt idx="29">
                  <c:v>5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8"/>
          <c:order val="8"/>
          <c:tx>
            <c:strRef>
              <c:f>'1.1.8.1'!$J$6</c:f>
              <c:strCache>
                <c:ptCount val="1"/>
                <c:pt idx="0">
                  <c:v>R-4</c:v>
                </c:pt>
              </c:strCache>
            </c:strRef>
          </c:tx>
          <c:marker>
            <c:symbol val="none"/>
          </c:marker>
          <c:cat>
            <c:strRef>
              <c:f>'1.1.8.1'!$N$8:$N$39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'1.1.8.1'!$J$8:$J$39</c:f>
              <c:numCache>
                <c:formatCode>#,##0</c:formatCode>
                <c:ptCount val="32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9"/>
          <c:order val="9"/>
          <c:tx>
            <c:strRef>
              <c:f>'1.1.8.1'!$K$6</c:f>
              <c:strCache>
                <c:ptCount val="1"/>
                <c:pt idx="0">
                  <c:v>R-5</c:v>
                </c:pt>
              </c:strCache>
            </c:strRef>
          </c:tx>
          <c:marker>
            <c:symbol val="none"/>
          </c:marker>
          <c:cat>
            <c:strRef>
              <c:f>'1.1.8.1'!$N$8:$N$39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'1.1.8.1'!$K$8:$K$39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'1.1.8.1'!$L$6</c:f>
              <c:strCache>
                <c:ptCount val="1"/>
                <c:pt idx="0">
                  <c:v>R-6</c:v>
                </c:pt>
              </c:strCache>
            </c:strRef>
          </c:tx>
          <c:marker>
            <c:symbol val="none"/>
          </c:marker>
          <c:cat>
            <c:strRef>
              <c:f>'1.1.8.1'!$N$8:$N$39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'1.1.8.1'!$L$8:$L$39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marker val="1"/>
        <c:axId val="67679360"/>
        <c:axId val="67680896"/>
      </c:lineChart>
      <c:catAx>
        <c:axId val="6767936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67680896"/>
        <c:crosses val="autoZero"/>
        <c:auto val="1"/>
        <c:lblAlgn val="ctr"/>
        <c:lblOffset val="100"/>
      </c:catAx>
      <c:valAx>
        <c:axId val="67680896"/>
        <c:scaling>
          <c:orientation val="minMax"/>
        </c:scaling>
        <c:axPos val="l"/>
        <c:numFmt formatCode="#,##0" sourceLinked="1"/>
        <c:tickLblPos val="nextTo"/>
        <c:txPr>
          <a:bodyPr/>
          <a:lstStyle/>
          <a:p>
            <a:pPr>
              <a:defRPr lang="es-ES" sz="800" b="1"/>
            </a:pPr>
            <a:endParaRPr lang="es-ES"/>
          </a:p>
        </c:txPr>
        <c:crossAx val="676793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7096761630086648E-2"/>
          <c:y val="0.9196314960629951"/>
          <c:w val="0.9"/>
          <c:h val="8.0368503937007854E-2"/>
        </c:manualLayout>
      </c:layout>
      <c:txPr>
        <a:bodyPr/>
        <a:lstStyle/>
        <a:p>
          <a:pPr>
            <a:defRPr lang="es-ES" sz="105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Unidades de Arrastre de Carga Especializada por</a:t>
            </a:r>
            <a:r>
              <a:rPr lang="es-ES" sz="1200" baseline="0"/>
              <a:t> Clase de Vehículo 2011</a:t>
            </a:r>
            <a:endParaRPr lang="es-ES" sz="1200"/>
          </a:p>
        </c:rich>
      </c:tx>
      <c:layout>
        <c:manualLayout>
          <c:xMode val="edge"/>
          <c:yMode val="edge"/>
          <c:x val="0.13903746032090158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9.3958783543224525E-2"/>
          <c:y val="6.666666666666668E-2"/>
          <c:w val="0.88238538794637733"/>
          <c:h val="0.68312965879265097"/>
        </c:manualLayout>
      </c:layout>
      <c:barChart>
        <c:barDir val="col"/>
        <c:grouping val="stacked"/>
        <c:ser>
          <c:idx val="0"/>
          <c:order val="0"/>
          <c:tx>
            <c:strRef>
              <c:f>'1.1.8.1'!$B$6</c:f>
              <c:strCache>
                <c:ptCount val="1"/>
                <c:pt idx="0">
                  <c:v>S-1</c:v>
                </c:pt>
              </c:strCache>
            </c:strRef>
          </c:tx>
          <c:cat>
            <c:strRef>
              <c:f>'1.1.8.1'!$N$8:$N$39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'1.1.8.1'!$B$8:$B$39</c:f>
              <c:numCache>
                <c:formatCode>#,##0</c:formatCode>
                <c:ptCount val="32"/>
                <c:pt idx="0">
                  <c:v>16</c:v>
                </c:pt>
                <c:pt idx="1">
                  <c:v>10</c:v>
                </c:pt>
                <c:pt idx="2">
                  <c:v>6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93</c:v>
                </c:pt>
                <c:pt idx="9">
                  <c:v>0</c:v>
                </c:pt>
                <c:pt idx="10">
                  <c:v>21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6</c:v>
                </c:pt>
                <c:pt idx="16">
                  <c:v>2</c:v>
                </c:pt>
                <c:pt idx="17">
                  <c:v>0</c:v>
                </c:pt>
                <c:pt idx="18">
                  <c:v>63</c:v>
                </c:pt>
                <c:pt idx="19">
                  <c:v>0</c:v>
                </c:pt>
                <c:pt idx="20">
                  <c:v>28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21</c:v>
                </c:pt>
                <c:pt idx="27">
                  <c:v>6</c:v>
                </c:pt>
                <c:pt idx="28">
                  <c:v>2</c:v>
                </c:pt>
                <c:pt idx="29">
                  <c:v>16</c:v>
                </c:pt>
                <c:pt idx="30">
                  <c:v>0</c:v>
                </c:pt>
                <c:pt idx="31">
                  <c:v>1</c:v>
                </c:pt>
              </c:numCache>
            </c:numRef>
          </c:val>
        </c:ser>
        <c:ser>
          <c:idx val="1"/>
          <c:order val="1"/>
          <c:tx>
            <c:strRef>
              <c:f>'1.1.8.1'!$C$6</c:f>
              <c:strCache>
                <c:ptCount val="1"/>
                <c:pt idx="0">
                  <c:v>S-2</c:v>
                </c:pt>
              </c:strCache>
            </c:strRef>
          </c:tx>
          <c:cat>
            <c:strRef>
              <c:f>'1.1.8.1'!$N$8:$N$39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'1.1.8.1'!$C$8:$C$39</c:f>
              <c:numCache>
                <c:formatCode>#,##0</c:formatCode>
                <c:ptCount val="32"/>
                <c:pt idx="0">
                  <c:v>247</c:v>
                </c:pt>
                <c:pt idx="1">
                  <c:v>403</c:v>
                </c:pt>
                <c:pt idx="2">
                  <c:v>97</c:v>
                </c:pt>
                <c:pt idx="3">
                  <c:v>82</c:v>
                </c:pt>
                <c:pt idx="4">
                  <c:v>209</c:v>
                </c:pt>
                <c:pt idx="5">
                  <c:v>659</c:v>
                </c:pt>
                <c:pt idx="6">
                  <c:v>1290</c:v>
                </c:pt>
                <c:pt idx="7">
                  <c:v>13</c:v>
                </c:pt>
                <c:pt idx="8">
                  <c:v>4170</c:v>
                </c:pt>
                <c:pt idx="9">
                  <c:v>353</c:v>
                </c:pt>
                <c:pt idx="10">
                  <c:v>1081</c:v>
                </c:pt>
                <c:pt idx="11">
                  <c:v>1883</c:v>
                </c:pt>
                <c:pt idx="12">
                  <c:v>80</c:v>
                </c:pt>
                <c:pt idx="13">
                  <c:v>675</c:v>
                </c:pt>
                <c:pt idx="14">
                  <c:v>901</c:v>
                </c:pt>
                <c:pt idx="15">
                  <c:v>350</c:v>
                </c:pt>
                <c:pt idx="16">
                  <c:v>298</c:v>
                </c:pt>
                <c:pt idx="17">
                  <c:v>67</c:v>
                </c:pt>
                <c:pt idx="18">
                  <c:v>7389</c:v>
                </c:pt>
                <c:pt idx="19">
                  <c:v>231</c:v>
                </c:pt>
                <c:pt idx="20">
                  <c:v>410</c:v>
                </c:pt>
                <c:pt idx="21">
                  <c:v>817</c:v>
                </c:pt>
                <c:pt idx="22">
                  <c:v>53</c:v>
                </c:pt>
                <c:pt idx="23">
                  <c:v>219</c:v>
                </c:pt>
                <c:pt idx="24">
                  <c:v>394</c:v>
                </c:pt>
                <c:pt idx="25">
                  <c:v>570</c:v>
                </c:pt>
                <c:pt idx="26">
                  <c:v>421</c:v>
                </c:pt>
                <c:pt idx="27">
                  <c:v>2728</c:v>
                </c:pt>
                <c:pt idx="28">
                  <c:v>65</c:v>
                </c:pt>
                <c:pt idx="29">
                  <c:v>1938</c:v>
                </c:pt>
                <c:pt idx="30">
                  <c:v>401</c:v>
                </c:pt>
                <c:pt idx="31">
                  <c:v>129</c:v>
                </c:pt>
              </c:numCache>
            </c:numRef>
          </c:val>
        </c:ser>
        <c:ser>
          <c:idx val="2"/>
          <c:order val="2"/>
          <c:tx>
            <c:strRef>
              <c:f>'1.1.8.1'!$D$6</c:f>
              <c:strCache>
                <c:ptCount val="1"/>
                <c:pt idx="0">
                  <c:v>S-3</c:v>
                </c:pt>
              </c:strCache>
            </c:strRef>
          </c:tx>
          <c:cat>
            <c:strRef>
              <c:f>'1.1.8.1'!$N$8:$N$39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'1.1.8.1'!$D$8:$D$39</c:f>
              <c:numCache>
                <c:formatCode>#,##0</c:formatCode>
                <c:ptCount val="32"/>
                <c:pt idx="0">
                  <c:v>88</c:v>
                </c:pt>
                <c:pt idx="1">
                  <c:v>59</c:v>
                </c:pt>
                <c:pt idx="2">
                  <c:v>82</c:v>
                </c:pt>
                <c:pt idx="3">
                  <c:v>23</c:v>
                </c:pt>
                <c:pt idx="4">
                  <c:v>64</c:v>
                </c:pt>
                <c:pt idx="5">
                  <c:v>113</c:v>
                </c:pt>
                <c:pt idx="6">
                  <c:v>301</c:v>
                </c:pt>
                <c:pt idx="7">
                  <c:v>9</c:v>
                </c:pt>
                <c:pt idx="8">
                  <c:v>1593</c:v>
                </c:pt>
                <c:pt idx="9">
                  <c:v>183</c:v>
                </c:pt>
                <c:pt idx="10">
                  <c:v>447</c:v>
                </c:pt>
                <c:pt idx="11">
                  <c:v>719</c:v>
                </c:pt>
                <c:pt idx="12">
                  <c:v>46</c:v>
                </c:pt>
                <c:pt idx="13">
                  <c:v>254</c:v>
                </c:pt>
                <c:pt idx="14">
                  <c:v>400</c:v>
                </c:pt>
                <c:pt idx="15">
                  <c:v>76</c:v>
                </c:pt>
                <c:pt idx="16">
                  <c:v>37</c:v>
                </c:pt>
                <c:pt idx="17">
                  <c:v>11</c:v>
                </c:pt>
                <c:pt idx="18">
                  <c:v>2031</c:v>
                </c:pt>
                <c:pt idx="19">
                  <c:v>124</c:v>
                </c:pt>
                <c:pt idx="20">
                  <c:v>150</c:v>
                </c:pt>
                <c:pt idx="21">
                  <c:v>134</c:v>
                </c:pt>
                <c:pt idx="22">
                  <c:v>29</c:v>
                </c:pt>
                <c:pt idx="23">
                  <c:v>70</c:v>
                </c:pt>
                <c:pt idx="24">
                  <c:v>126</c:v>
                </c:pt>
                <c:pt idx="25">
                  <c:v>187</c:v>
                </c:pt>
                <c:pt idx="26">
                  <c:v>307</c:v>
                </c:pt>
                <c:pt idx="27">
                  <c:v>1376</c:v>
                </c:pt>
                <c:pt idx="28">
                  <c:v>35</c:v>
                </c:pt>
                <c:pt idx="29">
                  <c:v>1076</c:v>
                </c:pt>
                <c:pt idx="30">
                  <c:v>55</c:v>
                </c:pt>
                <c:pt idx="31">
                  <c:v>14</c:v>
                </c:pt>
              </c:numCache>
            </c:numRef>
          </c:val>
        </c:ser>
        <c:ser>
          <c:idx val="3"/>
          <c:order val="3"/>
          <c:tx>
            <c:strRef>
              <c:f>'1.1.8.1'!$E$6</c:f>
              <c:strCache>
                <c:ptCount val="1"/>
                <c:pt idx="0">
                  <c:v>S-4</c:v>
                </c:pt>
              </c:strCache>
            </c:strRef>
          </c:tx>
          <c:cat>
            <c:strRef>
              <c:f>'1.1.8.1'!$N$8:$N$39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'1.1.8.1'!$E$8:$E$39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</c:v>
                </c:pt>
                <c:pt idx="7">
                  <c:v>0</c:v>
                </c:pt>
                <c:pt idx="8">
                  <c:v>31</c:v>
                </c:pt>
                <c:pt idx="9">
                  <c:v>5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5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5</c:v>
                </c:pt>
                <c:pt idx="27">
                  <c:v>12</c:v>
                </c:pt>
                <c:pt idx="28">
                  <c:v>0</c:v>
                </c:pt>
                <c:pt idx="29">
                  <c:v>4</c:v>
                </c:pt>
                <c:pt idx="30">
                  <c:v>3</c:v>
                </c:pt>
                <c:pt idx="31">
                  <c:v>0</c:v>
                </c:pt>
              </c:numCache>
            </c:numRef>
          </c:val>
        </c:ser>
        <c:ser>
          <c:idx val="4"/>
          <c:order val="4"/>
          <c:tx>
            <c:strRef>
              <c:f>'1.1.8.1'!$F$6</c:f>
              <c:strCache>
                <c:ptCount val="1"/>
                <c:pt idx="0">
                  <c:v>S-5</c:v>
                </c:pt>
              </c:strCache>
            </c:strRef>
          </c:tx>
          <c:cat>
            <c:strRef>
              <c:f>'1.1.8.1'!$N$8:$N$39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'1.1.8.1'!$F$8:$F$39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5"/>
          <c:order val="5"/>
          <c:tx>
            <c:strRef>
              <c:f>'1.1.8.1'!$G$6</c:f>
              <c:strCache>
                <c:ptCount val="1"/>
                <c:pt idx="0">
                  <c:v>S-6</c:v>
                </c:pt>
              </c:strCache>
            </c:strRef>
          </c:tx>
          <c:cat>
            <c:strRef>
              <c:f>'1.1.8.1'!$N$8:$N$39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'1.1.8.1'!$G$8:$G$39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'1.1.8.1'!$H$6</c:f>
              <c:strCache>
                <c:ptCount val="1"/>
                <c:pt idx="0">
                  <c:v>R-2</c:v>
                </c:pt>
              </c:strCache>
            </c:strRef>
          </c:tx>
          <c:cat>
            <c:strRef>
              <c:f>'1.1.8.1'!$N$8:$N$39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'1.1.8.1'!$H$8:$H$39</c:f>
              <c:numCache>
                <c:formatCode>#,##0</c:formatCode>
                <c:ptCount val="32"/>
                <c:pt idx="0">
                  <c:v>50</c:v>
                </c:pt>
                <c:pt idx="1">
                  <c:v>20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2</c:v>
                </c:pt>
                <c:pt idx="6">
                  <c:v>31</c:v>
                </c:pt>
                <c:pt idx="7">
                  <c:v>0</c:v>
                </c:pt>
                <c:pt idx="8">
                  <c:v>197</c:v>
                </c:pt>
                <c:pt idx="9">
                  <c:v>1</c:v>
                </c:pt>
                <c:pt idx="10">
                  <c:v>7</c:v>
                </c:pt>
                <c:pt idx="11">
                  <c:v>5</c:v>
                </c:pt>
                <c:pt idx="12">
                  <c:v>2</c:v>
                </c:pt>
                <c:pt idx="13">
                  <c:v>0</c:v>
                </c:pt>
                <c:pt idx="14">
                  <c:v>5</c:v>
                </c:pt>
                <c:pt idx="15">
                  <c:v>1</c:v>
                </c:pt>
                <c:pt idx="16">
                  <c:v>16</c:v>
                </c:pt>
                <c:pt idx="17">
                  <c:v>2</c:v>
                </c:pt>
                <c:pt idx="18">
                  <c:v>26</c:v>
                </c:pt>
                <c:pt idx="19">
                  <c:v>7</c:v>
                </c:pt>
                <c:pt idx="20">
                  <c:v>22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10</c:v>
                </c:pt>
                <c:pt idx="26">
                  <c:v>49</c:v>
                </c:pt>
                <c:pt idx="27">
                  <c:v>10</c:v>
                </c:pt>
                <c:pt idx="28">
                  <c:v>1</c:v>
                </c:pt>
                <c:pt idx="29">
                  <c:v>29</c:v>
                </c:pt>
                <c:pt idx="30">
                  <c:v>34</c:v>
                </c:pt>
                <c:pt idx="31">
                  <c:v>0</c:v>
                </c:pt>
              </c:numCache>
            </c:numRef>
          </c:val>
        </c:ser>
        <c:ser>
          <c:idx val="7"/>
          <c:order val="7"/>
          <c:tx>
            <c:strRef>
              <c:f>'1.1.8.1'!$I$6</c:f>
              <c:strCache>
                <c:ptCount val="1"/>
                <c:pt idx="0">
                  <c:v>R-3</c:v>
                </c:pt>
              </c:strCache>
            </c:strRef>
          </c:tx>
          <c:cat>
            <c:strRef>
              <c:f>'1.1.8.1'!$N$8:$N$39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'1.1.8.1'!$I$8:$I$39</c:f>
              <c:numCache>
                <c:formatCode>#,##0</c:formatCode>
                <c:ptCount val="32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8</c:v>
                </c:pt>
                <c:pt idx="7">
                  <c:v>0</c:v>
                </c:pt>
                <c:pt idx="8">
                  <c:v>6</c:v>
                </c:pt>
                <c:pt idx="9">
                  <c:v>0</c:v>
                </c:pt>
                <c:pt idx="10">
                  <c:v>8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14</c:v>
                </c:pt>
                <c:pt idx="17">
                  <c:v>0</c:v>
                </c:pt>
                <c:pt idx="18">
                  <c:v>11</c:v>
                </c:pt>
                <c:pt idx="19">
                  <c:v>3</c:v>
                </c:pt>
                <c:pt idx="20">
                  <c:v>31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7</c:v>
                </c:pt>
                <c:pt idx="26">
                  <c:v>44</c:v>
                </c:pt>
                <c:pt idx="27">
                  <c:v>22</c:v>
                </c:pt>
                <c:pt idx="28">
                  <c:v>1</c:v>
                </c:pt>
                <c:pt idx="29">
                  <c:v>5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8"/>
          <c:order val="8"/>
          <c:tx>
            <c:strRef>
              <c:f>'1.1.8.1'!$J$6</c:f>
              <c:strCache>
                <c:ptCount val="1"/>
                <c:pt idx="0">
                  <c:v>R-4</c:v>
                </c:pt>
              </c:strCache>
            </c:strRef>
          </c:tx>
          <c:cat>
            <c:strRef>
              <c:f>'1.1.8.1'!$N$8:$N$39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'1.1.8.1'!$J$8:$J$39</c:f>
              <c:numCache>
                <c:formatCode>#,##0</c:formatCode>
                <c:ptCount val="32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9"/>
          <c:order val="9"/>
          <c:tx>
            <c:strRef>
              <c:f>'1.1.8.1'!$K$6</c:f>
              <c:strCache>
                <c:ptCount val="1"/>
                <c:pt idx="0">
                  <c:v>R-5</c:v>
                </c:pt>
              </c:strCache>
            </c:strRef>
          </c:tx>
          <c:cat>
            <c:strRef>
              <c:f>'1.1.8.1'!$N$8:$N$39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'1.1.8.1'!$K$8:$K$39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'1.1.8.1'!$L$6</c:f>
              <c:strCache>
                <c:ptCount val="1"/>
                <c:pt idx="0">
                  <c:v>R-6</c:v>
                </c:pt>
              </c:strCache>
            </c:strRef>
          </c:tx>
          <c:cat>
            <c:strRef>
              <c:f>'1.1.8.1'!$N$8:$N$39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'1.1.8.1'!$L$8:$L$39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overlap val="100"/>
        <c:axId val="67746048"/>
        <c:axId val="67760128"/>
      </c:barChart>
      <c:catAx>
        <c:axId val="6774604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67760128"/>
        <c:crosses val="autoZero"/>
        <c:auto val="1"/>
        <c:lblAlgn val="ctr"/>
        <c:lblOffset val="100"/>
      </c:catAx>
      <c:valAx>
        <c:axId val="67760128"/>
        <c:scaling>
          <c:orientation val="minMax"/>
        </c:scaling>
        <c:axPos val="l"/>
        <c:numFmt formatCode="#,##0" sourceLinked="1"/>
        <c:tickLblPos val="nextTo"/>
        <c:txPr>
          <a:bodyPr/>
          <a:lstStyle/>
          <a:p>
            <a:pPr>
              <a:defRPr lang="es-ES" sz="800" b="1"/>
            </a:pPr>
            <a:endParaRPr lang="es-ES"/>
          </a:p>
        </c:txPr>
        <c:crossAx val="67746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"/>
          <c:y val="0.9196314960629951"/>
          <c:w val="0.7069846079965556"/>
          <c:h val="8.0368503937007854E-2"/>
        </c:manualLayout>
      </c:layout>
      <c:txPr>
        <a:bodyPr/>
        <a:lstStyle/>
        <a:p>
          <a:pPr>
            <a:defRPr lang="es-ES" sz="105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Parque</a:t>
            </a:r>
            <a:r>
              <a:rPr lang="es-ES" sz="1400" baseline="0"/>
              <a:t> Vehicular de Carga por Clase de Servicio 2011</a:t>
            </a:r>
            <a:endParaRPr lang="es-ES" sz="1400"/>
          </a:p>
        </c:rich>
      </c:tx>
      <c:layout>
        <c:manualLayout>
          <c:xMode val="edge"/>
          <c:yMode val="edge"/>
          <c:x val="0.17030196468159928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2067612907609919"/>
          <c:y val="9.7222222222222224E-2"/>
          <c:w val="0.86206389249888127"/>
          <c:h val="0.64677857976086361"/>
        </c:manualLayout>
      </c:layout>
      <c:lineChart>
        <c:grouping val="standard"/>
        <c:ser>
          <c:idx val="0"/>
          <c:order val="0"/>
          <c:tx>
            <c:strRef>
              <c:f>'1.1.9'!$B$5:$B$6</c:f>
              <c:strCache>
                <c:ptCount val="1"/>
                <c:pt idx="0">
                  <c:v>Carga general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'1.1.9'!$E$8:$E$39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'1.1.9'!$B$8:$B$39</c:f>
              <c:numCache>
                <c:formatCode>#,##0</c:formatCode>
                <c:ptCount val="32"/>
                <c:pt idx="0">
                  <c:v>7000</c:v>
                </c:pt>
                <c:pt idx="1">
                  <c:v>19840</c:v>
                </c:pt>
                <c:pt idx="2">
                  <c:v>1236</c:v>
                </c:pt>
                <c:pt idx="3">
                  <c:v>839</c:v>
                </c:pt>
                <c:pt idx="4">
                  <c:v>3681</c:v>
                </c:pt>
                <c:pt idx="5">
                  <c:v>17017</c:v>
                </c:pt>
                <c:pt idx="6">
                  <c:v>19869</c:v>
                </c:pt>
                <c:pt idx="7">
                  <c:v>4401</c:v>
                </c:pt>
                <c:pt idx="8">
                  <c:v>104302</c:v>
                </c:pt>
                <c:pt idx="9">
                  <c:v>10430</c:v>
                </c:pt>
                <c:pt idx="10">
                  <c:v>31692</c:v>
                </c:pt>
                <c:pt idx="11">
                  <c:v>27868</c:v>
                </c:pt>
                <c:pt idx="12">
                  <c:v>1994</c:v>
                </c:pt>
                <c:pt idx="13">
                  <c:v>16412</c:v>
                </c:pt>
                <c:pt idx="14">
                  <c:v>41533</c:v>
                </c:pt>
                <c:pt idx="15">
                  <c:v>16675</c:v>
                </c:pt>
                <c:pt idx="16">
                  <c:v>5068</c:v>
                </c:pt>
                <c:pt idx="17">
                  <c:v>1362</c:v>
                </c:pt>
                <c:pt idx="18">
                  <c:v>74824</c:v>
                </c:pt>
                <c:pt idx="19">
                  <c:v>2356</c:v>
                </c:pt>
                <c:pt idx="20">
                  <c:v>21878</c:v>
                </c:pt>
                <c:pt idx="21">
                  <c:v>16342</c:v>
                </c:pt>
                <c:pt idx="22">
                  <c:v>999</c:v>
                </c:pt>
                <c:pt idx="23">
                  <c:v>17425</c:v>
                </c:pt>
                <c:pt idx="24">
                  <c:v>15313</c:v>
                </c:pt>
                <c:pt idx="25">
                  <c:v>15262</c:v>
                </c:pt>
                <c:pt idx="26">
                  <c:v>2712</c:v>
                </c:pt>
                <c:pt idx="27">
                  <c:v>31216</c:v>
                </c:pt>
                <c:pt idx="28">
                  <c:v>4850</c:v>
                </c:pt>
                <c:pt idx="29">
                  <c:v>26085</c:v>
                </c:pt>
                <c:pt idx="30">
                  <c:v>5435</c:v>
                </c:pt>
                <c:pt idx="31">
                  <c:v>2824</c:v>
                </c:pt>
              </c:numCache>
            </c:numRef>
          </c:val>
        </c:ser>
        <c:ser>
          <c:idx val="1"/>
          <c:order val="1"/>
          <c:tx>
            <c:strRef>
              <c:f>'1.1.9'!$C$5:$C$6</c:f>
              <c:strCache>
                <c:ptCount val="1"/>
                <c:pt idx="0">
                  <c:v>Carga especializada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'1.1.9'!$E$8:$E$39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'1.1.9'!$C$8:$C$39</c:f>
              <c:numCache>
                <c:formatCode>#,##0</c:formatCode>
                <c:ptCount val="32"/>
                <c:pt idx="0">
                  <c:v>1396</c:v>
                </c:pt>
                <c:pt idx="1">
                  <c:v>1221</c:v>
                </c:pt>
                <c:pt idx="2">
                  <c:v>398</c:v>
                </c:pt>
                <c:pt idx="3">
                  <c:v>271</c:v>
                </c:pt>
                <c:pt idx="4">
                  <c:v>813</c:v>
                </c:pt>
                <c:pt idx="5">
                  <c:v>1723</c:v>
                </c:pt>
                <c:pt idx="6">
                  <c:v>3384</c:v>
                </c:pt>
                <c:pt idx="7">
                  <c:v>249</c:v>
                </c:pt>
                <c:pt idx="8">
                  <c:v>16866</c:v>
                </c:pt>
                <c:pt idx="9">
                  <c:v>1229</c:v>
                </c:pt>
                <c:pt idx="10">
                  <c:v>4199</c:v>
                </c:pt>
                <c:pt idx="11">
                  <c:v>5015</c:v>
                </c:pt>
                <c:pt idx="12">
                  <c:v>597</c:v>
                </c:pt>
                <c:pt idx="13">
                  <c:v>1980</c:v>
                </c:pt>
                <c:pt idx="14">
                  <c:v>3902</c:v>
                </c:pt>
                <c:pt idx="15">
                  <c:v>1247</c:v>
                </c:pt>
                <c:pt idx="16">
                  <c:v>863</c:v>
                </c:pt>
                <c:pt idx="17">
                  <c:v>231</c:v>
                </c:pt>
                <c:pt idx="18">
                  <c:v>17699</c:v>
                </c:pt>
                <c:pt idx="19">
                  <c:v>822</c:v>
                </c:pt>
                <c:pt idx="20">
                  <c:v>1797</c:v>
                </c:pt>
                <c:pt idx="21">
                  <c:v>2609</c:v>
                </c:pt>
                <c:pt idx="22">
                  <c:v>293</c:v>
                </c:pt>
                <c:pt idx="23">
                  <c:v>875</c:v>
                </c:pt>
                <c:pt idx="24">
                  <c:v>1240</c:v>
                </c:pt>
                <c:pt idx="25">
                  <c:v>1558</c:v>
                </c:pt>
                <c:pt idx="26">
                  <c:v>2012</c:v>
                </c:pt>
                <c:pt idx="27">
                  <c:v>7668</c:v>
                </c:pt>
                <c:pt idx="28">
                  <c:v>361</c:v>
                </c:pt>
                <c:pt idx="29">
                  <c:v>6133</c:v>
                </c:pt>
                <c:pt idx="30">
                  <c:v>988</c:v>
                </c:pt>
                <c:pt idx="31">
                  <c:v>381</c:v>
                </c:pt>
              </c:numCache>
            </c:numRef>
          </c:val>
        </c:ser>
        <c:marker val="1"/>
        <c:axId val="67622016"/>
        <c:axId val="67623552"/>
      </c:lineChart>
      <c:catAx>
        <c:axId val="67622016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67623552"/>
        <c:crosses val="autoZero"/>
        <c:auto val="1"/>
        <c:lblAlgn val="ctr"/>
        <c:lblOffset val="100"/>
      </c:catAx>
      <c:valAx>
        <c:axId val="6762355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</c:title>
        <c:numFmt formatCode="#,##0" sourceLinked="1"/>
        <c:tickLblPos val="nextTo"/>
        <c:txPr>
          <a:bodyPr/>
          <a:lstStyle/>
          <a:p>
            <a:pPr>
              <a:defRPr lang="es-ES" sz="800" b="1"/>
            </a:pPr>
            <a:endParaRPr lang="es-ES"/>
          </a:p>
        </c:txPr>
        <c:crossAx val="676220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310034061276322"/>
          <c:y val="0.90702354913969052"/>
          <c:w val="0.49865368770651242"/>
          <c:h val="8.6535797608632267E-2"/>
        </c:manualLayout>
      </c:layout>
      <c:txPr>
        <a:bodyPr/>
        <a:lstStyle/>
        <a:p>
          <a:pPr>
            <a:defRPr lang="es-ES" sz="105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Parque</a:t>
            </a:r>
            <a:r>
              <a:rPr lang="es-ES" sz="1400" baseline="0"/>
              <a:t> Vehicular de Carga por Clase de Servicio 2011</a:t>
            </a:r>
            <a:endParaRPr lang="es-ES" sz="1400"/>
          </a:p>
        </c:rich>
      </c:tx>
      <c:layout>
        <c:manualLayout>
          <c:xMode val="edge"/>
          <c:yMode val="edge"/>
          <c:x val="0.17030196468159928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2067612907609924"/>
          <c:y val="9.7222222222222224E-2"/>
          <c:w val="0.86206389249888182"/>
          <c:h val="0.64677857976086361"/>
        </c:manualLayout>
      </c:layout>
      <c:barChart>
        <c:barDir val="col"/>
        <c:grouping val="stacked"/>
        <c:ser>
          <c:idx val="0"/>
          <c:order val="0"/>
          <c:tx>
            <c:strRef>
              <c:f>'1.1.9'!$B$5:$B$6</c:f>
              <c:strCache>
                <c:ptCount val="1"/>
                <c:pt idx="0">
                  <c:v>Carga general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cat>
            <c:strRef>
              <c:f>'1.1.9'!$E$8:$E$39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'1.1.9'!$B$8:$B$39</c:f>
              <c:numCache>
                <c:formatCode>#,##0</c:formatCode>
                <c:ptCount val="32"/>
                <c:pt idx="0">
                  <c:v>7000</c:v>
                </c:pt>
                <c:pt idx="1">
                  <c:v>19840</c:v>
                </c:pt>
                <c:pt idx="2">
                  <c:v>1236</c:v>
                </c:pt>
                <c:pt idx="3">
                  <c:v>839</c:v>
                </c:pt>
                <c:pt idx="4">
                  <c:v>3681</c:v>
                </c:pt>
                <c:pt idx="5">
                  <c:v>17017</c:v>
                </c:pt>
                <c:pt idx="6">
                  <c:v>19869</c:v>
                </c:pt>
                <c:pt idx="7">
                  <c:v>4401</c:v>
                </c:pt>
                <c:pt idx="8">
                  <c:v>104302</c:v>
                </c:pt>
                <c:pt idx="9">
                  <c:v>10430</c:v>
                </c:pt>
                <c:pt idx="10">
                  <c:v>31692</c:v>
                </c:pt>
                <c:pt idx="11">
                  <c:v>27868</c:v>
                </c:pt>
                <c:pt idx="12">
                  <c:v>1994</c:v>
                </c:pt>
                <c:pt idx="13">
                  <c:v>16412</c:v>
                </c:pt>
                <c:pt idx="14">
                  <c:v>41533</c:v>
                </c:pt>
                <c:pt idx="15">
                  <c:v>16675</c:v>
                </c:pt>
                <c:pt idx="16">
                  <c:v>5068</c:v>
                </c:pt>
                <c:pt idx="17">
                  <c:v>1362</c:v>
                </c:pt>
                <c:pt idx="18">
                  <c:v>74824</c:v>
                </c:pt>
                <c:pt idx="19">
                  <c:v>2356</c:v>
                </c:pt>
                <c:pt idx="20">
                  <c:v>21878</c:v>
                </c:pt>
                <c:pt idx="21">
                  <c:v>16342</c:v>
                </c:pt>
                <c:pt idx="22">
                  <c:v>999</c:v>
                </c:pt>
                <c:pt idx="23">
                  <c:v>17425</c:v>
                </c:pt>
                <c:pt idx="24">
                  <c:v>15313</c:v>
                </c:pt>
                <c:pt idx="25">
                  <c:v>15262</c:v>
                </c:pt>
                <c:pt idx="26">
                  <c:v>2712</c:v>
                </c:pt>
                <c:pt idx="27">
                  <c:v>31216</c:v>
                </c:pt>
                <c:pt idx="28">
                  <c:v>4850</c:v>
                </c:pt>
                <c:pt idx="29">
                  <c:v>26085</c:v>
                </c:pt>
                <c:pt idx="30">
                  <c:v>5435</c:v>
                </c:pt>
                <c:pt idx="31">
                  <c:v>2824</c:v>
                </c:pt>
              </c:numCache>
            </c:numRef>
          </c:val>
        </c:ser>
        <c:ser>
          <c:idx val="1"/>
          <c:order val="1"/>
          <c:tx>
            <c:strRef>
              <c:f>'1.1.9'!$C$5:$C$6</c:f>
              <c:strCache>
                <c:ptCount val="1"/>
                <c:pt idx="0">
                  <c:v>Carga especializada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cat>
            <c:strRef>
              <c:f>'1.1.9'!$E$8:$E$39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'1.1.9'!$C$8:$C$39</c:f>
              <c:numCache>
                <c:formatCode>#,##0</c:formatCode>
                <c:ptCount val="32"/>
                <c:pt idx="0">
                  <c:v>1396</c:v>
                </c:pt>
                <c:pt idx="1">
                  <c:v>1221</c:v>
                </c:pt>
                <c:pt idx="2">
                  <c:v>398</c:v>
                </c:pt>
                <c:pt idx="3">
                  <c:v>271</c:v>
                </c:pt>
                <c:pt idx="4">
                  <c:v>813</c:v>
                </c:pt>
                <c:pt idx="5">
                  <c:v>1723</c:v>
                </c:pt>
                <c:pt idx="6">
                  <c:v>3384</c:v>
                </c:pt>
                <c:pt idx="7">
                  <c:v>249</c:v>
                </c:pt>
                <c:pt idx="8">
                  <c:v>16866</c:v>
                </c:pt>
                <c:pt idx="9">
                  <c:v>1229</c:v>
                </c:pt>
                <c:pt idx="10">
                  <c:v>4199</c:v>
                </c:pt>
                <c:pt idx="11">
                  <c:v>5015</c:v>
                </c:pt>
                <c:pt idx="12">
                  <c:v>597</c:v>
                </c:pt>
                <c:pt idx="13">
                  <c:v>1980</c:v>
                </c:pt>
                <c:pt idx="14">
                  <c:v>3902</c:v>
                </c:pt>
                <c:pt idx="15">
                  <c:v>1247</c:v>
                </c:pt>
                <c:pt idx="16">
                  <c:v>863</c:v>
                </c:pt>
                <c:pt idx="17">
                  <c:v>231</c:v>
                </c:pt>
                <c:pt idx="18">
                  <c:v>17699</c:v>
                </c:pt>
                <c:pt idx="19">
                  <c:v>822</c:v>
                </c:pt>
                <c:pt idx="20">
                  <c:v>1797</c:v>
                </c:pt>
                <c:pt idx="21">
                  <c:v>2609</c:v>
                </c:pt>
                <c:pt idx="22">
                  <c:v>293</c:v>
                </c:pt>
                <c:pt idx="23">
                  <c:v>875</c:v>
                </c:pt>
                <c:pt idx="24">
                  <c:v>1240</c:v>
                </c:pt>
                <c:pt idx="25">
                  <c:v>1558</c:v>
                </c:pt>
                <c:pt idx="26">
                  <c:v>2012</c:v>
                </c:pt>
                <c:pt idx="27">
                  <c:v>7668</c:v>
                </c:pt>
                <c:pt idx="28">
                  <c:v>361</c:v>
                </c:pt>
                <c:pt idx="29">
                  <c:v>6133</c:v>
                </c:pt>
                <c:pt idx="30">
                  <c:v>988</c:v>
                </c:pt>
                <c:pt idx="31">
                  <c:v>381</c:v>
                </c:pt>
              </c:numCache>
            </c:numRef>
          </c:val>
        </c:ser>
        <c:overlap val="100"/>
        <c:axId val="67788160"/>
        <c:axId val="67806336"/>
      </c:barChart>
      <c:catAx>
        <c:axId val="6778816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67806336"/>
        <c:crosses val="autoZero"/>
        <c:auto val="1"/>
        <c:lblAlgn val="ctr"/>
        <c:lblOffset val="100"/>
      </c:catAx>
      <c:valAx>
        <c:axId val="6780633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</c:title>
        <c:numFmt formatCode="#,##0" sourceLinked="1"/>
        <c:tickLblPos val="nextTo"/>
        <c:txPr>
          <a:bodyPr/>
          <a:lstStyle/>
          <a:p>
            <a:pPr>
              <a:defRPr lang="es-ES" sz="800" b="1"/>
            </a:pPr>
            <a:endParaRPr lang="es-ES"/>
          </a:p>
        </c:txPr>
        <c:crossAx val="67788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957283252214831"/>
          <c:y val="0.9116531787693205"/>
          <c:w val="0.43412532171342688"/>
          <c:h val="8.6535797608632267E-2"/>
        </c:manualLayout>
      </c:layout>
      <c:txPr>
        <a:bodyPr/>
        <a:lstStyle/>
        <a:p>
          <a:pPr>
            <a:defRPr lang="es-ES" sz="105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Distribución</a:t>
            </a:r>
            <a:r>
              <a:rPr lang="es-ES" sz="1200" baseline="0"/>
              <a:t> del Parque Vehicular de Carga por Clase de Servicio 2011</a:t>
            </a:r>
            <a:endParaRPr lang="es-ES" sz="1200"/>
          </a:p>
        </c:rich>
      </c:tx>
      <c:layout>
        <c:manualLayout>
          <c:xMode val="edge"/>
          <c:yMode val="edge"/>
          <c:x val="0.11116666666666669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7.9933289588801817E-2"/>
          <c:y val="0.14814814814814894"/>
          <c:w val="0.51111111111111107"/>
          <c:h val="0.85185185185185264"/>
        </c:manualLayout>
      </c:layout>
      <c:pieChart>
        <c:varyColors val="1"/>
        <c:ser>
          <c:idx val="0"/>
          <c:order val="0"/>
          <c:spPr>
            <a:solidFill>
              <a:schemeClr val="accent3"/>
            </a:solidFill>
          </c:spPr>
          <c:explosion val="13"/>
          <c:dPt>
            <c:idx val="1"/>
            <c:spPr>
              <a:solidFill>
                <a:schemeClr val="accent6"/>
              </a:solidFill>
            </c:spPr>
          </c:dPt>
          <c:dLbls>
            <c:dLbl>
              <c:idx val="0"/>
              <c:layout>
                <c:manualLayout>
                  <c:x val="-0.10218842957130359"/>
                  <c:y val="-0.27592592592592785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86%</a:t>
                    </a:r>
                  </a:p>
                </c:rich>
              </c:tx>
              <c:dLblPos val="bestFit"/>
              <c:showVal val="1"/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200" b="1"/>
                      <a:t>14%</a:t>
                    </a:r>
                  </a:p>
                </c:rich>
              </c:tx>
              <c:dLblPos val="bestFit"/>
              <c:showVal val="1"/>
            </c:dLbl>
            <c:txPr>
              <a:bodyPr/>
              <a:lstStyle/>
              <a:p>
                <a:pPr>
                  <a:defRPr lang="es-ES" sz="1200" b="1"/>
                </a:pPr>
                <a:endParaRPr lang="es-ES"/>
              </a:p>
            </c:txPr>
            <c:dLblPos val="bestFit"/>
            <c:showVal val="1"/>
            <c:showLeaderLines val="1"/>
          </c:dLbls>
          <c:cat>
            <c:strRef>
              <c:f>'1.1.9'!$B$5:$C$5</c:f>
              <c:strCache>
                <c:ptCount val="2"/>
                <c:pt idx="0">
                  <c:v>Carga general</c:v>
                </c:pt>
                <c:pt idx="1">
                  <c:v>Carga especializada</c:v>
                </c:pt>
              </c:strCache>
            </c:strRef>
          </c:cat>
          <c:val>
            <c:numRef>
              <c:f>'1.1.9'!$B$42:$C$42</c:f>
              <c:numCache>
                <c:formatCode>#,##0</c:formatCode>
                <c:ptCount val="2"/>
                <c:pt idx="0">
                  <c:v>86.334932297042926</c:v>
                </c:pt>
                <c:pt idx="1">
                  <c:v>13.665067702957071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63486679790026246"/>
          <c:y val="0.39957531350248154"/>
          <c:w val="0.28457764654418199"/>
          <c:h val="0.17307159521726451"/>
        </c:manualLayout>
      </c:layout>
      <c:txPr>
        <a:bodyPr/>
        <a:lstStyle/>
        <a:p>
          <a:pPr>
            <a:defRPr lang="es-ES" sz="105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600"/>
            </a:pPr>
            <a:r>
              <a:rPr lang="es-ES" sz="1600"/>
              <a:t>Permisionarios del Parque</a:t>
            </a:r>
            <a:r>
              <a:rPr lang="es-ES" sz="1600" baseline="0"/>
              <a:t> Vehicular de Carga 2011</a:t>
            </a:r>
            <a:r>
              <a:rPr lang="es-ES" sz="1600"/>
              <a:t> </a:t>
            </a:r>
          </a:p>
        </c:rich>
      </c:tx>
      <c:layout>
        <c:manualLayout>
          <c:xMode val="edge"/>
          <c:yMode val="edge"/>
          <c:x val="0.13774819744869768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178224394163811"/>
          <c:y val="8.0000000000000043E-2"/>
          <c:w val="0.87381398456640502"/>
          <c:h val="0.67868521434821361"/>
        </c:manualLayout>
      </c:layout>
      <c:lineChart>
        <c:grouping val="standard"/>
        <c:ser>
          <c:idx val="0"/>
          <c:order val="0"/>
          <c:tx>
            <c:strRef>
              <c:f>'1.1.10'!$B$5:$B$6</c:f>
              <c:strCache>
                <c:ptCount val="1"/>
                <c:pt idx="0">
                  <c:v>Personas morales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'1.1.10'!$E$8:$E$39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'1.1.10'!$B$8:$B$39</c:f>
              <c:numCache>
                <c:formatCode>#,##0</c:formatCode>
                <c:ptCount val="32"/>
                <c:pt idx="0">
                  <c:v>5218</c:v>
                </c:pt>
                <c:pt idx="1">
                  <c:v>5234</c:v>
                </c:pt>
                <c:pt idx="2">
                  <c:v>728</c:v>
                </c:pt>
                <c:pt idx="3">
                  <c:v>626</c:v>
                </c:pt>
                <c:pt idx="4">
                  <c:v>2282</c:v>
                </c:pt>
                <c:pt idx="5">
                  <c:v>8520</c:v>
                </c:pt>
                <c:pt idx="6">
                  <c:v>14488</c:v>
                </c:pt>
                <c:pt idx="7">
                  <c:v>2572</c:v>
                </c:pt>
                <c:pt idx="8">
                  <c:v>59145</c:v>
                </c:pt>
                <c:pt idx="9">
                  <c:v>6713</c:v>
                </c:pt>
                <c:pt idx="10">
                  <c:v>11334</c:v>
                </c:pt>
                <c:pt idx="11">
                  <c:v>15233</c:v>
                </c:pt>
                <c:pt idx="12">
                  <c:v>1049</c:v>
                </c:pt>
                <c:pt idx="13">
                  <c:v>4445</c:v>
                </c:pt>
                <c:pt idx="14">
                  <c:v>19093</c:v>
                </c:pt>
                <c:pt idx="15">
                  <c:v>5390</c:v>
                </c:pt>
                <c:pt idx="16">
                  <c:v>2550</c:v>
                </c:pt>
                <c:pt idx="17">
                  <c:v>493</c:v>
                </c:pt>
                <c:pt idx="18">
                  <c:v>62735</c:v>
                </c:pt>
                <c:pt idx="19">
                  <c:v>1502</c:v>
                </c:pt>
                <c:pt idx="20">
                  <c:v>6611</c:v>
                </c:pt>
                <c:pt idx="21">
                  <c:v>8414</c:v>
                </c:pt>
                <c:pt idx="22">
                  <c:v>475</c:v>
                </c:pt>
                <c:pt idx="23">
                  <c:v>7051</c:v>
                </c:pt>
                <c:pt idx="24">
                  <c:v>5673</c:v>
                </c:pt>
                <c:pt idx="25">
                  <c:v>5219</c:v>
                </c:pt>
                <c:pt idx="26">
                  <c:v>2272</c:v>
                </c:pt>
                <c:pt idx="27">
                  <c:v>22770</c:v>
                </c:pt>
                <c:pt idx="28">
                  <c:v>920</c:v>
                </c:pt>
                <c:pt idx="29">
                  <c:v>15454</c:v>
                </c:pt>
                <c:pt idx="30">
                  <c:v>3696</c:v>
                </c:pt>
                <c:pt idx="31">
                  <c:v>1863</c:v>
                </c:pt>
              </c:numCache>
            </c:numRef>
          </c:val>
        </c:ser>
        <c:ser>
          <c:idx val="1"/>
          <c:order val="1"/>
          <c:tx>
            <c:strRef>
              <c:f>'1.1.10'!$C$5:$C$6</c:f>
              <c:strCache>
                <c:ptCount val="1"/>
                <c:pt idx="0">
                  <c:v>Personas físicas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'1.1.10'!$E$8:$E$39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'1.1.10'!$C$8:$C$39</c:f>
              <c:numCache>
                <c:formatCode>#,##0</c:formatCode>
                <c:ptCount val="32"/>
                <c:pt idx="0">
                  <c:v>3178</c:v>
                </c:pt>
                <c:pt idx="1">
                  <c:v>15827</c:v>
                </c:pt>
                <c:pt idx="2">
                  <c:v>906</c:v>
                </c:pt>
                <c:pt idx="3">
                  <c:v>484</c:v>
                </c:pt>
                <c:pt idx="4">
                  <c:v>2212</c:v>
                </c:pt>
                <c:pt idx="5">
                  <c:v>10220</c:v>
                </c:pt>
                <c:pt idx="6">
                  <c:v>8765</c:v>
                </c:pt>
                <c:pt idx="7">
                  <c:v>2078</c:v>
                </c:pt>
                <c:pt idx="8">
                  <c:v>62023</c:v>
                </c:pt>
                <c:pt idx="9">
                  <c:v>4946</c:v>
                </c:pt>
                <c:pt idx="10">
                  <c:v>24557</c:v>
                </c:pt>
                <c:pt idx="11">
                  <c:v>17650</c:v>
                </c:pt>
                <c:pt idx="12">
                  <c:v>1542</c:v>
                </c:pt>
                <c:pt idx="13">
                  <c:v>13947</c:v>
                </c:pt>
                <c:pt idx="14">
                  <c:v>26342</c:v>
                </c:pt>
                <c:pt idx="15">
                  <c:v>12532</c:v>
                </c:pt>
                <c:pt idx="16">
                  <c:v>3381</c:v>
                </c:pt>
                <c:pt idx="17">
                  <c:v>1100</c:v>
                </c:pt>
                <c:pt idx="18">
                  <c:v>29788</c:v>
                </c:pt>
                <c:pt idx="19">
                  <c:v>1676</c:v>
                </c:pt>
                <c:pt idx="20">
                  <c:v>17064</c:v>
                </c:pt>
                <c:pt idx="21">
                  <c:v>10537</c:v>
                </c:pt>
                <c:pt idx="22">
                  <c:v>817</c:v>
                </c:pt>
                <c:pt idx="23">
                  <c:v>11249</c:v>
                </c:pt>
                <c:pt idx="24">
                  <c:v>10880</c:v>
                </c:pt>
                <c:pt idx="25">
                  <c:v>11601</c:v>
                </c:pt>
                <c:pt idx="26">
                  <c:v>2452</c:v>
                </c:pt>
                <c:pt idx="27">
                  <c:v>16114</c:v>
                </c:pt>
                <c:pt idx="28">
                  <c:v>4291</c:v>
                </c:pt>
                <c:pt idx="29">
                  <c:v>16764</c:v>
                </c:pt>
                <c:pt idx="30">
                  <c:v>2727</c:v>
                </c:pt>
                <c:pt idx="31">
                  <c:v>1342</c:v>
                </c:pt>
              </c:numCache>
            </c:numRef>
          </c:val>
        </c:ser>
        <c:marker val="1"/>
        <c:axId val="67974272"/>
        <c:axId val="67975808"/>
      </c:lineChart>
      <c:catAx>
        <c:axId val="6797427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67975808"/>
        <c:crosses val="autoZero"/>
        <c:auto val="1"/>
        <c:lblAlgn val="ctr"/>
        <c:lblOffset val="100"/>
      </c:catAx>
      <c:valAx>
        <c:axId val="6797580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Vehiculos</a:t>
                </a:r>
                <a:endParaRPr lang="es-ES"/>
              </a:p>
            </c:rich>
          </c:tx>
        </c:title>
        <c:numFmt formatCode="#,##0" sourceLinked="1"/>
        <c:tickLblPos val="nextTo"/>
        <c:txPr>
          <a:bodyPr/>
          <a:lstStyle/>
          <a:p>
            <a:pPr>
              <a:defRPr lang="es-ES" sz="800" b="1"/>
            </a:pPr>
            <a:endParaRPr lang="es-ES"/>
          </a:p>
        </c:txPr>
        <c:crossAx val="67974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051017333316034"/>
          <c:y val="0.9196314960629951"/>
          <c:w val="0.51446259733340316"/>
          <c:h val="8.0368503937007854E-2"/>
        </c:manualLayout>
      </c:layout>
      <c:txPr>
        <a:bodyPr/>
        <a:lstStyle/>
        <a:p>
          <a:pPr>
            <a:defRPr lang="es-ES" sz="105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600"/>
            </a:pPr>
            <a:r>
              <a:rPr lang="es-ES" sz="1600"/>
              <a:t>Permisionarios del Parque</a:t>
            </a:r>
            <a:r>
              <a:rPr lang="es-ES" sz="1600" baseline="0"/>
              <a:t> Vehicular de Carga 2011</a:t>
            </a:r>
            <a:r>
              <a:rPr lang="es-ES" sz="1600"/>
              <a:t> </a:t>
            </a:r>
          </a:p>
        </c:rich>
      </c:tx>
      <c:layout>
        <c:manualLayout>
          <c:xMode val="edge"/>
          <c:yMode val="edge"/>
          <c:x val="0.137748197448697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621929330381123"/>
          <c:y val="8.0000000000000043E-2"/>
          <c:w val="0.86937693520423087"/>
          <c:h val="0.67868521434821405"/>
        </c:manualLayout>
      </c:layout>
      <c:barChart>
        <c:barDir val="col"/>
        <c:grouping val="stacked"/>
        <c:ser>
          <c:idx val="0"/>
          <c:order val="0"/>
          <c:tx>
            <c:strRef>
              <c:f>'1.1.10'!$B$5:$B$6</c:f>
              <c:strCache>
                <c:ptCount val="1"/>
                <c:pt idx="0">
                  <c:v>Personas morales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cat>
            <c:strRef>
              <c:f>'1.1.10'!$E$8:$E$39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'1.1.10'!$B$8:$B$39</c:f>
              <c:numCache>
                <c:formatCode>#,##0</c:formatCode>
                <c:ptCount val="32"/>
                <c:pt idx="0">
                  <c:v>5218</c:v>
                </c:pt>
                <c:pt idx="1">
                  <c:v>5234</c:v>
                </c:pt>
                <c:pt idx="2">
                  <c:v>728</c:v>
                </c:pt>
                <c:pt idx="3">
                  <c:v>626</c:v>
                </c:pt>
                <c:pt idx="4">
                  <c:v>2282</c:v>
                </c:pt>
                <c:pt idx="5">
                  <c:v>8520</c:v>
                </c:pt>
                <c:pt idx="6">
                  <c:v>14488</c:v>
                </c:pt>
                <c:pt idx="7">
                  <c:v>2572</c:v>
                </c:pt>
                <c:pt idx="8">
                  <c:v>59145</c:v>
                </c:pt>
                <c:pt idx="9">
                  <c:v>6713</c:v>
                </c:pt>
                <c:pt idx="10">
                  <c:v>11334</c:v>
                </c:pt>
                <c:pt idx="11">
                  <c:v>15233</c:v>
                </c:pt>
                <c:pt idx="12">
                  <c:v>1049</c:v>
                </c:pt>
                <c:pt idx="13">
                  <c:v>4445</c:v>
                </c:pt>
                <c:pt idx="14">
                  <c:v>19093</c:v>
                </c:pt>
                <c:pt idx="15">
                  <c:v>5390</c:v>
                </c:pt>
                <c:pt idx="16">
                  <c:v>2550</c:v>
                </c:pt>
                <c:pt idx="17">
                  <c:v>493</c:v>
                </c:pt>
                <c:pt idx="18">
                  <c:v>62735</c:v>
                </c:pt>
                <c:pt idx="19">
                  <c:v>1502</c:v>
                </c:pt>
                <c:pt idx="20">
                  <c:v>6611</c:v>
                </c:pt>
                <c:pt idx="21">
                  <c:v>8414</c:v>
                </c:pt>
                <c:pt idx="22">
                  <c:v>475</c:v>
                </c:pt>
                <c:pt idx="23">
                  <c:v>7051</c:v>
                </c:pt>
                <c:pt idx="24">
                  <c:v>5673</c:v>
                </c:pt>
                <c:pt idx="25">
                  <c:v>5219</c:v>
                </c:pt>
                <c:pt idx="26">
                  <c:v>2272</c:v>
                </c:pt>
                <c:pt idx="27">
                  <c:v>22770</c:v>
                </c:pt>
                <c:pt idx="28">
                  <c:v>920</c:v>
                </c:pt>
                <c:pt idx="29">
                  <c:v>15454</c:v>
                </c:pt>
                <c:pt idx="30">
                  <c:v>3696</c:v>
                </c:pt>
                <c:pt idx="31">
                  <c:v>1863</c:v>
                </c:pt>
              </c:numCache>
            </c:numRef>
          </c:val>
        </c:ser>
        <c:ser>
          <c:idx val="1"/>
          <c:order val="1"/>
          <c:tx>
            <c:strRef>
              <c:f>'1.1.10'!$C$5:$C$6</c:f>
              <c:strCache>
                <c:ptCount val="1"/>
                <c:pt idx="0">
                  <c:v>Personas físicas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cat>
            <c:strRef>
              <c:f>'1.1.10'!$E$8:$E$39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'1.1.10'!$C$8:$C$39</c:f>
              <c:numCache>
                <c:formatCode>#,##0</c:formatCode>
                <c:ptCount val="32"/>
                <c:pt idx="0">
                  <c:v>3178</c:v>
                </c:pt>
                <c:pt idx="1">
                  <c:v>15827</c:v>
                </c:pt>
                <c:pt idx="2">
                  <c:v>906</c:v>
                </c:pt>
                <c:pt idx="3">
                  <c:v>484</c:v>
                </c:pt>
                <c:pt idx="4">
                  <c:v>2212</c:v>
                </c:pt>
                <c:pt idx="5">
                  <c:v>10220</c:v>
                </c:pt>
                <c:pt idx="6">
                  <c:v>8765</c:v>
                </c:pt>
                <c:pt idx="7">
                  <c:v>2078</c:v>
                </c:pt>
                <c:pt idx="8">
                  <c:v>62023</c:v>
                </c:pt>
                <c:pt idx="9">
                  <c:v>4946</c:v>
                </c:pt>
                <c:pt idx="10">
                  <c:v>24557</c:v>
                </c:pt>
                <c:pt idx="11">
                  <c:v>17650</c:v>
                </c:pt>
                <c:pt idx="12">
                  <c:v>1542</c:v>
                </c:pt>
                <c:pt idx="13">
                  <c:v>13947</c:v>
                </c:pt>
                <c:pt idx="14">
                  <c:v>26342</c:v>
                </c:pt>
                <c:pt idx="15">
                  <c:v>12532</c:v>
                </c:pt>
                <c:pt idx="16">
                  <c:v>3381</c:v>
                </c:pt>
                <c:pt idx="17">
                  <c:v>1100</c:v>
                </c:pt>
                <c:pt idx="18">
                  <c:v>29788</c:v>
                </c:pt>
                <c:pt idx="19">
                  <c:v>1676</c:v>
                </c:pt>
                <c:pt idx="20">
                  <c:v>17064</c:v>
                </c:pt>
                <c:pt idx="21">
                  <c:v>10537</c:v>
                </c:pt>
                <c:pt idx="22">
                  <c:v>817</c:v>
                </c:pt>
                <c:pt idx="23">
                  <c:v>11249</c:v>
                </c:pt>
                <c:pt idx="24">
                  <c:v>10880</c:v>
                </c:pt>
                <c:pt idx="25">
                  <c:v>11601</c:v>
                </c:pt>
                <c:pt idx="26">
                  <c:v>2452</c:v>
                </c:pt>
                <c:pt idx="27">
                  <c:v>16114</c:v>
                </c:pt>
                <c:pt idx="28">
                  <c:v>4291</c:v>
                </c:pt>
                <c:pt idx="29">
                  <c:v>16764</c:v>
                </c:pt>
                <c:pt idx="30">
                  <c:v>2727</c:v>
                </c:pt>
                <c:pt idx="31">
                  <c:v>1342</c:v>
                </c:pt>
              </c:numCache>
            </c:numRef>
          </c:val>
        </c:ser>
        <c:overlap val="100"/>
        <c:axId val="68034560"/>
        <c:axId val="68036096"/>
      </c:barChart>
      <c:catAx>
        <c:axId val="6803456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68036096"/>
        <c:crosses val="autoZero"/>
        <c:auto val="1"/>
        <c:lblAlgn val="ctr"/>
        <c:lblOffset val="100"/>
      </c:catAx>
      <c:valAx>
        <c:axId val="6803609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</c:title>
        <c:numFmt formatCode="#,##0" sourceLinked="1"/>
        <c:tickLblPos val="nextTo"/>
        <c:txPr>
          <a:bodyPr/>
          <a:lstStyle/>
          <a:p>
            <a:pPr>
              <a:defRPr lang="es-ES" sz="800" b="1"/>
            </a:pPr>
            <a:endParaRPr lang="es-ES"/>
          </a:p>
        </c:txPr>
        <c:crossAx val="68034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051017333316046"/>
          <c:y val="0.91963149606299532"/>
          <c:w val="0.44810896973985193"/>
          <c:h val="8.0368503937007854E-2"/>
        </c:manualLayout>
      </c:layout>
      <c:txPr>
        <a:bodyPr/>
        <a:lstStyle/>
        <a:p>
          <a:pPr>
            <a:defRPr lang="es-ES" sz="105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Participación</a:t>
            </a:r>
            <a:r>
              <a:rPr lang="es-ES" sz="1200" baseline="0"/>
              <a:t> de los Permisionarios del Parque Vehicular de Carga 2011</a:t>
            </a:r>
            <a:endParaRPr lang="es-ES" sz="1200"/>
          </a:p>
        </c:rich>
      </c:tx>
      <c:layout>
        <c:manualLayout>
          <c:xMode val="edge"/>
          <c:yMode val="edge"/>
          <c:x val="0.1170833333333333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9.6502843394575766E-2"/>
          <c:y val="0.17592592592592593"/>
          <c:w val="0.49444444444444641"/>
          <c:h val="0.82407407407407873"/>
        </c:manualLayout>
      </c:layout>
      <c:pieChart>
        <c:varyColors val="1"/>
        <c:ser>
          <c:idx val="0"/>
          <c:order val="0"/>
          <c:spPr>
            <a:solidFill>
              <a:schemeClr val="accent3"/>
            </a:solidFill>
          </c:spPr>
          <c:dPt>
            <c:idx val="0"/>
            <c:explosion val="16"/>
            <c:spPr>
              <a:solidFill>
                <a:schemeClr val="accent6"/>
              </a:solidFill>
            </c:spPr>
          </c:dPt>
          <c:dLbls>
            <c:dLbl>
              <c:idx val="0"/>
              <c:layout>
                <c:manualLayout>
                  <c:x val="-0.14862992125984237"/>
                  <c:y val="6.6382327209099133E-3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47%</a:t>
                    </a:r>
                  </a:p>
                </c:rich>
              </c:tx>
              <c:dLblPos val="bestFit"/>
              <c:showVal val="1"/>
            </c:dLbl>
            <c:dLbl>
              <c:idx val="1"/>
              <c:layout>
                <c:manualLayout>
                  <c:x val="0.1436982720909887"/>
                  <c:y val="-3.417942548848061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53%</a:t>
                    </a:r>
                  </a:p>
                </c:rich>
              </c:tx>
              <c:dLblPos val="bestFit"/>
              <c:showVal val="1"/>
            </c:dLbl>
            <c:txPr>
              <a:bodyPr/>
              <a:lstStyle/>
              <a:p>
                <a:pPr>
                  <a:defRPr lang="es-ES" sz="1200" b="1"/>
                </a:pPr>
                <a:endParaRPr lang="es-ES"/>
              </a:p>
            </c:txPr>
            <c:dLblPos val="bestFit"/>
            <c:showVal val="1"/>
            <c:showLeaderLines val="1"/>
          </c:dLbls>
          <c:cat>
            <c:strRef>
              <c:f>'1.1.10'!$B$5:$C$5</c:f>
              <c:strCache>
                <c:ptCount val="2"/>
                <c:pt idx="0">
                  <c:v>Personas morales</c:v>
                </c:pt>
                <c:pt idx="1">
                  <c:v>Personas físicas</c:v>
                </c:pt>
              </c:strCache>
            </c:strRef>
          </c:cat>
          <c:val>
            <c:numRef>
              <c:f>'1.1.10'!$B$42:$C$42</c:f>
              <c:numCache>
                <c:formatCode>#,##0</c:formatCode>
                <c:ptCount val="2"/>
                <c:pt idx="0">
                  <c:v>47.022891493108261</c:v>
                </c:pt>
                <c:pt idx="1">
                  <c:v>52.977108506891739</c:v>
                </c:pt>
              </c:numCache>
            </c:numRef>
          </c:val>
        </c:ser>
        <c:dLbls>
          <c:showVal val="1"/>
        </c:dLbls>
        <c:firstSliceAng val="0"/>
      </c:pieChart>
    </c:plotArea>
    <c:legend>
      <c:legendPos val="r"/>
      <c:layout>
        <c:manualLayout>
          <c:xMode val="edge"/>
          <c:yMode val="edge"/>
          <c:x val="0.70689457567804415"/>
          <c:y val="0.45976049868766555"/>
          <c:w val="0.26254986876640418"/>
          <c:h val="0.17307159521726451"/>
        </c:manualLayout>
      </c:layout>
      <c:txPr>
        <a:bodyPr/>
        <a:lstStyle/>
        <a:p>
          <a:pPr>
            <a:defRPr lang="es-ES" sz="105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Unidades Motrices de Carga por Año Modelo y Clase</a:t>
            </a:r>
            <a:r>
              <a:rPr lang="es-ES" sz="1400" baseline="0"/>
              <a:t> Vehículo 2011</a:t>
            </a:r>
            <a:endParaRPr lang="es-ES" sz="1400"/>
          </a:p>
        </c:rich>
      </c:tx>
      <c:layout>
        <c:manualLayout>
          <c:xMode val="edge"/>
          <c:yMode val="edge"/>
          <c:x val="0.10610200783796002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9.6255161589231739E-2"/>
          <c:y val="8.9886832327777264E-2"/>
          <c:w val="0.8811110373432387"/>
          <c:h val="0.68068786856188779"/>
        </c:manualLayout>
      </c:layout>
      <c:lineChart>
        <c:grouping val="standard"/>
        <c:ser>
          <c:idx val="0"/>
          <c:order val="0"/>
          <c:tx>
            <c:strRef>
              <c:f>' 1.1.11'!$B$5</c:f>
              <c:strCache>
                <c:ptCount val="1"/>
                <c:pt idx="0">
                  <c:v>C 2</c:v>
                </c:pt>
              </c:strCache>
            </c:strRef>
          </c:tx>
          <c:marker>
            <c:symbol val="none"/>
          </c:marker>
          <c:cat>
            <c:numRef>
              <c:f>' 1.1.11'!$A$7:$A$58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cat>
          <c:val>
            <c:numRef>
              <c:f>' 1.1.11'!$B$7:$B$58</c:f>
              <c:numCache>
                <c:formatCode>#,##0</c:formatCode>
                <c:ptCount val="52"/>
                <c:pt idx="0">
                  <c:v>169</c:v>
                </c:pt>
                <c:pt idx="1">
                  <c:v>41</c:v>
                </c:pt>
                <c:pt idx="2">
                  <c:v>49</c:v>
                </c:pt>
                <c:pt idx="3">
                  <c:v>63</c:v>
                </c:pt>
                <c:pt idx="4">
                  <c:v>93</c:v>
                </c:pt>
                <c:pt idx="5">
                  <c:v>123</c:v>
                </c:pt>
                <c:pt idx="6">
                  <c:v>121</c:v>
                </c:pt>
                <c:pt idx="7">
                  <c:v>184</c:v>
                </c:pt>
                <c:pt idx="8">
                  <c:v>233</c:v>
                </c:pt>
                <c:pt idx="9">
                  <c:v>272</c:v>
                </c:pt>
                <c:pt idx="10">
                  <c:v>314</c:v>
                </c:pt>
                <c:pt idx="11">
                  <c:v>296</c:v>
                </c:pt>
                <c:pt idx="12">
                  <c:v>385</c:v>
                </c:pt>
                <c:pt idx="13">
                  <c:v>500</c:v>
                </c:pt>
                <c:pt idx="14">
                  <c:v>739</c:v>
                </c:pt>
                <c:pt idx="15">
                  <c:v>895</c:v>
                </c:pt>
                <c:pt idx="16">
                  <c:v>937</c:v>
                </c:pt>
                <c:pt idx="17">
                  <c:v>514</c:v>
                </c:pt>
                <c:pt idx="18">
                  <c:v>698</c:v>
                </c:pt>
                <c:pt idx="19">
                  <c:v>1061</c:v>
                </c:pt>
                <c:pt idx="20">
                  <c:v>1520</c:v>
                </c:pt>
                <c:pt idx="21">
                  <c:v>1931</c:v>
                </c:pt>
                <c:pt idx="22">
                  <c:v>1555</c:v>
                </c:pt>
                <c:pt idx="23">
                  <c:v>452</c:v>
                </c:pt>
                <c:pt idx="24">
                  <c:v>495</c:v>
                </c:pt>
                <c:pt idx="25">
                  <c:v>958</c:v>
                </c:pt>
                <c:pt idx="26">
                  <c:v>549</c:v>
                </c:pt>
                <c:pt idx="27">
                  <c:v>386</c:v>
                </c:pt>
                <c:pt idx="28">
                  <c:v>619</c:v>
                </c:pt>
                <c:pt idx="29">
                  <c:v>746</c:v>
                </c:pt>
                <c:pt idx="30">
                  <c:v>1037</c:v>
                </c:pt>
                <c:pt idx="31">
                  <c:v>1851</c:v>
                </c:pt>
                <c:pt idx="32">
                  <c:v>2221</c:v>
                </c:pt>
                <c:pt idx="33">
                  <c:v>2414</c:v>
                </c:pt>
                <c:pt idx="34">
                  <c:v>2281</c:v>
                </c:pt>
                <c:pt idx="35">
                  <c:v>1363</c:v>
                </c:pt>
                <c:pt idx="36">
                  <c:v>625</c:v>
                </c:pt>
                <c:pt idx="37">
                  <c:v>1432</c:v>
                </c:pt>
                <c:pt idx="38">
                  <c:v>1992</c:v>
                </c:pt>
                <c:pt idx="39">
                  <c:v>2516</c:v>
                </c:pt>
                <c:pt idx="40">
                  <c:v>2752</c:v>
                </c:pt>
                <c:pt idx="41">
                  <c:v>3063</c:v>
                </c:pt>
                <c:pt idx="42">
                  <c:v>2427</c:v>
                </c:pt>
                <c:pt idx="43">
                  <c:v>2180</c:v>
                </c:pt>
                <c:pt idx="44">
                  <c:v>2190</c:v>
                </c:pt>
                <c:pt idx="45">
                  <c:v>2948</c:v>
                </c:pt>
                <c:pt idx="46">
                  <c:v>3596</c:v>
                </c:pt>
                <c:pt idx="47">
                  <c:v>3703</c:v>
                </c:pt>
                <c:pt idx="48">
                  <c:v>5257</c:v>
                </c:pt>
                <c:pt idx="49">
                  <c:v>2502</c:v>
                </c:pt>
                <c:pt idx="50">
                  <c:v>1747</c:v>
                </c:pt>
                <c:pt idx="51">
                  <c:v>2808</c:v>
                </c:pt>
              </c:numCache>
            </c:numRef>
          </c:val>
        </c:ser>
        <c:ser>
          <c:idx val="1"/>
          <c:order val="1"/>
          <c:tx>
            <c:strRef>
              <c:f>' 1.1.11'!$C$5</c:f>
              <c:strCache>
                <c:ptCount val="1"/>
                <c:pt idx="0">
                  <c:v>C 3</c:v>
                </c:pt>
              </c:strCache>
            </c:strRef>
          </c:tx>
          <c:marker>
            <c:symbol val="none"/>
          </c:marker>
          <c:cat>
            <c:numRef>
              <c:f>' 1.1.11'!$A$7:$A$58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cat>
          <c:val>
            <c:numRef>
              <c:f>' 1.1.11'!$C$7:$C$58</c:f>
              <c:numCache>
                <c:formatCode>#,##0</c:formatCode>
                <c:ptCount val="52"/>
                <c:pt idx="0">
                  <c:v>445</c:v>
                </c:pt>
                <c:pt idx="1">
                  <c:v>127</c:v>
                </c:pt>
                <c:pt idx="2">
                  <c:v>130</c:v>
                </c:pt>
                <c:pt idx="3">
                  <c:v>185</c:v>
                </c:pt>
                <c:pt idx="4">
                  <c:v>242</c:v>
                </c:pt>
                <c:pt idx="5">
                  <c:v>244</c:v>
                </c:pt>
                <c:pt idx="6">
                  <c:v>288</c:v>
                </c:pt>
                <c:pt idx="7">
                  <c:v>328</c:v>
                </c:pt>
                <c:pt idx="8">
                  <c:v>507</c:v>
                </c:pt>
                <c:pt idx="9">
                  <c:v>526</c:v>
                </c:pt>
                <c:pt idx="10">
                  <c:v>720</c:v>
                </c:pt>
                <c:pt idx="11">
                  <c:v>620</c:v>
                </c:pt>
                <c:pt idx="12">
                  <c:v>830</c:v>
                </c:pt>
                <c:pt idx="13">
                  <c:v>1105</c:v>
                </c:pt>
                <c:pt idx="14">
                  <c:v>1326</c:v>
                </c:pt>
                <c:pt idx="15">
                  <c:v>1708</c:v>
                </c:pt>
                <c:pt idx="16">
                  <c:v>1863</c:v>
                </c:pt>
                <c:pt idx="17">
                  <c:v>1503</c:v>
                </c:pt>
                <c:pt idx="18">
                  <c:v>1653</c:v>
                </c:pt>
                <c:pt idx="19">
                  <c:v>2191</c:v>
                </c:pt>
                <c:pt idx="20">
                  <c:v>3489</c:v>
                </c:pt>
                <c:pt idx="21">
                  <c:v>3981</c:v>
                </c:pt>
                <c:pt idx="22">
                  <c:v>2659</c:v>
                </c:pt>
                <c:pt idx="23">
                  <c:v>804</c:v>
                </c:pt>
                <c:pt idx="24">
                  <c:v>987</c:v>
                </c:pt>
                <c:pt idx="25">
                  <c:v>1428</c:v>
                </c:pt>
                <c:pt idx="26">
                  <c:v>791</c:v>
                </c:pt>
                <c:pt idx="27">
                  <c:v>538</c:v>
                </c:pt>
                <c:pt idx="28">
                  <c:v>605</c:v>
                </c:pt>
                <c:pt idx="29">
                  <c:v>885</c:v>
                </c:pt>
                <c:pt idx="30">
                  <c:v>1182</c:v>
                </c:pt>
                <c:pt idx="31">
                  <c:v>1745</c:v>
                </c:pt>
                <c:pt idx="32">
                  <c:v>1641</c:v>
                </c:pt>
                <c:pt idx="33">
                  <c:v>1636</c:v>
                </c:pt>
                <c:pt idx="34">
                  <c:v>1328</c:v>
                </c:pt>
                <c:pt idx="35">
                  <c:v>770</c:v>
                </c:pt>
                <c:pt idx="36">
                  <c:v>216</c:v>
                </c:pt>
                <c:pt idx="37">
                  <c:v>665</c:v>
                </c:pt>
                <c:pt idx="38">
                  <c:v>1070</c:v>
                </c:pt>
                <c:pt idx="39">
                  <c:v>1045</c:v>
                </c:pt>
                <c:pt idx="40">
                  <c:v>1238</c:v>
                </c:pt>
                <c:pt idx="41">
                  <c:v>1711</c:v>
                </c:pt>
                <c:pt idx="42">
                  <c:v>1176</c:v>
                </c:pt>
                <c:pt idx="43">
                  <c:v>1234</c:v>
                </c:pt>
                <c:pt idx="44">
                  <c:v>970</c:v>
                </c:pt>
                <c:pt idx="45">
                  <c:v>1083</c:v>
                </c:pt>
                <c:pt idx="46">
                  <c:v>1200</c:v>
                </c:pt>
                <c:pt idx="47">
                  <c:v>1898</c:v>
                </c:pt>
                <c:pt idx="48">
                  <c:v>1873</c:v>
                </c:pt>
                <c:pt idx="49">
                  <c:v>1478</c:v>
                </c:pt>
                <c:pt idx="50">
                  <c:v>538</c:v>
                </c:pt>
                <c:pt idx="51">
                  <c:v>1096</c:v>
                </c:pt>
              </c:numCache>
            </c:numRef>
          </c:val>
        </c:ser>
        <c:ser>
          <c:idx val="2"/>
          <c:order val="2"/>
          <c:tx>
            <c:strRef>
              <c:f>' 1.1.11'!$D$5</c:f>
              <c:strCache>
                <c:ptCount val="1"/>
                <c:pt idx="0">
                  <c:v>T 2</c:v>
                </c:pt>
              </c:strCache>
            </c:strRef>
          </c:tx>
          <c:marker>
            <c:symbol val="none"/>
          </c:marker>
          <c:cat>
            <c:numRef>
              <c:f>' 1.1.11'!$A$7:$A$58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cat>
          <c:val>
            <c:numRef>
              <c:f>' 1.1.11'!$D$7:$D$58</c:f>
              <c:numCache>
                <c:formatCode>#,##0</c:formatCode>
                <c:ptCount val="52"/>
                <c:pt idx="0">
                  <c:v>29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8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9</c:v>
                </c:pt>
                <c:pt idx="10">
                  <c:v>14</c:v>
                </c:pt>
                <c:pt idx="11">
                  <c:v>8</c:v>
                </c:pt>
                <c:pt idx="12">
                  <c:v>17</c:v>
                </c:pt>
                <c:pt idx="13">
                  <c:v>12</c:v>
                </c:pt>
                <c:pt idx="14">
                  <c:v>17</c:v>
                </c:pt>
                <c:pt idx="15">
                  <c:v>26</c:v>
                </c:pt>
                <c:pt idx="16">
                  <c:v>20</c:v>
                </c:pt>
                <c:pt idx="17">
                  <c:v>17</c:v>
                </c:pt>
                <c:pt idx="18">
                  <c:v>19</c:v>
                </c:pt>
                <c:pt idx="19">
                  <c:v>35</c:v>
                </c:pt>
                <c:pt idx="20">
                  <c:v>39</c:v>
                </c:pt>
                <c:pt idx="21">
                  <c:v>45</c:v>
                </c:pt>
                <c:pt idx="22">
                  <c:v>48</c:v>
                </c:pt>
                <c:pt idx="23">
                  <c:v>24</c:v>
                </c:pt>
                <c:pt idx="24">
                  <c:v>36</c:v>
                </c:pt>
                <c:pt idx="25">
                  <c:v>26</c:v>
                </c:pt>
                <c:pt idx="26">
                  <c:v>20</c:v>
                </c:pt>
                <c:pt idx="27">
                  <c:v>15</c:v>
                </c:pt>
                <c:pt idx="28">
                  <c:v>24</c:v>
                </c:pt>
                <c:pt idx="29">
                  <c:v>18</c:v>
                </c:pt>
                <c:pt idx="30">
                  <c:v>36</c:v>
                </c:pt>
                <c:pt idx="31">
                  <c:v>33</c:v>
                </c:pt>
                <c:pt idx="32">
                  <c:v>42</c:v>
                </c:pt>
                <c:pt idx="33">
                  <c:v>42</c:v>
                </c:pt>
                <c:pt idx="34">
                  <c:v>36</c:v>
                </c:pt>
                <c:pt idx="35">
                  <c:v>41</c:v>
                </c:pt>
                <c:pt idx="36">
                  <c:v>23</c:v>
                </c:pt>
                <c:pt idx="37">
                  <c:v>47</c:v>
                </c:pt>
                <c:pt idx="38">
                  <c:v>83</c:v>
                </c:pt>
                <c:pt idx="39">
                  <c:v>91</c:v>
                </c:pt>
                <c:pt idx="40">
                  <c:v>79</c:v>
                </c:pt>
                <c:pt idx="41">
                  <c:v>102</c:v>
                </c:pt>
                <c:pt idx="42">
                  <c:v>56</c:v>
                </c:pt>
                <c:pt idx="43">
                  <c:v>71</c:v>
                </c:pt>
                <c:pt idx="44">
                  <c:v>50</c:v>
                </c:pt>
                <c:pt idx="45">
                  <c:v>93</c:v>
                </c:pt>
                <c:pt idx="46">
                  <c:v>94</c:v>
                </c:pt>
                <c:pt idx="47">
                  <c:v>126</c:v>
                </c:pt>
                <c:pt idx="48">
                  <c:v>107</c:v>
                </c:pt>
                <c:pt idx="49">
                  <c:v>76</c:v>
                </c:pt>
                <c:pt idx="50">
                  <c:v>32</c:v>
                </c:pt>
                <c:pt idx="51">
                  <c:v>53</c:v>
                </c:pt>
              </c:numCache>
            </c:numRef>
          </c:val>
        </c:ser>
        <c:ser>
          <c:idx val="3"/>
          <c:order val="3"/>
          <c:tx>
            <c:strRef>
              <c:f>' 1.1.11'!$E$5</c:f>
              <c:strCache>
                <c:ptCount val="1"/>
                <c:pt idx="0">
                  <c:v>T 3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 1.1.11'!$A$7:$A$58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cat>
          <c:val>
            <c:numRef>
              <c:f>' 1.1.11'!$E$7:$E$58</c:f>
              <c:numCache>
                <c:formatCode>#,##0</c:formatCode>
                <c:ptCount val="52"/>
                <c:pt idx="0">
                  <c:v>760</c:v>
                </c:pt>
                <c:pt idx="1">
                  <c:v>103</c:v>
                </c:pt>
                <c:pt idx="2">
                  <c:v>120</c:v>
                </c:pt>
                <c:pt idx="3">
                  <c:v>148</c:v>
                </c:pt>
                <c:pt idx="4">
                  <c:v>263</c:v>
                </c:pt>
                <c:pt idx="5">
                  <c:v>257</c:v>
                </c:pt>
                <c:pt idx="6">
                  <c:v>250</c:v>
                </c:pt>
                <c:pt idx="7">
                  <c:v>291</c:v>
                </c:pt>
                <c:pt idx="8">
                  <c:v>396</c:v>
                </c:pt>
                <c:pt idx="9">
                  <c:v>439</c:v>
                </c:pt>
                <c:pt idx="10">
                  <c:v>606</c:v>
                </c:pt>
                <c:pt idx="11">
                  <c:v>661</c:v>
                </c:pt>
                <c:pt idx="12">
                  <c:v>979</c:v>
                </c:pt>
                <c:pt idx="13">
                  <c:v>1298</c:v>
                </c:pt>
                <c:pt idx="14">
                  <c:v>1821</c:v>
                </c:pt>
                <c:pt idx="15">
                  <c:v>1912</c:v>
                </c:pt>
                <c:pt idx="16">
                  <c:v>2123</c:v>
                </c:pt>
                <c:pt idx="17">
                  <c:v>1627</c:v>
                </c:pt>
                <c:pt idx="18">
                  <c:v>2295</c:v>
                </c:pt>
                <c:pt idx="19">
                  <c:v>3633</c:v>
                </c:pt>
                <c:pt idx="20">
                  <c:v>4892</c:v>
                </c:pt>
                <c:pt idx="21">
                  <c:v>6605</c:v>
                </c:pt>
                <c:pt idx="22">
                  <c:v>3811</c:v>
                </c:pt>
                <c:pt idx="23">
                  <c:v>1660</c:v>
                </c:pt>
                <c:pt idx="24">
                  <c:v>3581</c:v>
                </c:pt>
                <c:pt idx="25">
                  <c:v>4925</c:v>
                </c:pt>
                <c:pt idx="26">
                  <c:v>3491</c:v>
                </c:pt>
                <c:pt idx="27">
                  <c:v>3557</c:v>
                </c:pt>
                <c:pt idx="28">
                  <c:v>4184</c:v>
                </c:pt>
                <c:pt idx="29">
                  <c:v>5237</c:v>
                </c:pt>
                <c:pt idx="30">
                  <c:v>4717</c:v>
                </c:pt>
                <c:pt idx="31">
                  <c:v>5702</c:v>
                </c:pt>
                <c:pt idx="32">
                  <c:v>5695</c:v>
                </c:pt>
                <c:pt idx="33">
                  <c:v>5676</c:v>
                </c:pt>
                <c:pt idx="34">
                  <c:v>5716</c:v>
                </c:pt>
                <c:pt idx="35">
                  <c:v>3935</c:v>
                </c:pt>
                <c:pt idx="36">
                  <c:v>1689</c:v>
                </c:pt>
                <c:pt idx="37">
                  <c:v>5016</c:v>
                </c:pt>
                <c:pt idx="38">
                  <c:v>6531</c:v>
                </c:pt>
                <c:pt idx="39">
                  <c:v>6716</c:v>
                </c:pt>
                <c:pt idx="40">
                  <c:v>8569</c:v>
                </c:pt>
                <c:pt idx="41">
                  <c:v>9729</c:v>
                </c:pt>
                <c:pt idx="42">
                  <c:v>4616</c:v>
                </c:pt>
                <c:pt idx="43">
                  <c:v>6918</c:v>
                </c:pt>
                <c:pt idx="44">
                  <c:v>5474</c:v>
                </c:pt>
                <c:pt idx="45">
                  <c:v>7668</c:v>
                </c:pt>
                <c:pt idx="46">
                  <c:v>9234</c:v>
                </c:pt>
                <c:pt idx="47">
                  <c:v>12043</c:v>
                </c:pt>
                <c:pt idx="48">
                  <c:v>15020</c:v>
                </c:pt>
                <c:pt idx="49">
                  <c:v>10706</c:v>
                </c:pt>
                <c:pt idx="50">
                  <c:v>1955</c:v>
                </c:pt>
                <c:pt idx="51">
                  <c:v>6378</c:v>
                </c:pt>
              </c:numCache>
            </c:numRef>
          </c:val>
        </c:ser>
        <c:ser>
          <c:idx val="4"/>
          <c:order val="4"/>
          <c:tx>
            <c:strRef>
              <c:f>' 1.1.11'!$F$5</c:f>
              <c:strCache>
                <c:ptCount val="1"/>
                <c:pt idx="0">
                  <c:v>Otros</c:v>
                </c:pt>
              </c:strCache>
            </c:strRef>
          </c:tx>
          <c:marker>
            <c:symbol val="none"/>
          </c:marker>
          <c:cat>
            <c:numRef>
              <c:f>' 1.1.11'!$A$7:$A$58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cat>
          <c:val>
            <c:numRef>
              <c:f>' 1.1.11'!$F$7:$F$58</c:f>
              <c:numCache>
                <c:formatCode>#,##0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5</c:v>
                </c:pt>
                <c:pt idx="23">
                  <c:v>1</c:v>
                </c:pt>
                <c:pt idx="24">
                  <c:v>6</c:v>
                </c:pt>
                <c:pt idx="25">
                  <c:v>7</c:v>
                </c:pt>
                <c:pt idx="26">
                  <c:v>14</c:v>
                </c:pt>
                <c:pt idx="27">
                  <c:v>10</c:v>
                </c:pt>
                <c:pt idx="28">
                  <c:v>6</c:v>
                </c:pt>
                <c:pt idx="29">
                  <c:v>8</c:v>
                </c:pt>
                <c:pt idx="30">
                  <c:v>10</c:v>
                </c:pt>
                <c:pt idx="31">
                  <c:v>10</c:v>
                </c:pt>
                <c:pt idx="32">
                  <c:v>8</c:v>
                </c:pt>
                <c:pt idx="33">
                  <c:v>14</c:v>
                </c:pt>
                <c:pt idx="34">
                  <c:v>9</c:v>
                </c:pt>
                <c:pt idx="35">
                  <c:v>9</c:v>
                </c:pt>
                <c:pt idx="36">
                  <c:v>3</c:v>
                </c:pt>
                <c:pt idx="37">
                  <c:v>6</c:v>
                </c:pt>
                <c:pt idx="38">
                  <c:v>8</c:v>
                </c:pt>
                <c:pt idx="39">
                  <c:v>15</c:v>
                </c:pt>
                <c:pt idx="40">
                  <c:v>16</c:v>
                </c:pt>
                <c:pt idx="41">
                  <c:v>20</c:v>
                </c:pt>
                <c:pt idx="42">
                  <c:v>16</c:v>
                </c:pt>
                <c:pt idx="43">
                  <c:v>20</c:v>
                </c:pt>
                <c:pt idx="44">
                  <c:v>19</c:v>
                </c:pt>
                <c:pt idx="45">
                  <c:v>37</c:v>
                </c:pt>
                <c:pt idx="46">
                  <c:v>53</c:v>
                </c:pt>
                <c:pt idx="47">
                  <c:v>37</c:v>
                </c:pt>
                <c:pt idx="48">
                  <c:v>64</c:v>
                </c:pt>
                <c:pt idx="49">
                  <c:v>26</c:v>
                </c:pt>
                <c:pt idx="50">
                  <c:v>29</c:v>
                </c:pt>
                <c:pt idx="51">
                  <c:v>42</c:v>
                </c:pt>
              </c:numCache>
            </c:numRef>
          </c:val>
        </c:ser>
        <c:ser>
          <c:idx val="5"/>
          <c:order val="5"/>
          <c:tx>
            <c:strRef>
              <c:f>' 1.1.11'!$H$4:$H$5</c:f>
              <c:strCache>
                <c:ptCount val="1"/>
                <c:pt idx="0">
                  <c:v>Grúas industriales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 1.1.11'!$A$7:$A$58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cat>
          <c:val>
            <c:numRef>
              <c:f>' 1.1.11'!$H$7:$H$58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14</c:v>
                </c:pt>
                <c:pt idx="16">
                  <c:v>7</c:v>
                </c:pt>
                <c:pt idx="17">
                  <c:v>6</c:v>
                </c:pt>
                <c:pt idx="18">
                  <c:v>14</c:v>
                </c:pt>
                <c:pt idx="19">
                  <c:v>18</c:v>
                </c:pt>
                <c:pt idx="20">
                  <c:v>14</c:v>
                </c:pt>
                <c:pt idx="21">
                  <c:v>20</c:v>
                </c:pt>
                <c:pt idx="22">
                  <c:v>6</c:v>
                </c:pt>
                <c:pt idx="23">
                  <c:v>5</c:v>
                </c:pt>
                <c:pt idx="24">
                  <c:v>10</c:v>
                </c:pt>
                <c:pt idx="25">
                  <c:v>9</c:v>
                </c:pt>
                <c:pt idx="26">
                  <c:v>12</c:v>
                </c:pt>
                <c:pt idx="27">
                  <c:v>7</c:v>
                </c:pt>
                <c:pt idx="28">
                  <c:v>15</c:v>
                </c:pt>
                <c:pt idx="29">
                  <c:v>16</c:v>
                </c:pt>
                <c:pt idx="30">
                  <c:v>15</c:v>
                </c:pt>
                <c:pt idx="31">
                  <c:v>21</c:v>
                </c:pt>
                <c:pt idx="32">
                  <c:v>20</c:v>
                </c:pt>
                <c:pt idx="33">
                  <c:v>11</c:v>
                </c:pt>
                <c:pt idx="34">
                  <c:v>9</c:v>
                </c:pt>
                <c:pt idx="35">
                  <c:v>8</c:v>
                </c:pt>
                <c:pt idx="36">
                  <c:v>6</c:v>
                </c:pt>
                <c:pt idx="37">
                  <c:v>11</c:v>
                </c:pt>
                <c:pt idx="38">
                  <c:v>9</c:v>
                </c:pt>
                <c:pt idx="39">
                  <c:v>3</c:v>
                </c:pt>
                <c:pt idx="40">
                  <c:v>7</c:v>
                </c:pt>
                <c:pt idx="41">
                  <c:v>3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7</c:v>
                </c:pt>
                <c:pt idx="48">
                  <c:v>8</c:v>
                </c:pt>
                <c:pt idx="49">
                  <c:v>5</c:v>
                </c:pt>
                <c:pt idx="50">
                  <c:v>1</c:v>
                </c:pt>
                <c:pt idx="51">
                  <c:v>9</c:v>
                </c:pt>
              </c:numCache>
            </c:numRef>
          </c:val>
        </c:ser>
        <c:marker val="1"/>
        <c:axId val="67952640"/>
        <c:axId val="67954176"/>
      </c:lineChart>
      <c:catAx>
        <c:axId val="67952640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lang="es-ES" sz="900" b="1"/>
            </a:pPr>
            <a:endParaRPr lang="es-ES"/>
          </a:p>
        </c:txPr>
        <c:crossAx val="67954176"/>
        <c:crosses val="autoZero"/>
        <c:auto val="1"/>
        <c:lblAlgn val="ctr"/>
        <c:lblOffset val="100"/>
      </c:catAx>
      <c:valAx>
        <c:axId val="6795417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</c:title>
        <c:numFmt formatCode="#,##0" sourceLinked="1"/>
        <c:tickLblPos val="nextTo"/>
        <c:txPr>
          <a:bodyPr/>
          <a:lstStyle/>
          <a:p>
            <a:pPr>
              <a:defRPr lang="es-ES" sz="800" b="1"/>
            </a:pPr>
            <a:endParaRPr lang="es-ES"/>
          </a:p>
        </c:txPr>
        <c:crossAx val="679526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341292110293168"/>
          <c:y val="0.91628280839894949"/>
          <c:w val="0.72441791059948302"/>
          <c:h val="8.0916589971708086E-2"/>
        </c:manualLayout>
      </c:layout>
      <c:txPr>
        <a:bodyPr/>
        <a:lstStyle/>
        <a:p>
          <a:pPr>
            <a:defRPr lang="es-ES" sz="105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Distribución de las Unidades de Arrastre de Carga 2011</a:t>
            </a:r>
          </a:p>
        </c:rich>
      </c:tx>
      <c:layout>
        <c:manualLayout>
          <c:xMode val="edge"/>
          <c:yMode val="edge"/>
          <c:x val="0.11504855643044615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9.2858267716535436E-2"/>
          <c:y val="0.14814814814814894"/>
          <c:w val="0.48055555555555557"/>
          <c:h val="0.80092592592592549"/>
        </c:manualLayout>
      </c:layout>
      <c:pieChart>
        <c:varyColors val="1"/>
        <c:ser>
          <c:idx val="0"/>
          <c:order val="0"/>
          <c:explosion val="9"/>
          <c:dPt>
            <c:idx val="0"/>
            <c:explosion val="20"/>
            <c:spPr>
              <a:solidFill>
                <a:schemeClr val="accent3"/>
              </a:solidFill>
            </c:spPr>
          </c:dPt>
          <c:dPt>
            <c:idx val="1"/>
            <c:spPr>
              <a:solidFill>
                <a:schemeClr val="accent6"/>
              </a:solidFill>
            </c:spPr>
          </c:dPt>
          <c:dLbls>
            <c:dLbl>
              <c:idx val="0"/>
              <c:layout>
                <c:manualLayout>
                  <c:x val="-2.0330271216097992E-3"/>
                  <c:y val="-0.23820975503062194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99%</a:t>
                    </a:r>
                  </a:p>
                </c:rich>
              </c:tx>
              <c:dLblPos val="bestFit"/>
              <c:showVal val="1"/>
            </c:dLbl>
            <c:dLbl>
              <c:idx val="1"/>
              <c:layout>
                <c:manualLayout>
                  <c:x val="5.8609361329833784E-2"/>
                  <c:y val="5.0540609507144917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1%</a:t>
                    </a:r>
                  </a:p>
                </c:rich>
              </c:tx>
              <c:dLblPos val="bestFit"/>
              <c:showVal val="1"/>
            </c:dLbl>
            <c:txPr>
              <a:bodyPr/>
              <a:lstStyle/>
              <a:p>
                <a:pPr>
                  <a:defRPr lang="es-ES" sz="1200" b="1"/>
                </a:pPr>
                <a:endParaRPr lang="es-ES"/>
              </a:p>
            </c:txPr>
            <c:dLblPos val="ctr"/>
            <c:showVal val="1"/>
            <c:showLeaderLines val="1"/>
          </c:dLbls>
          <c:cat>
            <c:strRef>
              <c:f>('1.1.1'!$A$23,'1.1.1'!$A$29)</c:f>
              <c:strCache>
                <c:ptCount val="2"/>
                <c:pt idx="0">
                  <c:v>Semirremolques</c:v>
                </c:pt>
                <c:pt idx="1">
                  <c:v>Remolques</c:v>
                </c:pt>
              </c:strCache>
            </c:strRef>
          </c:cat>
          <c:val>
            <c:numRef>
              <c:f>('1.1.1'!$D$23,'1.1.1'!$D$29)</c:f>
              <c:numCache>
                <c:formatCode>0</c:formatCode>
                <c:ptCount val="2"/>
                <c:pt idx="0">
                  <c:v>98.91718291490055</c:v>
                </c:pt>
                <c:pt idx="1">
                  <c:v>1.0828170850994456</c:v>
                </c:pt>
              </c:numCache>
            </c:numRef>
          </c:val>
        </c:ser>
        <c:dLbls>
          <c:showVal val="1"/>
        </c:dLbls>
        <c:firstSliceAng val="0"/>
      </c:pieChart>
    </c:plotArea>
    <c:legend>
      <c:legendPos val="r"/>
      <c:layout>
        <c:manualLayout>
          <c:xMode val="edge"/>
          <c:yMode val="edge"/>
          <c:x val="0.67460542432196369"/>
          <c:y val="0.4245570866141733"/>
          <c:w val="0.2587279090113736"/>
          <c:h val="0.17866360454943217"/>
        </c:manualLayout>
      </c:layout>
      <c:txPr>
        <a:bodyPr/>
        <a:lstStyle/>
        <a:p>
          <a:pPr>
            <a:defRPr lang="es-ES" sz="110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Unidades de Arrastre más Representativas</a:t>
            </a:r>
            <a:r>
              <a:rPr lang="es-ES" sz="1400" baseline="0"/>
              <a:t> </a:t>
            </a:r>
          </a:p>
          <a:p>
            <a:pPr>
              <a:defRPr lang="es-ES" sz="1400"/>
            </a:pPr>
            <a:r>
              <a:rPr lang="es-ES" sz="1400"/>
              <a:t>por Año Modelo y Clase</a:t>
            </a:r>
            <a:r>
              <a:rPr lang="es-ES" sz="1400" baseline="0"/>
              <a:t> de Vehículo 2011</a:t>
            </a:r>
            <a:r>
              <a:rPr lang="es-ES" sz="1400"/>
              <a:t> </a:t>
            </a:r>
          </a:p>
        </c:rich>
      </c:tx>
      <c:layout>
        <c:manualLayout>
          <c:xMode val="edge"/>
          <c:yMode val="edge"/>
          <c:x val="0.27270186920815931"/>
          <c:y val="8.771929824561403E-3"/>
        </c:manualLayout>
      </c:layout>
      <c:overlay val="1"/>
    </c:title>
    <c:plotArea>
      <c:layout>
        <c:manualLayout>
          <c:layoutTarget val="inner"/>
          <c:xMode val="edge"/>
          <c:yMode val="edge"/>
          <c:x val="9.7871276952810851E-2"/>
          <c:y val="9.2105263157895162E-2"/>
          <c:w val="0.87405855204017524"/>
          <c:h val="0.69694467467882992"/>
        </c:manualLayout>
      </c:layout>
      <c:lineChart>
        <c:grouping val="standard"/>
        <c:ser>
          <c:idx val="1"/>
          <c:order val="0"/>
          <c:tx>
            <c:strRef>
              <c:f>' 1.1.12'!$C$5</c:f>
              <c:strCache>
                <c:ptCount val="1"/>
                <c:pt idx="0">
                  <c:v>S 2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 1.1.12'!$A$7:$A$58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cat>
          <c:val>
            <c:numRef>
              <c:f>' 1.1.12'!$C$7:$C$58</c:f>
              <c:numCache>
                <c:formatCode>#,##0</c:formatCode>
                <c:ptCount val="52"/>
                <c:pt idx="0">
                  <c:v>631</c:v>
                </c:pt>
                <c:pt idx="1">
                  <c:v>101</c:v>
                </c:pt>
                <c:pt idx="2">
                  <c:v>132</c:v>
                </c:pt>
                <c:pt idx="3">
                  <c:v>140</c:v>
                </c:pt>
                <c:pt idx="4">
                  <c:v>216</c:v>
                </c:pt>
                <c:pt idx="5">
                  <c:v>222</c:v>
                </c:pt>
                <c:pt idx="6">
                  <c:v>250</c:v>
                </c:pt>
                <c:pt idx="7">
                  <c:v>286</c:v>
                </c:pt>
                <c:pt idx="8">
                  <c:v>368</c:v>
                </c:pt>
                <c:pt idx="9">
                  <c:v>617</c:v>
                </c:pt>
                <c:pt idx="10">
                  <c:v>710</c:v>
                </c:pt>
                <c:pt idx="11">
                  <c:v>661</c:v>
                </c:pt>
                <c:pt idx="12">
                  <c:v>915</c:v>
                </c:pt>
                <c:pt idx="13">
                  <c:v>1194</c:v>
                </c:pt>
                <c:pt idx="14">
                  <c:v>1549</c:v>
                </c:pt>
                <c:pt idx="15">
                  <c:v>1368</c:v>
                </c:pt>
                <c:pt idx="16">
                  <c:v>1469</c:v>
                </c:pt>
                <c:pt idx="17">
                  <c:v>1354</c:v>
                </c:pt>
                <c:pt idx="18">
                  <c:v>2077</c:v>
                </c:pt>
                <c:pt idx="19">
                  <c:v>2817</c:v>
                </c:pt>
                <c:pt idx="20">
                  <c:v>3624</c:v>
                </c:pt>
                <c:pt idx="21">
                  <c:v>3598</c:v>
                </c:pt>
                <c:pt idx="22">
                  <c:v>2284</c:v>
                </c:pt>
                <c:pt idx="23">
                  <c:v>1763</c:v>
                </c:pt>
                <c:pt idx="24">
                  <c:v>3832</c:v>
                </c:pt>
                <c:pt idx="25">
                  <c:v>4164</c:v>
                </c:pt>
                <c:pt idx="26">
                  <c:v>3737</c:v>
                </c:pt>
                <c:pt idx="27">
                  <c:v>4329</c:v>
                </c:pt>
                <c:pt idx="28">
                  <c:v>4704</c:v>
                </c:pt>
                <c:pt idx="29">
                  <c:v>4630</c:v>
                </c:pt>
                <c:pt idx="30">
                  <c:v>4436</c:v>
                </c:pt>
                <c:pt idx="31">
                  <c:v>4530</c:v>
                </c:pt>
                <c:pt idx="32">
                  <c:v>5395</c:v>
                </c:pt>
                <c:pt idx="33">
                  <c:v>6116</c:v>
                </c:pt>
                <c:pt idx="34">
                  <c:v>8582</c:v>
                </c:pt>
                <c:pt idx="35">
                  <c:v>7860</c:v>
                </c:pt>
                <c:pt idx="36">
                  <c:v>6497</c:v>
                </c:pt>
                <c:pt idx="37">
                  <c:v>7912</c:v>
                </c:pt>
                <c:pt idx="38">
                  <c:v>12223</c:v>
                </c:pt>
                <c:pt idx="39">
                  <c:v>12527</c:v>
                </c:pt>
                <c:pt idx="40">
                  <c:v>12619</c:v>
                </c:pt>
                <c:pt idx="41">
                  <c:v>11723</c:v>
                </c:pt>
                <c:pt idx="42">
                  <c:v>7068</c:v>
                </c:pt>
                <c:pt idx="43">
                  <c:v>7520</c:v>
                </c:pt>
                <c:pt idx="44">
                  <c:v>7539</c:v>
                </c:pt>
                <c:pt idx="45">
                  <c:v>8313</c:v>
                </c:pt>
                <c:pt idx="46">
                  <c:v>10096</c:v>
                </c:pt>
                <c:pt idx="47">
                  <c:v>10985</c:v>
                </c:pt>
                <c:pt idx="48">
                  <c:v>10245</c:v>
                </c:pt>
                <c:pt idx="49">
                  <c:v>6507</c:v>
                </c:pt>
                <c:pt idx="50">
                  <c:v>4897</c:v>
                </c:pt>
                <c:pt idx="51">
                  <c:v>5785</c:v>
                </c:pt>
              </c:numCache>
            </c:numRef>
          </c:val>
        </c:ser>
        <c:ser>
          <c:idx val="2"/>
          <c:order val="1"/>
          <c:tx>
            <c:strRef>
              <c:f>' 1.1.12'!$D$5</c:f>
              <c:strCache>
                <c:ptCount val="1"/>
                <c:pt idx="0">
                  <c:v>S 3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 1.1.12'!$A$7:$A$58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cat>
          <c:val>
            <c:numRef>
              <c:f>' 1.1.12'!$D$7:$D$58</c:f>
              <c:numCache>
                <c:formatCode>#,##0</c:formatCode>
                <c:ptCount val="52"/>
                <c:pt idx="0">
                  <c:v>76</c:v>
                </c:pt>
                <c:pt idx="1">
                  <c:v>22</c:v>
                </c:pt>
                <c:pt idx="2">
                  <c:v>24</c:v>
                </c:pt>
                <c:pt idx="3">
                  <c:v>22</c:v>
                </c:pt>
                <c:pt idx="4">
                  <c:v>32</c:v>
                </c:pt>
                <c:pt idx="5">
                  <c:v>39</c:v>
                </c:pt>
                <c:pt idx="6">
                  <c:v>41</c:v>
                </c:pt>
                <c:pt idx="7">
                  <c:v>39</c:v>
                </c:pt>
                <c:pt idx="8">
                  <c:v>67</c:v>
                </c:pt>
                <c:pt idx="9">
                  <c:v>101</c:v>
                </c:pt>
                <c:pt idx="10">
                  <c:v>142</c:v>
                </c:pt>
                <c:pt idx="11">
                  <c:v>144</c:v>
                </c:pt>
                <c:pt idx="12">
                  <c:v>191</c:v>
                </c:pt>
                <c:pt idx="13">
                  <c:v>283</c:v>
                </c:pt>
                <c:pt idx="14">
                  <c:v>359</c:v>
                </c:pt>
                <c:pt idx="15">
                  <c:v>458</c:v>
                </c:pt>
                <c:pt idx="16">
                  <c:v>358</c:v>
                </c:pt>
                <c:pt idx="17">
                  <c:v>305</c:v>
                </c:pt>
                <c:pt idx="18">
                  <c:v>489</c:v>
                </c:pt>
                <c:pt idx="19">
                  <c:v>908</c:v>
                </c:pt>
                <c:pt idx="20">
                  <c:v>1872</c:v>
                </c:pt>
                <c:pt idx="21">
                  <c:v>2649</c:v>
                </c:pt>
                <c:pt idx="22">
                  <c:v>1442</c:v>
                </c:pt>
                <c:pt idx="23">
                  <c:v>422</c:v>
                </c:pt>
                <c:pt idx="24">
                  <c:v>670</c:v>
                </c:pt>
                <c:pt idx="25">
                  <c:v>1242</c:v>
                </c:pt>
                <c:pt idx="26">
                  <c:v>1001</c:v>
                </c:pt>
                <c:pt idx="27">
                  <c:v>824</c:v>
                </c:pt>
                <c:pt idx="28">
                  <c:v>1057</c:v>
                </c:pt>
                <c:pt idx="29">
                  <c:v>1501</c:v>
                </c:pt>
                <c:pt idx="30">
                  <c:v>1798</c:v>
                </c:pt>
                <c:pt idx="31">
                  <c:v>2665</c:v>
                </c:pt>
                <c:pt idx="32">
                  <c:v>2569</c:v>
                </c:pt>
                <c:pt idx="33">
                  <c:v>1858</c:v>
                </c:pt>
                <c:pt idx="34">
                  <c:v>2111</c:v>
                </c:pt>
                <c:pt idx="35">
                  <c:v>947</c:v>
                </c:pt>
                <c:pt idx="36">
                  <c:v>766</c:v>
                </c:pt>
                <c:pt idx="37">
                  <c:v>1545</c:v>
                </c:pt>
                <c:pt idx="38">
                  <c:v>2660</c:v>
                </c:pt>
                <c:pt idx="39">
                  <c:v>2715</c:v>
                </c:pt>
                <c:pt idx="40">
                  <c:v>2925</c:v>
                </c:pt>
                <c:pt idx="41">
                  <c:v>2654</c:v>
                </c:pt>
                <c:pt idx="42">
                  <c:v>2078</c:v>
                </c:pt>
                <c:pt idx="43">
                  <c:v>1824</c:v>
                </c:pt>
                <c:pt idx="44">
                  <c:v>1756</c:v>
                </c:pt>
                <c:pt idx="45">
                  <c:v>1859</c:v>
                </c:pt>
                <c:pt idx="46">
                  <c:v>2539</c:v>
                </c:pt>
                <c:pt idx="47">
                  <c:v>2700</c:v>
                </c:pt>
                <c:pt idx="48">
                  <c:v>2795</c:v>
                </c:pt>
                <c:pt idx="49">
                  <c:v>2378</c:v>
                </c:pt>
                <c:pt idx="50">
                  <c:v>1975</c:v>
                </c:pt>
                <c:pt idx="51">
                  <c:v>1925</c:v>
                </c:pt>
              </c:numCache>
            </c:numRef>
          </c:val>
        </c:ser>
        <c:marker val="1"/>
        <c:axId val="68242048"/>
        <c:axId val="68260224"/>
      </c:lineChart>
      <c:catAx>
        <c:axId val="68242048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lang="es-ES" sz="900" b="1"/>
            </a:pPr>
            <a:endParaRPr lang="es-ES"/>
          </a:p>
        </c:txPr>
        <c:crossAx val="68260224"/>
        <c:crosses val="autoZero"/>
        <c:auto val="1"/>
        <c:lblAlgn val="ctr"/>
        <c:lblOffset val="100"/>
      </c:catAx>
      <c:valAx>
        <c:axId val="6826022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</c:title>
        <c:numFmt formatCode="#,##0" sourceLinked="1"/>
        <c:tickLblPos val="nextTo"/>
        <c:txPr>
          <a:bodyPr/>
          <a:lstStyle/>
          <a:p>
            <a:pPr>
              <a:defRPr lang="es-ES" sz="800" b="1"/>
            </a:pPr>
            <a:endParaRPr lang="es-ES"/>
          </a:p>
        </c:txPr>
        <c:crossAx val="68242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9999952637506832E-2"/>
          <c:y val="0.92068897637795277"/>
          <c:w val="0.89999993685001234"/>
          <c:h val="7.9311023622047824E-2"/>
        </c:manualLayout>
      </c:layout>
      <c:txPr>
        <a:bodyPr/>
        <a:lstStyle/>
        <a:p>
          <a:pPr>
            <a:defRPr lang="es-ES" sz="105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Unidades de Arrastre por Año Modelo y Clase</a:t>
            </a:r>
            <a:r>
              <a:rPr lang="es-ES" sz="1400" baseline="0"/>
              <a:t> de Vehículo 2011</a:t>
            </a:r>
            <a:r>
              <a:rPr lang="es-ES" sz="1400"/>
              <a:t> </a:t>
            </a:r>
          </a:p>
        </c:rich>
      </c:tx>
      <c:layout>
        <c:manualLayout>
          <c:xMode val="edge"/>
          <c:yMode val="edge"/>
          <c:x val="0.1363610386026422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8.7846215878875686E-2"/>
          <c:y val="8.771929824561403E-2"/>
          <c:w val="0.89009864975846709"/>
          <c:h val="0.69694467467883037"/>
        </c:manualLayout>
      </c:layout>
      <c:barChart>
        <c:barDir val="col"/>
        <c:grouping val="stacked"/>
        <c:ser>
          <c:idx val="0"/>
          <c:order val="0"/>
          <c:tx>
            <c:strRef>
              <c:f>' 1.1.12'!$B$5</c:f>
              <c:strCache>
                <c:ptCount val="1"/>
                <c:pt idx="0">
                  <c:v>S 1</c:v>
                </c:pt>
              </c:strCache>
            </c:strRef>
          </c:tx>
          <c:cat>
            <c:numRef>
              <c:f>' 1.1.12'!$A$7:$A$58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cat>
          <c:val>
            <c:numRef>
              <c:f>' 1.1.12'!$B$7:$B$58</c:f>
              <c:numCache>
                <c:formatCode>General</c:formatCode>
                <c:ptCount val="52"/>
                <c:pt idx="0">
                  <c:v>30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4</c:v>
                </c:pt>
                <c:pt idx="10">
                  <c:v>7</c:v>
                </c:pt>
                <c:pt idx="11">
                  <c:v>9</c:v>
                </c:pt>
                <c:pt idx="12">
                  <c:v>18</c:v>
                </c:pt>
                <c:pt idx="13">
                  <c:v>11</c:v>
                </c:pt>
                <c:pt idx="14">
                  <c:v>15</c:v>
                </c:pt>
                <c:pt idx="15">
                  <c:v>11</c:v>
                </c:pt>
                <c:pt idx="16">
                  <c:v>12</c:v>
                </c:pt>
                <c:pt idx="17">
                  <c:v>6</c:v>
                </c:pt>
                <c:pt idx="18">
                  <c:v>9</c:v>
                </c:pt>
                <c:pt idx="19">
                  <c:v>18</c:v>
                </c:pt>
                <c:pt idx="20">
                  <c:v>26</c:v>
                </c:pt>
                <c:pt idx="21">
                  <c:v>17</c:v>
                </c:pt>
                <c:pt idx="22">
                  <c:v>14</c:v>
                </c:pt>
                <c:pt idx="23">
                  <c:v>13</c:v>
                </c:pt>
                <c:pt idx="24">
                  <c:v>26</c:v>
                </c:pt>
                <c:pt idx="25">
                  <c:v>32</c:v>
                </c:pt>
                <c:pt idx="26">
                  <c:v>31</c:v>
                </c:pt>
                <c:pt idx="27">
                  <c:v>31</c:v>
                </c:pt>
                <c:pt idx="28">
                  <c:v>44</c:v>
                </c:pt>
                <c:pt idx="29">
                  <c:v>39</c:v>
                </c:pt>
                <c:pt idx="30">
                  <c:v>55</c:v>
                </c:pt>
                <c:pt idx="31">
                  <c:v>48</c:v>
                </c:pt>
                <c:pt idx="32">
                  <c:v>121</c:v>
                </c:pt>
                <c:pt idx="33">
                  <c:v>63</c:v>
                </c:pt>
                <c:pt idx="34">
                  <c:v>91</c:v>
                </c:pt>
                <c:pt idx="35">
                  <c:v>83</c:v>
                </c:pt>
                <c:pt idx="36">
                  <c:v>62</c:v>
                </c:pt>
                <c:pt idx="37">
                  <c:v>88</c:v>
                </c:pt>
                <c:pt idx="38">
                  <c:v>142</c:v>
                </c:pt>
                <c:pt idx="39">
                  <c:v>102</c:v>
                </c:pt>
                <c:pt idx="40">
                  <c:v>126</c:v>
                </c:pt>
                <c:pt idx="41">
                  <c:v>82</c:v>
                </c:pt>
                <c:pt idx="42">
                  <c:v>70</c:v>
                </c:pt>
                <c:pt idx="43">
                  <c:v>114</c:v>
                </c:pt>
                <c:pt idx="44">
                  <c:v>31</c:v>
                </c:pt>
                <c:pt idx="45">
                  <c:v>93</c:v>
                </c:pt>
                <c:pt idx="46">
                  <c:v>75</c:v>
                </c:pt>
                <c:pt idx="47">
                  <c:v>53</c:v>
                </c:pt>
                <c:pt idx="48">
                  <c:v>105</c:v>
                </c:pt>
                <c:pt idx="49">
                  <c:v>54</c:v>
                </c:pt>
                <c:pt idx="50">
                  <c:v>44</c:v>
                </c:pt>
                <c:pt idx="51">
                  <c:v>95</c:v>
                </c:pt>
              </c:numCache>
            </c:numRef>
          </c:val>
        </c:ser>
        <c:ser>
          <c:idx val="1"/>
          <c:order val="1"/>
          <c:tx>
            <c:strRef>
              <c:f>' 1.1.12'!$C$5</c:f>
              <c:strCache>
                <c:ptCount val="1"/>
                <c:pt idx="0">
                  <c:v>S 2</c:v>
                </c:pt>
              </c:strCache>
            </c:strRef>
          </c:tx>
          <c:cat>
            <c:numRef>
              <c:f>' 1.1.12'!$A$7:$A$58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cat>
          <c:val>
            <c:numRef>
              <c:f>' 1.1.12'!$C$7:$C$58</c:f>
              <c:numCache>
                <c:formatCode>#,##0</c:formatCode>
                <c:ptCount val="52"/>
                <c:pt idx="0">
                  <c:v>631</c:v>
                </c:pt>
                <c:pt idx="1">
                  <c:v>101</c:v>
                </c:pt>
                <c:pt idx="2">
                  <c:v>132</c:v>
                </c:pt>
                <c:pt idx="3">
                  <c:v>140</c:v>
                </c:pt>
                <c:pt idx="4">
                  <c:v>216</c:v>
                </c:pt>
                <c:pt idx="5">
                  <c:v>222</c:v>
                </c:pt>
                <c:pt idx="6">
                  <c:v>250</c:v>
                </c:pt>
                <c:pt idx="7">
                  <c:v>286</c:v>
                </c:pt>
                <c:pt idx="8">
                  <c:v>368</c:v>
                </c:pt>
                <c:pt idx="9">
                  <c:v>617</c:v>
                </c:pt>
                <c:pt idx="10">
                  <c:v>710</c:v>
                </c:pt>
                <c:pt idx="11">
                  <c:v>661</c:v>
                </c:pt>
                <c:pt idx="12">
                  <c:v>915</c:v>
                </c:pt>
                <c:pt idx="13">
                  <c:v>1194</c:v>
                </c:pt>
                <c:pt idx="14">
                  <c:v>1549</c:v>
                </c:pt>
                <c:pt idx="15">
                  <c:v>1368</c:v>
                </c:pt>
                <c:pt idx="16">
                  <c:v>1469</c:v>
                </c:pt>
                <c:pt idx="17">
                  <c:v>1354</c:v>
                </c:pt>
                <c:pt idx="18">
                  <c:v>2077</c:v>
                </c:pt>
                <c:pt idx="19">
                  <c:v>2817</c:v>
                </c:pt>
                <c:pt idx="20">
                  <c:v>3624</c:v>
                </c:pt>
                <c:pt idx="21">
                  <c:v>3598</c:v>
                </c:pt>
                <c:pt idx="22">
                  <c:v>2284</c:v>
                </c:pt>
                <c:pt idx="23">
                  <c:v>1763</c:v>
                </c:pt>
                <c:pt idx="24">
                  <c:v>3832</c:v>
                </c:pt>
                <c:pt idx="25">
                  <c:v>4164</c:v>
                </c:pt>
                <c:pt idx="26">
                  <c:v>3737</c:v>
                </c:pt>
                <c:pt idx="27">
                  <c:v>4329</c:v>
                </c:pt>
                <c:pt idx="28">
                  <c:v>4704</c:v>
                </c:pt>
                <c:pt idx="29">
                  <c:v>4630</c:v>
                </c:pt>
                <c:pt idx="30">
                  <c:v>4436</c:v>
                </c:pt>
                <c:pt idx="31">
                  <c:v>4530</c:v>
                </c:pt>
                <c:pt idx="32">
                  <c:v>5395</c:v>
                </c:pt>
                <c:pt idx="33">
                  <c:v>6116</c:v>
                </c:pt>
                <c:pt idx="34">
                  <c:v>8582</c:v>
                </c:pt>
                <c:pt idx="35">
                  <c:v>7860</c:v>
                </c:pt>
                <c:pt idx="36">
                  <c:v>6497</c:v>
                </c:pt>
                <c:pt idx="37">
                  <c:v>7912</c:v>
                </c:pt>
                <c:pt idx="38">
                  <c:v>12223</c:v>
                </c:pt>
                <c:pt idx="39">
                  <c:v>12527</c:v>
                </c:pt>
                <c:pt idx="40">
                  <c:v>12619</c:v>
                </c:pt>
                <c:pt idx="41">
                  <c:v>11723</c:v>
                </c:pt>
                <c:pt idx="42">
                  <c:v>7068</c:v>
                </c:pt>
                <c:pt idx="43">
                  <c:v>7520</c:v>
                </c:pt>
                <c:pt idx="44">
                  <c:v>7539</c:v>
                </c:pt>
                <c:pt idx="45">
                  <c:v>8313</c:v>
                </c:pt>
                <c:pt idx="46">
                  <c:v>10096</c:v>
                </c:pt>
                <c:pt idx="47">
                  <c:v>10985</c:v>
                </c:pt>
                <c:pt idx="48">
                  <c:v>10245</c:v>
                </c:pt>
                <c:pt idx="49">
                  <c:v>6507</c:v>
                </c:pt>
                <c:pt idx="50">
                  <c:v>4897</c:v>
                </c:pt>
                <c:pt idx="51">
                  <c:v>5785</c:v>
                </c:pt>
              </c:numCache>
            </c:numRef>
          </c:val>
        </c:ser>
        <c:ser>
          <c:idx val="2"/>
          <c:order val="2"/>
          <c:tx>
            <c:strRef>
              <c:f>' 1.1.12'!$D$5</c:f>
              <c:strCache>
                <c:ptCount val="1"/>
                <c:pt idx="0">
                  <c:v>S 3</c:v>
                </c:pt>
              </c:strCache>
            </c:strRef>
          </c:tx>
          <c:cat>
            <c:numRef>
              <c:f>' 1.1.12'!$A$7:$A$58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cat>
          <c:val>
            <c:numRef>
              <c:f>' 1.1.12'!$D$7:$D$58</c:f>
              <c:numCache>
                <c:formatCode>#,##0</c:formatCode>
                <c:ptCount val="52"/>
                <c:pt idx="0">
                  <c:v>76</c:v>
                </c:pt>
                <c:pt idx="1">
                  <c:v>22</c:v>
                </c:pt>
                <c:pt idx="2">
                  <c:v>24</c:v>
                </c:pt>
                <c:pt idx="3">
                  <c:v>22</c:v>
                </c:pt>
                <c:pt idx="4">
                  <c:v>32</c:v>
                </c:pt>
                <c:pt idx="5">
                  <c:v>39</c:v>
                </c:pt>
                <c:pt idx="6">
                  <c:v>41</c:v>
                </c:pt>
                <c:pt idx="7">
                  <c:v>39</c:v>
                </c:pt>
                <c:pt idx="8">
                  <c:v>67</c:v>
                </c:pt>
                <c:pt idx="9">
                  <c:v>101</c:v>
                </c:pt>
                <c:pt idx="10">
                  <c:v>142</c:v>
                </c:pt>
                <c:pt idx="11">
                  <c:v>144</c:v>
                </c:pt>
                <c:pt idx="12">
                  <c:v>191</c:v>
                </c:pt>
                <c:pt idx="13">
                  <c:v>283</c:v>
                </c:pt>
                <c:pt idx="14">
                  <c:v>359</c:v>
                </c:pt>
                <c:pt idx="15">
                  <c:v>458</c:v>
                </c:pt>
                <c:pt idx="16">
                  <c:v>358</c:v>
                </c:pt>
                <c:pt idx="17">
                  <c:v>305</c:v>
                </c:pt>
                <c:pt idx="18">
                  <c:v>489</c:v>
                </c:pt>
                <c:pt idx="19">
                  <c:v>908</c:v>
                </c:pt>
                <c:pt idx="20">
                  <c:v>1872</c:v>
                </c:pt>
                <c:pt idx="21">
                  <c:v>2649</c:v>
                </c:pt>
                <c:pt idx="22">
                  <c:v>1442</c:v>
                </c:pt>
                <c:pt idx="23">
                  <c:v>422</c:v>
                </c:pt>
                <c:pt idx="24">
                  <c:v>670</c:v>
                </c:pt>
                <c:pt idx="25">
                  <c:v>1242</c:v>
                </c:pt>
                <c:pt idx="26">
                  <c:v>1001</c:v>
                </c:pt>
                <c:pt idx="27">
                  <c:v>824</c:v>
                </c:pt>
                <c:pt idx="28">
                  <c:v>1057</c:v>
                </c:pt>
                <c:pt idx="29">
                  <c:v>1501</c:v>
                </c:pt>
                <c:pt idx="30">
                  <c:v>1798</c:v>
                </c:pt>
                <c:pt idx="31">
                  <c:v>2665</c:v>
                </c:pt>
                <c:pt idx="32">
                  <c:v>2569</c:v>
                </c:pt>
                <c:pt idx="33">
                  <c:v>1858</c:v>
                </c:pt>
                <c:pt idx="34">
                  <c:v>2111</c:v>
                </c:pt>
                <c:pt idx="35">
                  <c:v>947</c:v>
                </c:pt>
                <c:pt idx="36">
                  <c:v>766</c:v>
                </c:pt>
                <c:pt idx="37">
                  <c:v>1545</c:v>
                </c:pt>
                <c:pt idx="38">
                  <c:v>2660</c:v>
                </c:pt>
                <c:pt idx="39">
                  <c:v>2715</c:v>
                </c:pt>
                <c:pt idx="40">
                  <c:v>2925</c:v>
                </c:pt>
                <c:pt idx="41">
                  <c:v>2654</c:v>
                </c:pt>
                <c:pt idx="42">
                  <c:v>2078</c:v>
                </c:pt>
                <c:pt idx="43">
                  <c:v>1824</c:v>
                </c:pt>
                <c:pt idx="44">
                  <c:v>1756</c:v>
                </c:pt>
                <c:pt idx="45">
                  <c:v>1859</c:v>
                </c:pt>
                <c:pt idx="46">
                  <c:v>2539</c:v>
                </c:pt>
                <c:pt idx="47">
                  <c:v>2700</c:v>
                </c:pt>
                <c:pt idx="48">
                  <c:v>2795</c:v>
                </c:pt>
                <c:pt idx="49">
                  <c:v>2378</c:v>
                </c:pt>
                <c:pt idx="50">
                  <c:v>1975</c:v>
                </c:pt>
                <c:pt idx="51">
                  <c:v>1925</c:v>
                </c:pt>
              </c:numCache>
            </c:numRef>
          </c:val>
        </c:ser>
        <c:ser>
          <c:idx val="3"/>
          <c:order val="3"/>
          <c:tx>
            <c:strRef>
              <c:f>' 1.1.12'!$E$5</c:f>
              <c:strCache>
                <c:ptCount val="1"/>
                <c:pt idx="0">
                  <c:v>S 4</c:v>
                </c:pt>
              </c:strCache>
            </c:strRef>
          </c:tx>
          <c:cat>
            <c:numRef>
              <c:f>' 1.1.12'!$A$7:$A$58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cat>
          <c:val>
            <c:numRef>
              <c:f>' 1.1.12'!$E$7:$E$58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5</c:v>
                </c:pt>
                <c:pt idx="17">
                  <c:v>4</c:v>
                </c:pt>
                <c:pt idx="18">
                  <c:v>7</c:v>
                </c:pt>
                <c:pt idx="19">
                  <c:v>4</c:v>
                </c:pt>
                <c:pt idx="20">
                  <c:v>4</c:v>
                </c:pt>
                <c:pt idx="21">
                  <c:v>14</c:v>
                </c:pt>
                <c:pt idx="22">
                  <c:v>6</c:v>
                </c:pt>
                <c:pt idx="23">
                  <c:v>3</c:v>
                </c:pt>
                <c:pt idx="24">
                  <c:v>6</c:v>
                </c:pt>
                <c:pt idx="25">
                  <c:v>4</c:v>
                </c:pt>
                <c:pt idx="26">
                  <c:v>1</c:v>
                </c:pt>
                <c:pt idx="27">
                  <c:v>3</c:v>
                </c:pt>
                <c:pt idx="28">
                  <c:v>1</c:v>
                </c:pt>
                <c:pt idx="29">
                  <c:v>3</c:v>
                </c:pt>
                <c:pt idx="30">
                  <c:v>3</c:v>
                </c:pt>
                <c:pt idx="31">
                  <c:v>7</c:v>
                </c:pt>
                <c:pt idx="32">
                  <c:v>5</c:v>
                </c:pt>
                <c:pt idx="33">
                  <c:v>7</c:v>
                </c:pt>
                <c:pt idx="34">
                  <c:v>4</c:v>
                </c:pt>
                <c:pt idx="35">
                  <c:v>2</c:v>
                </c:pt>
                <c:pt idx="36">
                  <c:v>3</c:v>
                </c:pt>
                <c:pt idx="37">
                  <c:v>7</c:v>
                </c:pt>
                <c:pt idx="38">
                  <c:v>14</c:v>
                </c:pt>
                <c:pt idx="39">
                  <c:v>11</c:v>
                </c:pt>
                <c:pt idx="40">
                  <c:v>8</c:v>
                </c:pt>
                <c:pt idx="41">
                  <c:v>4</c:v>
                </c:pt>
                <c:pt idx="42">
                  <c:v>7</c:v>
                </c:pt>
                <c:pt idx="43">
                  <c:v>4</c:v>
                </c:pt>
                <c:pt idx="44">
                  <c:v>6</c:v>
                </c:pt>
                <c:pt idx="45">
                  <c:v>20</c:v>
                </c:pt>
                <c:pt idx="46">
                  <c:v>3</c:v>
                </c:pt>
                <c:pt idx="47">
                  <c:v>5</c:v>
                </c:pt>
                <c:pt idx="48">
                  <c:v>6</c:v>
                </c:pt>
                <c:pt idx="49">
                  <c:v>14</c:v>
                </c:pt>
                <c:pt idx="50">
                  <c:v>8</c:v>
                </c:pt>
                <c:pt idx="51">
                  <c:v>9</c:v>
                </c:pt>
              </c:numCache>
            </c:numRef>
          </c:val>
        </c:ser>
        <c:ser>
          <c:idx val="4"/>
          <c:order val="4"/>
          <c:tx>
            <c:strRef>
              <c:f>' 1.1.12'!$F$5</c:f>
              <c:strCache>
                <c:ptCount val="1"/>
                <c:pt idx="0">
                  <c:v>S 5</c:v>
                </c:pt>
              </c:strCache>
            </c:strRef>
          </c:tx>
          <c:cat>
            <c:numRef>
              <c:f>' 1.1.12'!$A$7:$A$58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cat>
          <c:val>
            <c:numRef>
              <c:f>' 1.1.12'!$F$7:$F$58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5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5</c:v>
                </c:pt>
                <c:pt idx="46">
                  <c:v>0</c:v>
                </c:pt>
                <c:pt idx="47">
                  <c:v>0</c:v>
                </c:pt>
                <c:pt idx="48">
                  <c:v>4</c:v>
                </c:pt>
                <c:pt idx="49">
                  <c:v>0</c:v>
                </c:pt>
                <c:pt idx="50">
                  <c:v>5</c:v>
                </c:pt>
                <c:pt idx="51">
                  <c:v>0</c:v>
                </c:pt>
              </c:numCache>
            </c:numRef>
          </c:val>
        </c:ser>
        <c:ser>
          <c:idx val="5"/>
          <c:order val="5"/>
          <c:tx>
            <c:strRef>
              <c:f>' 1.1.12'!$G$5</c:f>
              <c:strCache>
                <c:ptCount val="1"/>
                <c:pt idx="0">
                  <c:v>S 6</c:v>
                </c:pt>
              </c:strCache>
            </c:strRef>
          </c:tx>
          <c:cat>
            <c:numRef>
              <c:f>' 1.1.12'!$A$7:$A$58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cat>
          <c:val>
            <c:numRef>
              <c:f>' 1.1.12'!$G$7:$G$58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5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4</c:v>
                </c:pt>
                <c:pt idx="33">
                  <c:v>1</c:v>
                </c:pt>
                <c:pt idx="34">
                  <c:v>3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5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5</c:v>
                </c:pt>
                <c:pt idx="48">
                  <c:v>0</c:v>
                </c:pt>
                <c:pt idx="49">
                  <c:v>3</c:v>
                </c:pt>
                <c:pt idx="50">
                  <c:v>0</c:v>
                </c:pt>
                <c:pt idx="51">
                  <c:v>2</c:v>
                </c:pt>
              </c:numCache>
            </c:numRef>
          </c:val>
        </c:ser>
        <c:ser>
          <c:idx val="6"/>
          <c:order val="6"/>
          <c:tx>
            <c:strRef>
              <c:f>' 1.1.12'!$H$5</c:f>
              <c:strCache>
                <c:ptCount val="1"/>
                <c:pt idx="0">
                  <c:v>R 2</c:v>
                </c:pt>
              </c:strCache>
            </c:strRef>
          </c:tx>
          <c:cat>
            <c:numRef>
              <c:f>' 1.1.12'!$A$7:$A$58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cat>
          <c:val>
            <c:numRef>
              <c:f>' 1.1.12'!$H$7:$H$58</c:f>
              <c:numCache>
                <c:formatCode>General</c:formatCode>
                <c:ptCount val="52"/>
                <c:pt idx="0">
                  <c:v>8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11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13</c:v>
                </c:pt>
                <c:pt idx="14">
                  <c:v>13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22</c:v>
                </c:pt>
                <c:pt idx="19">
                  <c:v>31</c:v>
                </c:pt>
                <c:pt idx="20">
                  <c:v>36</c:v>
                </c:pt>
                <c:pt idx="21">
                  <c:v>41</c:v>
                </c:pt>
                <c:pt idx="22">
                  <c:v>25</c:v>
                </c:pt>
                <c:pt idx="23">
                  <c:v>14</c:v>
                </c:pt>
                <c:pt idx="24">
                  <c:v>49</c:v>
                </c:pt>
                <c:pt idx="25">
                  <c:v>38</c:v>
                </c:pt>
                <c:pt idx="26">
                  <c:v>30</c:v>
                </c:pt>
                <c:pt idx="27">
                  <c:v>33</c:v>
                </c:pt>
                <c:pt idx="28">
                  <c:v>42</c:v>
                </c:pt>
                <c:pt idx="29">
                  <c:v>43</c:v>
                </c:pt>
                <c:pt idx="30">
                  <c:v>36</c:v>
                </c:pt>
                <c:pt idx="31">
                  <c:v>41</c:v>
                </c:pt>
                <c:pt idx="32">
                  <c:v>55</c:v>
                </c:pt>
                <c:pt idx="33">
                  <c:v>68</c:v>
                </c:pt>
                <c:pt idx="34">
                  <c:v>87</c:v>
                </c:pt>
                <c:pt idx="35">
                  <c:v>77</c:v>
                </c:pt>
                <c:pt idx="36">
                  <c:v>91</c:v>
                </c:pt>
                <c:pt idx="37">
                  <c:v>125</c:v>
                </c:pt>
                <c:pt idx="38">
                  <c:v>160</c:v>
                </c:pt>
                <c:pt idx="39">
                  <c:v>132</c:v>
                </c:pt>
                <c:pt idx="40">
                  <c:v>144</c:v>
                </c:pt>
                <c:pt idx="41">
                  <c:v>179</c:v>
                </c:pt>
                <c:pt idx="42">
                  <c:v>98</c:v>
                </c:pt>
                <c:pt idx="43">
                  <c:v>101</c:v>
                </c:pt>
                <c:pt idx="44">
                  <c:v>56</c:v>
                </c:pt>
                <c:pt idx="45">
                  <c:v>98</c:v>
                </c:pt>
                <c:pt idx="46">
                  <c:v>137</c:v>
                </c:pt>
                <c:pt idx="47">
                  <c:v>81</c:v>
                </c:pt>
                <c:pt idx="48">
                  <c:v>158</c:v>
                </c:pt>
                <c:pt idx="49">
                  <c:v>41</c:v>
                </c:pt>
                <c:pt idx="50">
                  <c:v>32</c:v>
                </c:pt>
                <c:pt idx="51">
                  <c:v>39</c:v>
                </c:pt>
              </c:numCache>
            </c:numRef>
          </c:val>
        </c:ser>
        <c:ser>
          <c:idx val="7"/>
          <c:order val="7"/>
          <c:tx>
            <c:strRef>
              <c:f>' 1.1.12'!$I$5</c:f>
              <c:strCache>
                <c:ptCount val="1"/>
                <c:pt idx="0">
                  <c:v>R 3</c:v>
                </c:pt>
              </c:strCache>
            </c:strRef>
          </c:tx>
          <c:cat>
            <c:numRef>
              <c:f>' 1.1.12'!$A$7:$A$58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cat>
          <c:val>
            <c:numRef>
              <c:f>' 1.1.12'!$I$7:$I$58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9</c:v>
                </c:pt>
                <c:pt idx="14">
                  <c:v>6</c:v>
                </c:pt>
                <c:pt idx="15">
                  <c:v>3</c:v>
                </c:pt>
                <c:pt idx="16">
                  <c:v>7</c:v>
                </c:pt>
                <c:pt idx="17">
                  <c:v>2</c:v>
                </c:pt>
                <c:pt idx="18">
                  <c:v>8</c:v>
                </c:pt>
                <c:pt idx="19">
                  <c:v>13</c:v>
                </c:pt>
                <c:pt idx="20">
                  <c:v>14</c:v>
                </c:pt>
                <c:pt idx="21">
                  <c:v>14</c:v>
                </c:pt>
                <c:pt idx="22">
                  <c:v>10</c:v>
                </c:pt>
                <c:pt idx="23">
                  <c:v>5</c:v>
                </c:pt>
                <c:pt idx="24">
                  <c:v>3</c:v>
                </c:pt>
                <c:pt idx="25">
                  <c:v>9</c:v>
                </c:pt>
                <c:pt idx="26">
                  <c:v>9</c:v>
                </c:pt>
                <c:pt idx="27">
                  <c:v>4</c:v>
                </c:pt>
                <c:pt idx="28">
                  <c:v>11</c:v>
                </c:pt>
                <c:pt idx="29">
                  <c:v>25</c:v>
                </c:pt>
                <c:pt idx="30">
                  <c:v>13</c:v>
                </c:pt>
                <c:pt idx="31">
                  <c:v>16</c:v>
                </c:pt>
                <c:pt idx="32">
                  <c:v>21</c:v>
                </c:pt>
                <c:pt idx="33">
                  <c:v>14</c:v>
                </c:pt>
                <c:pt idx="34">
                  <c:v>15</c:v>
                </c:pt>
                <c:pt idx="35">
                  <c:v>6</c:v>
                </c:pt>
                <c:pt idx="36">
                  <c:v>6</c:v>
                </c:pt>
                <c:pt idx="37">
                  <c:v>10</c:v>
                </c:pt>
                <c:pt idx="38">
                  <c:v>28</c:v>
                </c:pt>
                <c:pt idx="39">
                  <c:v>21</c:v>
                </c:pt>
                <c:pt idx="40">
                  <c:v>35</c:v>
                </c:pt>
                <c:pt idx="41">
                  <c:v>30</c:v>
                </c:pt>
                <c:pt idx="42">
                  <c:v>37</c:v>
                </c:pt>
                <c:pt idx="43">
                  <c:v>25</c:v>
                </c:pt>
                <c:pt idx="44">
                  <c:v>15</c:v>
                </c:pt>
                <c:pt idx="45">
                  <c:v>24</c:v>
                </c:pt>
                <c:pt idx="46">
                  <c:v>26</c:v>
                </c:pt>
                <c:pt idx="47">
                  <c:v>33</c:v>
                </c:pt>
                <c:pt idx="48">
                  <c:v>23</c:v>
                </c:pt>
                <c:pt idx="49">
                  <c:v>32</c:v>
                </c:pt>
                <c:pt idx="50">
                  <c:v>20</c:v>
                </c:pt>
                <c:pt idx="51">
                  <c:v>19</c:v>
                </c:pt>
              </c:numCache>
            </c:numRef>
          </c:val>
        </c:ser>
        <c:ser>
          <c:idx val="8"/>
          <c:order val="8"/>
          <c:tx>
            <c:strRef>
              <c:f>' 1.1.12'!$J$5</c:f>
              <c:strCache>
                <c:ptCount val="1"/>
                <c:pt idx="0">
                  <c:v>R 4</c:v>
                </c:pt>
              </c:strCache>
            </c:strRef>
          </c:tx>
          <c:cat>
            <c:numRef>
              <c:f>' 1.1.12'!$A$7:$A$58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cat>
          <c:val>
            <c:numRef>
              <c:f>' 1.1.12'!$J$7:$J$58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5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9</c:v>
                </c:pt>
                <c:pt idx="34">
                  <c:v>1</c:v>
                </c:pt>
                <c:pt idx="35">
                  <c:v>0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5</c:v>
                </c:pt>
                <c:pt idx="40">
                  <c:v>16</c:v>
                </c:pt>
                <c:pt idx="41">
                  <c:v>7</c:v>
                </c:pt>
                <c:pt idx="42">
                  <c:v>2</c:v>
                </c:pt>
                <c:pt idx="43">
                  <c:v>9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0</c:v>
                </c:pt>
                <c:pt idx="49">
                  <c:v>2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</c:ser>
        <c:ser>
          <c:idx val="9"/>
          <c:order val="9"/>
          <c:tx>
            <c:strRef>
              <c:f>' 1.1.12'!$K$5</c:f>
              <c:strCache>
                <c:ptCount val="1"/>
                <c:pt idx="0">
                  <c:v>R 5</c:v>
                </c:pt>
              </c:strCache>
            </c:strRef>
          </c:tx>
          <c:cat>
            <c:numRef>
              <c:f>' 1.1.12'!$A$7:$A$58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cat>
          <c:val>
            <c:numRef>
              <c:f>' 1.1.12'!$K$7:$K$58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 1.1.12'!$L$5</c:f>
              <c:strCache>
                <c:ptCount val="1"/>
                <c:pt idx="0">
                  <c:v>R 6</c:v>
                </c:pt>
              </c:strCache>
            </c:strRef>
          </c:tx>
          <c:cat>
            <c:numRef>
              <c:f>' 1.1.12'!$A$7:$A$58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cat>
          <c:val>
            <c:numRef>
              <c:f>' 1.1.12'!$L$7:$L$58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overlap val="100"/>
        <c:axId val="67412352"/>
        <c:axId val="67413888"/>
      </c:barChart>
      <c:catAx>
        <c:axId val="67412352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lang="es-ES" sz="900" b="1"/>
            </a:pPr>
            <a:endParaRPr lang="es-ES"/>
          </a:p>
        </c:txPr>
        <c:crossAx val="67413888"/>
        <c:crosses val="autoZero"/>
        <c:auto val="1"/>
        <c:lblAlgn val="ctr"/>
        <c:lblOffset val="100"/>
      </c:catAx>
      <c:valAx>
        <c:axId val="6741388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lang="es-ES" sz="800" b="1"/>
            </a:pPr>
            <a:endParaRPr lang="es-ES"/>
          </a:p>
        </c:txPr>
        <c:crossAx val="674123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619052731189747"/>
          <c:y val="0.92068897637795277"/>
          <c:w val="0.65179568578206371"/>
          <c:h val="7.9311023622047824E-2"/>
        </c:manualLayout>
      </c:layout>
      <c:txPr>
        <a:bodyPr/>
        <a:lstStyle/>
        <a:p>
          <a:pPr>
            <a:defRPr lang="es-ES" sz="105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Permisionarios del Autotransporte de</a:t>
            </a:r>
            <a:r>
              <a:rPr lang="es-ES" sz="1400" baseline="0"/>
              <a:t> Carga 2011</a:t>
            </a:r>
            <a:endParaRPr lang="es-ES" sz="1400"/>
          </a:p>
        </c:rich>
      </c:tx>
      <c:layout>
        <c:manualLayout>
          <c:xMode val="edge"/>
          <c:yMode val="edge"/>
          <c:x val="0.16187134502923978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4017753628749624"/>
          <c:y val="0.13716361100618868"/>
          <c:w val="0.83643065084700652"/>
          <c:h val="0.63360083679577406"/>
        </c:manualLayout>
      </c:layout>
      <c:barChart>
        <c:barDir val="col"/>
        <c:grouping val="clustered"/>
        <c:ser>
          <c:idx val="0"/>
          <c:order val="0"/>
          <c:tx>
            <c:strRef>
              <c:f>'1.2.1'!$B$6:$B$7</c:f>
              <c:strCache>
                <c:ptCount val="1"/>
                <c:pt idx="0">
                  <c:v>No. de personas morales</c:v>
                </c:pt>
              </c:strCache>
            </c:strRef>
          </c:tx>
          <c:spPr>
            <a:solidFill>
              <a:schemeClr val="accent6"/>
            </a:solidFill>
          </c:spPr>
          <c:dLbls>
            <c:dLbl>
              <c:idx val="0"/>
              <c:layout>
                <c:manualLayout>
                  <c:x val="-2.5992949711695452E-3"/>
                  <c:y val="1.3888888888888994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0"/>
                  <c:y val="1.8518518518518531E-2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lang="es-ES" b="1"/>
                </a:pPr>
                <a:endParaRPr lang="es-ES"/>
              </a:p>
            </c:txPr>
            <c:dLblPos val="outEnd"/>
            <c:showVal val="1"/>
          </c:dLbls>
          <c:cat>
            <c:strRef>
              <c:f>'1.2.1'!$A$9:$A$11</c:f>
              <c:strCache>
                <c:ptCount val="3"/>
                <c:pt idx="0">
                  <c:v>Carga general</c:v>
                </c:pt>
                <c:pt idx="2">
                  <c:v>Carga especializada</c:v>
                </c:pt>
              </c:strCache>
            </c:strRef>
          </c:cat>
          <c:val>
            <c:numRef>
              <c:f>'1.2.1'!$B$9:$B$11</c:f>
              <c:numCache>
                <c:formatCode>#,##0</c:formatCode>
                <c:ptCount val="3"/>
                <c:pt idx="0">
                  <c:v>15370</c:v>
                </c:pt>
                <c:pt idx="2">
                  <c:v>4517</c:v>
                </c:pt>
              </c:numCache>
            </c:numRef>
          </c:val>
        </c:ser>
        <c:ser>
          <c:idx val="1"/>
          <c:order val="1"/>
          <c:tx>
            <c:strRef>
              <c:f>'1.2.1'!$C$6:$C$7</c:f>
              <c:strCache>
                <c:ptCount val="1"/>
                <c:pt idx="0">
                  <c:v>No. de personas físicas</c:v>
                </c:pt>
              </c:strCache>
            </c:strRef>
          </c:tx>
          <c:spPr>
            <a:solidFill>
              <a:schemeClr val="accent3"/>
            </a:solidFill>
          </c:spPr>
          <c:dLbls>
            <c:dLbl>
              <c:idx val="0"/>
              <c:layout>
                <c:manualLayout>
                  <c:x val="0"/>
                  <c:y val="1.8518518518518583E-2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lang="es-ES" b="1"/>
                </a:pPr>
                <a:endParaRPr lang="es-ES"/>
              </a:p>
            </c:txPr>
            <c:dLblPos val="outEnd"/>
            <c:showVal val="1"/>
          </c:dLbls>
          <c:cat>
            <c:strRef>
              <c:f>'1.2.1'!$A$9:$A$11</c:f>
              <c:strCache>
                <c:ptCount val="3"/>
                <c:pt idx="0">
                  <c:v>Carga general</c:v>
                </c:pt>
                <c:pt idx="2">
                  <c:v>Carga especializada</c:v>
                </c:pt>
              </c:strCache>
            </c:strRef>
          </c:cat>
          <c:val>
            <c:numRef>
              <c:f>'1.2.1'!$C$9:$C$11</c:f>
              <c:numCache>
                <c:formatCode>#,##0</c:formatCode>
                <c:ptCount val="3"/>
                <c:pt idx="0">
                  <c:v>116758</c:v>
                </c:pt>
                <c:pt idx="2">
                  <c:v>7649</c:v>
                </c:pt>
              </c:numCache>
            </c:numRef>
          </c:val>
        </c:ser>
        <c:axId val="68542848"/>
        <c:axId val="68544384"/>
      </c:barChart>
      <c:catAx>
        <c:axId val="6854284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" sz="1100" b="1"/>
            </a:pPr>
            <a:endParaRPr lang="es-ES"/>
          </a:p>
        </c:txPr>
        <c:crossAx val="68544384"/>
        <c:crosses val="autoZero"/>
        <c:auto val="1"/>
        <c:lblAlgn val="ctr"/>
        <c:lblOffset val="100"/>
      </c:catAx>
      <c:valAx>
        <c:axId val="68544384"/>
        <c:scaling>
          <c:orientation val="minMax"/>
          <c:min val="0"/>
        </c:scaling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Personas</a:t>
                </a:r>
                <a:endParaRPr lang="es-ES"/>
              </a:p>
            </c:rich>
          </c:tx>
        </c:title>
        <c:numFmt formatCode="#,##0" sourceLinked="1"/>
        <c:tickLblPos val="nextTo"/>
        <c:txPr>
          <a:bodyPr/>
          <a:lstStyle/>
          <a:p>
            <a:pPr>
              <a:defRPr lang="es-ES" sz="800" b="1"/>
            </a:pPr>
            <a:endParaRPr lang="es-ES"/>
          </a:p>
        </c:txPr>
        <c:crossAx val="685428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967409044629737"/>
          <c:y val="0.9329878608923885"/>
          <c:w val="0.6844880354867926"/>
          <c:h val="5.8678805774277754E-2"/>
        </c:manualLayout>
      </c:layout>
      <c:txPr>
        <a:bodyPr/>
        <a:lstStyle/>
        <a:p>
          <a:pPr>
            <a:defRPr lang="es-ES" sz="105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600"/>
            </a:pPr>
            <a:r>
              <a:rPr lang="es-ES" sz="1600"/>
              <a:t>Personas Morales </a:t>
            </a:r>
            <a:r>
              <a:rPr lang="es-ES" sz="1600" baseline="0"/>
              <a:t>por Clase de Servicio 2011</a:t>
            </a:r>
            <a:endParaRPr lang="es-ES" sz="1600"/>
          </a:p>
        </c:rich>
      </c:tx>
      <c:layout>
        <c:manualLayout>
          <c:xMode val="edge"/>
          <c:yMode val="edge"/>
          <c:x val="0.1600108743577312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016685531318255"/>
          <c:y val="8.6580086580086743E-2"/>
          <c:w val="0.87640396863743997"/>
          <c:h val="0.67368510754338295"/>
        </c:manualLayout>
      </c:layout>
      <c:lineChart>
        <c:grouping val="standard"/>
        <c:ser>
          <c:idx val="0"/>
          <c:order val="0"/>
          <c:tx>
            <c:strRef>
              <c:f>'1.2.2'!$B$5:$B$6</c:f>
              <c:strCache>
                <c:ptCount val="1"/>
                <c:pt idx="0">
                  <c:v>Carga general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'1.2.2'!$E$8:$E$39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'1.2.2'!$B$8:$B$39</c:f>
              <c:numCache>
                <c:formatCode>#,##0</c:formatCode>
                <c:ptCount val="32"/>
                <c:pt idx="0">
                  <c:v>174</c:v>
                </c:pt>
                <c:pt idx="1">
                  <c:v>401</c:v>
                </c:pt>
                <c:pt idx="2">
                  <c:v>56</c:v>
                </c:pt>
                <c:pt idx="3">
                  <c:v>68</c:v>
                </c:pt>
                <c:pt idx="4">
                  <c:v>135</c:v>
                </c:pt>
                <c:pt idx="5">
                  <c:v>433</c:v>
                </c:pt>
                <c:pt idx="6">
                  <c:v>716</c:v>
                </c:pt>
                <c:pt idx="7">
                  <c:v>209</c:v>
                </c:pt>
                <c:pt idx="8">
                  <c:v>3070</c:v>
                </c:pt>
                <c:pt idx="9">
                  <c:v>221</c:v>
                </c:pt>
                <c:pt idx="10">
                  <c:v>656</c:v>
                </c:pt>
                <c:pt idx="11">
                  <c:v>468</c:v>
                </c:pt>
                <c:pt idx="12">
                  <c:v>67</c:v>
                </c:pt>
                <c:pt idx="13">
                  <c:v>228</c:v>
                </c:pt>
                <c:pt idx="14">
                  <c:v>1080</c:v>
                </c:pt>
                <c:pt idx="15">
                  <c:v>431</c:v>
                </c:pt>
                <c:pt idx="16">
                  <c:v>180</c:v>
                </c:pt>
                <c:pt idx="17">
                  <c:v>39</c:v>
                </c:pt>
                <c:pt idx="18">
                  <c:v>2118</c:v>
                </c:pt>
                <c:pt idx="19">
                  <c:v>104</c:v>
                </c:pt>
                <c:pt idx="20">
                  <c:v>585</c:v>
                </c:pt>
                <c:pt idx="21">
                  <c:v>444</c:v>
                </c:pt>
                <c:pt idx="22">
                  <c:v>64</c:v>
                </c:pt>
                <c:pt idx="23">
                  <c:v>460</c:v>
                </c:pt>
                <c:pt idx="24">
                  <c:v>432</c:v>
                </c:pt>
                <c:pt idx="25">
                  <c:v>314</c:v>
                </c:pt>
                <c:pt idx="26">
                  <c:v>109</c:v>
                </c:pt>
                <c:pt idx="27">
                  <c:v>1095</c:v>
                </c:pt>
                <c:pt idx="28">
                  <c:v>121</c:v>
                </c:pt>
                <c:pt idx="29">
                  <c:v>683</c:v>
                </c:pt>
                <c:pt idx="30">
                  <c:v>141</c:v>
                </c:pt>
                <c:pt idx="31">
                  <c:v>68</c:v>
                </c:pt>
              </c:numCache>
            </c:numRef>
          </c:val>
        </c:ser>
        <c:ser>
          <c:idx val="1"/>
          <c:order val="1"/>
          <c:tx>
            <c:strRef>
              <c:f>'1.2.2'!$C$5:$C$6</c:f>
              <c:strCache>
                <c:ptCount val="1"/>
                <c:pt idx="0">
                  <c:v>Carga especializada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'1.2.2'!$E$8:$E$39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'1.2.2'!$C$8:$C$39</c:f>
              <c:numCache>
                <c:formatCode>#,##0</c:formatCode>
                <c:ptCount val="32"/>
                <c:pt idx="0">
                  <c:v>27</c:v>
                </c:pt>
                <c:pt idx="1">
                  <c:v>84</c:v>
                </c:pt>
                <c:pt idx="2">
                  <c:v>19</c:v>
                </c:pt>
                <c:pt idx="3">
                  <c:v>34</c:v>
                </c:pt>
                <c:pt idx="4">
                  <c:v>45</c:v>
                </c:pt>
                <c:pt idx="5">
                  <c:v>136</c:v>
                </c:pt>
                <c:pt idx="6">
                  <c:v>187</c:v>
                </c:pt>
                <c:pt idx="7">
                  <c:v>33</c:v>
                </c:pt>
                <c:pt idx="8">
                  <c:v>875</c:v>
                </c:pt>
                <c:pt idx="9">
                  <c:v>65</c:v>
                </c:pt>
                <c:pt idx="10">
                  <c:v>171</c:v>
                </c:pt>
                <c:pt idx="11">
                  <c:v>173</c:v>
                </c:pt>
                <c:pt idx="12">
                  <c:v>53</c:v>
                </c:pt>
                <c:pt idx="13">
                  <c:v>81</c:v>
                </c:pt>
                <c:pt idx="14">
                  <c:v>239</c:v>
                </c:pt>
                <c:pt idx="15">
                  <c:v>75</c:v>
                </c:pt>
                <c:pt idx="16">
                  <c:v>55</c:v>
                </c:pt>
                <c:pt idx="17">
                  <c:v>15</c:v>
                </c:pt>
                <c:pt idx="18">
                  <c:v>664</c:v>
                </c:pt>
                <c:pt idx="19">
                  <c:v>51</c:v>
                </c:pt>
                <c:pt idx="20">
                  <c:v>120</c:v>
                </c:pt>
                <c:pt idx="21">
                  <c:v>94</c:v>
                </c:pt>
                <c:pt idx="22">
                  <c:v>29</c:v>
                </c:pt>
                <c:pt idx="23">
                  <c:v>67</c:v>
                </c:pt>
                <c:pt idx="24">
                  <c:v>120</c:v>
                </c:pt>
                <c:pt idx="25">
                  <c:v>135</c:v>
                </c:pt>
                <c:pt idx="26">
                  <c:v>103</c:v>
                </c:pt>
                <c:pt idx="27">
                  <c:v>341</c:v>
                </c:pt>
                <c:pt idx="28">
                  <c:v>38</c:v>
                </c:pt>
                <c:pt idx="29">
                  <c:v>308</c:v>
                </c:pt>
                <c:pt idx="30">
                  <c:v>56</c:v>
                </c:pt>
                <c:pt idx="31">
                  <c:v>24</c:v>
                </c:pt>
              </c:numCache>
            </c:numRef>
          </c:val>
        </c:ser>
        <c:marker val="1"/>
        <c:axId val="68833280"/>
        <c:axId val="68834816"/>
      </c:lineChart>
      <c:catAx>
        <c:axId val="6883328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68834816"/>
        <c:crosses val="autoZero"/>
        <c:auto val="1"/>
        <c:lblAlgn val="ctr"/>
        <c:lblOffset val="100"/>
      </c:catAx>
      <c:valAx>
        <c:axId val="6883481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Personas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0"/>
              <c:y val="0.25877969799229794"/>
            </c:manualLayout>
          </c:layout>
        </c:title>
        <c:numFmt formatCode="#,##0" sourceLinked="1"/>
        <c:tickLblPos val="nextTo"/>
        <c:txPr>
          <a:bodyPr/>
          <a:lstStyle/>
          <a:p>
            <a:pPr>
              <a:defRPr lang="es-ES" sz="800" b="1"/>
            </a:pPr>
            <a:endParaRPr lang="es-ES"/>
          </a:p>
        </c:txPr>
        <c:crossAx val="68833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5769276115574"/>
          <c:y val="0.91738998534273786"/>
          <c:w val="0.47458135651407402"/>
          <c:h val="7.8281010328254408E-2"/>
        </c:manualLayout>
      </c:layout>
      <c:txPr>
        <a:bodyPr/>
        <a:lstStyle/>
        <a:p>
          <a:pPr>
            <a:defRPr lang="es-ES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Distribución</a:t>
            </a:r>
            <a:r>
              <a:rPr lang="es-ES" sz="1200" baseline="0"/>
              <a:t> de los </a:t>
            </a:r>
            <a:r>
              <a:rPr lang="es-ES" sz="1200"/>
              <a:t>Personas Morales </a:t>
            </a:r>
            <a:r>
              <a:rPr lang="es-ES" sz="1200" baseline="0"/>
              <a:t>por Clase de Servicio 2011</a:t>
            </a:r>
            <a:endParaRPr lang="es-ES" sz="1200"/>
          </a:p>
        </c:rich>
      </c:tx>
      <c:layout>
        <c:manualLayout>
          <c:xMode val="edge"/>
          <c:yMode val="edge"/>
          <c:x val="0.13968066491688449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6.3266622922134932E-2"/>
          <c:y val="0.14814814814814894"/>
          <c:w val="0.49722222222222395"/>
          <c:h val="0.82870370370370372"/>
        </c:manualLayout>
      </c:layout>
      <c:pieChart>
        <c:varyColors val="1"/>
        <c:ser>
          <c:idx val="0"/>
          <c:order val="0"/>
          <c:explosion val="9"/>
          <c:dPt>
            <c:idx val="0"/>
            <c:spPr>
              <a:solidFill>
                <a:schemeClr val="accent3"/>
              </a:solidFill>
            </c:spPr>
          </c:dPt>
          <c:dPt>
            <c:idx val="1"/>
            <c:spPr>
              <a:solidFill>
                <a:schemeClr val="accent6"/>
              </a:solidFill>
            </c:spPr>
          </c:dPt>
          <c:dLbls>
            <c:dLbl>
              <c:idx val="0"/>
              <c:layout>
                <c:manualLayout>
                  <c:x val="-0.12707709973753281"/>
                  <c:y val="-0.23665099154272479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77%</a:t>
                    </a:r>
                  </a:p>
                </c:rich>
              </c:tx>
              <c:dLblPos val="bestFit"/>
              <c:showVal val="1"/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200" b="1"/>
                      <a:t>23%</a:t>
                    </a:r>
                  </a:p>
                </c:rich>
              </c:tx>
              <c:dLblPos val="bestFit"/>
              <c:showVal val="1"/>
            </c:dLbl>
            <c:txPr>
              <a:bodyPr/>
              <a:lstStyle/>
              <a:p>
                <a:pPr>
                  <a:defRPr lang="es-ES" sz="1200" b="1"/>
                </a:pPr>
                <a:endParaRPr lang="es-ES"/>
              </a:p>
            </c:txPr>
            <c:dLblPos val="bestFit"/>
            <c:showVal val="1"/>
            <c:showLeaderLines val="1"/>
          </c:dLbls>
          <c:cat>
            <c:strRef>
              <c:f>'1.2.2'!$B$5:$C$5</c:f>
              <c:strCache>
                <c:ptCount val="2"/>
                <c:pt idx="0">
                  <c:v>Carga general</c:v>
                </c:pt>
                <c:pt idx="1">
                  <c:v>Carga especializada</c:v>
                </c:pt>
              </c:strCache>
            </c:strRef>
          </c:cat>
          <c:val>
            <c:numRef>
              <c:f>'1.2.2'!$B$42:$C$42</c:f>
              <c:numCache>
                <c:formatCode>#,##0</c:formatCode>
                <c:ptCount val="2"/>
                <c:pt idx="0">
                  <c:v>77.286669683712972</c:v>
                </c:pt>
                <c:pt idx="1">
                  <c:v>22.713330316287021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63486679790026246"/>
          <c:y val="0.45050123942840475"/>
          <c:w val="0.28457764654418199"/>
          <c:h val="0.17307159521726451"/>
        </c:manualLayout>
      </c:layout>
      <c:txPr>
        <a:bodyPr/>
        <a:lstStyle/>
        <a:p>
          <a:pPr>
            <a:defRPr lang="es-ES" sz="105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Personas</a:t>
            </a:r>
            <a:r>
              <a:rPr lang="es-ES" sz="1400" baseline="0"/>
              <a:t> Físicas de Carga por Clase de Servicio 2011</a:t>
            </a:r>
            <a:endParaRPr lang="es-ES" sz="1400"/>
          </a:p>
        </c:rich>
      </c:tx>
      <c:layout>
        <c:manualLayout>
          <c:xMode val="edge"/>
          <c:yMode val="edge"/>
          <c:x val="0.16251331203407884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410723419955888"/>
          <c:y val="8.2141170480780193E-2"/>
          <c:w val="0.87246358582173444"/>
          <c:h val="0.67111895294024715"/>
        </c:manualLayout>
      </c:layout>
      <c:lineChart>
        <c:grouping val="standard"/>
        <c:ser>
          <c:idx val="0"/>
          <c:order val="0"/>
          <c:tx>
            <c:strRef>
              <c:f>'1.2.3'!$B$5:$B$6</c:f>
              <c:strCache>
                <c:ptCount val="1"/>
                <c:pt idx="0">
                  <c:v>Carga general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'1.2.3'!$E$8:$E$39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'1.2.3'!$B$8:$B$39</c:f>
              <c:numCache>
                <c:formatCode>#,##0</c:formatCode>
                <c:ptCount val="32"/>
                <c:pt idx="0">
                  <c:v>904</c:v>
                </c:pt>
                <c:pt idx="1">
                  <c:v>4562</c:v>
                </c:pt>
                <c:pt idx="2">
                  <c:v>215</c:v>
                </c:pt>
                <c:pt idx="3">
                  <c:v>160</c:v>
                </c:pt>
                <c:pt idx="4">
                  <c:v>775</c:v>
                </c:pt>
                <c:pt idx="5">
                  <c:v>2890</c:v>
                </c:pt>
                <c:pt idx="6">
                  <c:v>2121</c:v>
                </c:pt>
                <c:pt idx="7">
                  <c:v>672</c:v>
                </c:pt>
                <c:pt idx="8">
                  <c:v>22868</c:v>
                </c:pt>
                <c:pt idx="9">
                  <c:v>1335</c:v>
                </c:pt>
                <c:pt idx="10">
                  <c:v>9057</c:v>
                </c:pt>
                <c:pt idx="11">
                  <c:v>5993</c:v>
                </c:pt>
                <c:pt idx="12">
                  <c:v>486</c:v>
                </c:pt>
                <c:pt idx="13">
                  <c:v>5513</c:v>
                </c:pt>
                <c:pt idx="14">
                  <c:v>8545</c:v>
                </c:pt>
                <c:pt idx="15">
                  <c:v>4627</c:v>
                </c:pt>
                <c:pt idx="16">
                  <c:v>1552</c:v>
                </c:pt>
                <c:pt idx="17">
                  <c:v>539</c:v>
                </c:pt>
                <c:pt idx="18">
                  <c:v>8339</c:v>
                </c:pt>
                <c:pt idx="19">
                  <c:v>664</c:v>
                </c:pt>
                <c:pt idx="20">
                  <c:v>6631</c:v>
                </c:pt>
                <c:pt idx="21">
                  <c:v>3208</c:v>
                </c:pt>
                <c:pt idx="22">
                  <c:v>247</c:v>
                </c:pt>
                <c:pt idx="23">
                  <c:v>3922</c:v>
                </c:pt>
                <c:pt idx="24">
                  <c:v>3885</c:v>
                </c:pt>
                <c:pt idx="25">
                  <c:v>3286</c:v>
                </c:pt>
                <c:pt idx="26">
                  <c:v>550</c:v>
                </c:pt>
                <c:pt idx="27">
                  <c:v>5144</c:v>
                </c:pt>
                <c:pt idx="28">
                  <c:v>1549</c:v>
                </c:pt>
                <c:pt idx="29">
                  <c:v>5527</c:v>
                </c:pt>
                <c:pt idx="30">
                  <c:v>669</c:v>
                </c:pt>
                <c:pt idx="31">
                  <c:v>323</c:v>
                </c:pt>
              </c:numCache>
            </c:numRef>
          </c:val>
        </c:ser>
        <c:ser>
          <c:idx val="1"/>
          <c:order val="1"/>
          <c:tx>
            <c:strRef>
              <c:f>'1.2.3'!$C$5:$C$6</c:f>
              <c:strCache>
                <c:ptCount val="1"/>
                <c:pt idx="0">
                  <c:v>Carga especializada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'1.2.3'!$E$8:$E$39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'1.2.3'!$C$8:$C$39</c:f>
              <c:numCache>
                <c:formatCode>#,##0</c:formatCode>
                <c:ptCount val="32"/>
                <c:pt idx="0">
                  <c:v>58</c:v>
                </c:pt>
                <c:pt idx="1">
                  <c:v>155</c:v>
                </c:pt>
                <c:pt idx="2">
                  <c:v>37</c:v>
                </c:pt>
                <c:pt idx="3">
                  <c:v>6</c:v>
                </c:pt>
                <c:pt idx="4">
                  <c:v>109</c:v>
                </c:pt>
                <c:pt idx="5">
                  <c:v>108</c:v>
                </c:pt>
                <c:pt idx="6">
                  <c:v>135</c:v>
                </c:pt>
                <c:pt idx="7">
                  <c:v>42</c:v>
                </c:pt>
                <c:pt idx="8">
                  <c:v>1833</c:v>
                </c:pt>
                <c:pt idx="9">
                  <c:v>81</c:v>
                </c:pt>
                <c:pt idx="10">
                  <c:v>658</c:v>
                </c:pt>
                <c:pt idx="11">
                  <c:v>429</c:v>
                </c:pt>
                <c:pt idx="12">
                  <c:v>112</c:v>
                </c:pt>
                <c:pt idx="13">
                  <c:v>301</c:v>
                </c:pt>
                <c:pt idx="14">
                  <c:v>603</c:v>
                </c:pt>
                <c:pt idx="15">
                  <c:v>256</c:v>
                </c:pt>
                <c:pt idx="16">
                  <c:v>134</c:v>
                </c:pt>
                <c:pt idx="17">
                  <c:v>31</c:v>
                </c:pt>
                <c:pt idx="18">
                  <c:v>543</c:v>
                </c:pt>
                <c:pt idx="19">
                  <c:v>91</c:v>
                </c:pt>
                <c:pt idx="20">
                  <c:v>229</c:v>
                </c:pt>
                <c:pt idx="21">
                  <c:v>180</c:v>
                </c:pt>
                <c:pt idx="22">
                  <c:v>23</c:v>
                </c:pt>
                <c:pt idx="23">
                  <c:v>129</c:v>
                </c:pt>
                <c:pt idx="24">
                  <c:v>134</c:v>
                </c:pt>
                <c:pt idx="25">
                  <c:v>197</c:v>
                </c:pt>
                <c:pt idx="26">
                  <c:v>134</c:v>
                </c:pt>
                <c:pt idx="27">
                  <c:v>330</c:v>
                </c:pt>
                <c:pt idx="28">
                  <c:v>69</c:v>
                </c:pt>
                <c:pt idx="29">
                  <c:v>396</c:v>
                </c:pt>
                <c:pt idx="30">
                  <c:v>45</c:v>
                </c:pt>
                <c:pt idx="31">
                  <c:v>61</c:v>
                </c:pt>
              </c:numCache>
            </c:numRef>
          </c:val>
        </c:ser>
        <c:marker val="1"/>
        <c:axId val="68728704"/>
        <c:axId val="68730240"/>
      </c:lineChart>
      <c:catAx>
        <c:axId val="6872870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68730240"/>
        <c:crosses val="autoZero"/>
        <c:auto val="1"/>
        <c:lblAlgn val="ctr"/>
        <c:lblOffset val="100"/>
      </c:catAx>
      <c:valAx>
        <c:axId val="6873024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Personas</a:t>
                </a:r>
                <a:endParaRPr lang="es-ES"/>
              </a:p>
            </c:rich>
          </c:tx>
        </c:title>
        <c:numFmt formatCode="#,##0" sourceLinked="1"/>
        <c:tickLblPos val="nextTo"/>
        <c:txPr>
          <a:bodyPr/>
          <a:lstStyle/>
          <a:p>
            <a:pPr>
              <a:defRPr lang="es-ES" sz="800" b="1"/>
            </a:pPr>
            <a:endParaRPr lang="es-ES"/>
          </a:p>
        </c:txPr>
        <c:crossAx val="687287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251758865605058"/>
          <c:y val="0.91628280839894949"/>
          <c:w val="0.49228111661761131"/>
          <c:h val="8.3352206392261263E-2"/>
        </c:manualLayout>
      </c:layout>
      <c:txPr>
        <a:bodyPr/>
        <a:lstStyle/>
        <a:p>
          <a:pPr>
            <a:defRPr lang="es-ES" sz="105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Personas</a:t>
            </a:r>
            <a:r>
              <a:rPr lang="es-ES" sz="1400" baseline="0"/>
              <a:t> Físicas de Carga por Clase de Servicio 2011</a:t>
            </a:r>
            <a:endParaRPr lang="es-ES" sz="1400"/>
          </a:p>
        </c:rich>
      </c:tx>
      <c:layout>
        <c:manualLayout>
          <c:xMode val="edge"/>
          <c:yMode val="edge"/>
          <c:x val="0.17742279020234294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410723419955888"/>
          <c:y val="8.2141170480780193E-2"/>
          <c:w val="0.872463585821734"/>
          <c:h val="0.67111895294024715"/>
        </c:manualLayout>
      </c:layout>
      <c:barChart>
        <c:barDir val="col"/>
        <c:grouping val="stacked"/>
        <c:ser>
          <c:idx val="0"/>
          <c:order val="0"/>
          <c:tx>
            <c:strRef>
              <c:f>'1.2.3'!$B$5:$B$6</c:f>
              <c:strCache>
                <c:ptCount val="1"/>
                <c:pt idx="0">
                  <c:v>Carga general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cat>
            <c:strRef>
              <c:f>'1.2.3'!$E$8:$E$39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'1.2.3'!$B$8:$B$39</c:f>
              <c:numCache>
                <c:formatCode>#,##0</c:formatCode>
                <c:ptCount val="32"/>
                <c:pt idx="0">
                  <c:v>904</c:v>
                </c:pt>
                <c:pt idx="1">
                  <c:v>4562</c:v>
                </c:pt>
                <c:pt idx="2">
                  <c:v>215</c:v>
                </c:pt>
                <c:pt idx="3">
                  <c:v>160</c:v>
                </c:pt>
                <c:pt idx="4">
                  <c:v>775</c:v>
                </c:pt>
                <c:pt idx="5">
                  <c:v>2890</c:v>
                </c:pt>
                <c:pt idx="6">
                  <c:v>2121</c:v>
                </c:pt>
                <c:pt idx="7">
                  <c:v>672</c:v>
                </c:pt>
                <c:pt idx="8">
                  <c:v>22868</c:v>
                </c:pt>
                <c:pt idx="9">
                  <c:v>1335</c:v>
                </c:pt>
                <c:pt idx="10">
                  <c:v>9057</c:v>
                </c:pt>
                <c:pt idx="11">
                  <c:v>5993</c:v>
                </c:pt>
                <c:pt idx="12">
                  <c:v>486</c:v>
                </c:pt>
                <c:pt idx="13">
                  <c:v>5513</c:v>
                </c:pt>
                <c:pt idx="14">
                  <c:v>8545</c:v>
                </c:pt>
                <c:pt idx="15">
                  <c:v>4627</c:v>
                </c:pt>
                <c:pt idx="16">
                  <c:v>1552</c:v>
                </c:pt>
                <c:pt idx="17">
                  <c:v>539</c:v>
                </c:pt>
                <c:pt idx="18">
                  <c:v>8339</c:v>
                </c:pt>
                <c:pt idx="19">
                  <c:v>664</c:v>
                </c:pt>
                <c:pt idx="20">
                  <c:v>6631</c:v>
                </c:pt>
                <c:pt idx="21">
                  <c:v>3208</c:v>
                </c:pt>
                <c:pt idx="22">
                  <c:v>247</c:v>
                </c:pt>
                <c:pt idx="23">
                  <c:v>3922</c:v>
                </c:pt>
                <c:pt idx="24">
                  <c:v>3885</c:v>
                </c:pt>
                <c:pt idx="25">
                  <c:v>3286</c:v>
                </c:pt>
                <c:pt idx="26">
                  <c:v>550</c:v>
                </c:pt>
                <c:pt idx="27">
                  <c:v>5144</c:v>
                </c:pt>
                <c:pt idx="28">
                  <c:v>1549</c:v>
                </c:pt>
                <c:pt idx="29">
                  <c:v>5527</c:v>
                </c:pt>
                <c:pt idx="30">
                  <c:v>669</c:v>
                </c:pt>
                <c:pt idx="31">
                  <c:v>323</c:v>
                </c:pt>
              </c:numCache>
            </c:numRef>
          </c:val>
        </c:ser>
        <c:ser>
          <c:idx val="1"/>
          <c:order val="1"/>
          <c:tx>
            <c:strRef>
              <c:f>'1.2.3'!$C$5:$C$6</c:f>
              <c:strCache>
                <c:ptCount val="1"/>
                <c:pt idx="0">
                  <c:v>Carga especializada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cat>
            <c:strRef>
              <c:f>'1.2.3'!$E$8:$E$39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'1.2.3'!$C$8:$C$39</c:f>
              <c:numCache>
                <c:formatCode>#,##0</c:formatCode>
                <c:ptCount val="32"/>
                <c:pt idx="0">
                  <c:v>58</c:v>
                </c:pt>
                <c:pt idx="1">
                  <c:v>155</c:v>
                </c:pt>
                <c:pt idx="2">
                  <c:v>37</c:v>
                </c:pt>
                <c:pt idx="3">
                  <c:v>6</c:v>
                </c:pt>
                <c:pt idx="4">
                  <c:v>109</c:v>
                </c:pt>
                <c:pt idx="5">
                  <c:v>108</c:v>
                </c:pt>
                <c:pt idx="6">
                  <c:v>135</c:v>
                </c:pt>
                <c:pt idx="7">
                  <c:v>42</c:v>
                </c:pt>
                <c:pt idx="8">
                  <c:v>1833</c:v>
                </c:pt>
                <c:pt idx="9">
                  <c:v>81</c:v>
                </c:pt>
                <c:pt idx="10">
                  <c:v>658</c:v>
                </c:pt>
                <c:pt idx="11">
                  <c:v>429</c:v>
                </c:pt>
                <c:pt idx="12">
                  <c:v>112</c:v>
                </c:pt>
                <c:pt idx="13">
                  <c:v>301</c:v>
                </c:pt>
                <c:pt idx="14">
                  <c:v>603</c:v>
                </c:pt>
                <c:pt idx="15">
                  <c:v>256</c:v>
                </c:pt>
                <c:pt idx="16">
                  <c:v>134</c:v>
                </c:pt>
                <c:pt idx="17">
                  <c:v>31</c:v>
                </c:pt>
                <c:pt idx="18">
                  <c:v>543</c:v>
                </c:pt>
                <c:pt idx="19">
                  <c:v>91</c:v>
                </c:pt>
                <c:pt idx="20">
                  <c:v>229</c:v>
                </c:pt>
                <c:pt idx="21">
                  <c:v>180</c:v>
                </c:pt>
                <c:pt idx="22">
                  <c:v>23</c:v>
                </c:pt>
                <c:pt idx="23">
                  <c:v>129</c:v>
                </c:pt>
                <c:pt idx="24">
                  <c:v>134</c:v>
                </c:pt>
                <c:pt idx="25">
                  <c:v>197</c:v>
                </c:pt>
                <c:pt idx="26">
                  <c:v>134</c:v>
                </c:pt>
                <c:pt idx="27">
                  <c:v>330</c:v>
                </c:pt>
                <c:pt idx="28">
                  <c:v>69</c:v>
                </c:pt>
                <c:pt idx="29">
                  <c:v>396</c:v>
                </c:pt>
                <c:pt idx="30">
                  <c:v>45</c:v>
                </c:pt>
                <c:pt idx="31">
                  <c:v>61</c:v>
                </c:pt>
              </c:numCache>
            </c:numRef>
          </c:val>
        </c:ser>
        <c:overlap val="100"/>
        <c:axId val="68907392"/>
        <c:axId val="68908928"/>
      </c:barChart>
      <c:catAx>
        <c:axId val="6890739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68908928"/>
        <c:crosses val="autoZero"/>
        <c:auto val="1"/>
        <c:lblAlgn val="ctr"/>
        <c:lblOffset val="100"/>
      </c:catAx>
      <c:valAx>
        <c:axId val="6890892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Personas</a:t>
                </a:r>
                <a:endParaRPr lang="es-ES"/>
              </a:p>
            </c:rich>
          </c:tx>
        </c:title>
        <c:numFmt formatCode="#,##0" sourceLinked="1"/>
        <c:tickLblPos val="nextTo"/>
        <c:txPr>
          <a:bodyPr/>
          <a:lstStyle/>
          <a:p>
            <a:pPr>
              <a:defRPr lang="es-ES" sz="800" b="1"/>
            </a:pPr>
            <a:endParaRPr lang="es-ES"/>
          </a:p>
        </c:txPr>
        <c:crossAx val="689073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251758865605058"/>
          <c:y val="0.91628280839894949"/>
          <c:w val="0.4285773942793909"/>
          <c:h val="8.3352206392261263E-2"/>
        </c:manualLayout>
      </c:layout>
      <c:txPr>
        <a:bodyPr/>
        <a:lstStyle/>
        <a:p>
          <a:pPr>
            <a:defRPr lang="es-ES" sz="105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Distribución de las Personas Físicas de Carga por Clase</a:t>
            </a:r>
            <a:r>
              <a:rPr lang="es-ES" sz="1200" baseline="0"/>
              <a:t> de Servicio 2011</a:t>
            </a:r>
            <a:r>
              <a:rPr lang="es-ES" sz="1200"/>
              <a:t> </a:t>
            </a:r>
          </a:p>
        </c:rich>
      </c:tx>
      <c:layout>
        <c:manualLayout>
          <c:xMode val="edge"/>
          <c:yMode val="edge"/>
          <c:x val="0.12343044619422568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8.1913823272091027E-2"/>
          <c:y val="0.23148148148148312"/>
          <c:w val="0.45555555555555555"/>
          <c:h val="0.75925925925925963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chemeClr val="accent3"/>
              </a:solidFill>
            </c:spPr>
          </c:dPt>
          <c:dPt>
            <c:idx val="1"/>
            <c:explosion val="22"/>
            <c:spPr>
              <a:solidFill>
                <a:schemeClr val="accent6"/>
              </a:solidFill>
            </c:spPr>
          </c:dPt>
          <c:dLbls>
            <c:dLbl>
              <c:idx val="0"/>
              <c:layout>
                <c:manualLayout>
                  <c:x val="-3.0743766404199648E-2"/>
                  <c:y val="-0.27476851851851825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94%</a:t>
                    </a:r>
                  </a:p>
                </c:rich>
              </c:tx>
              <c:dLblPos val="bestFit"/>
              <c:showVal val="1"/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200" b="1"/>
                      <a:t>6%</a:t>
                    </a:r>
                  </a:p>
                </c:rich>
              </c:tx>
              <c:dLblPos val="bestFit"/>
              <c:showVal val="1"/>
            </c:dLbl>
            <c:txPr>
              <a:bodyPr/>
              <a:lstStyle/>
              <a:p>
                <a:pPr>
                  <a:defRPr lang="es-ES" sz="1200" b="1"/>
                </a:pPr>
                <a:endParaRPr lang="es-ES"/>
              </a:p>
            </c:txPr>
            <c:dLblPos val="bestFit"/>
            <c:showVal val="1"/>
            <c:showLeaderLines val="1"/>
          </c:dLbls>
          <c:cat>
            <c:strRef>
              <c:f>'1.2.3'!$B$5:$C$5</c:f>
              <c:strCache>
                <c:ptCount val="2"/>
                <c:pt idx="0">
                  <c:v>Carga general</c:v>
                </c:pt>
                <c:pt idx="1">
                  <c:v>Carga especializada</c:v>
                </c:pt>
              </c:strCache>
            </c:strRef>
          </c:cat>
          <c:val>
            <c:numRef>
              <c:f>'1.2.3'!$B$42:$C$42</c:f>
              <c:numCache>
                <c:formatCode>#,##0</c:formatCode>
                <c:ptCount val="2"/>
                <c:pt idx="0">
                  <c:v>93.851632142885848</c:v>
                </c:pt>
                <c:pt idx="1">
                  <c:v>6.1483678571141498</c:v>
                </c:pt>
              </c:numCache>
            </c:numRef>
          </c:val>
        </c:ser>
        <c:dLbls>
          <c:showVal val="1"/>
        </c:dLbls>
        <c:firstSliceAng val="0"/>
      </c:pieChart>
    </c:plotArea>
    <c:legend>
      <c:legendPos val="r"/>
      <c:txPr>
        <a:bodyPr/>
        <a:lstStyle/>
        <a:p>
          <a:pPr>
            <a:defRPr lang="es-ES" sz="110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Estructura</a:t>
            </a:r>
            <a:r>
              <a:rPr lang="es-ES" sz="1200" baseline="0"/>
              <a:t> Empresarial del Autotransporte de Carga 2011</a:t>
            </a:r>
            <a:endParaRPr lang="es-ES" sz="1200"/>
          </a:p>
        </c:rich>
      </c:tx>
      <c:layout>
        <c:manualLayout>
          <c:xMode val="edge"/>
          <c:yMode val="edge"/>
          <c:x val="0.1586077916730997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2008728320724615"/>
          <c:y val="8.0808080808080843E-2"/>
          <c:w val="0.85115454685811365"/>
          <c:h val="0.71501294661399661"/>
        </c:manualLayout>
      </c:layout>
      <c:barChart>
        <c:barDir val="col"/>
        <c:grouping val="clustered"/>
        <c:ser>
          <c:idx val="1"/>
          <c:order val="0"/>
          <c:tx>
            <c:strRef>
              <c:f>'1.3.1 '!$C$5:$C$6</c:f>
              <c:strCache>
                <c:ptCount val="1"/>
                <c:pt idx="0">
                  <c:v>Número de empresas</c:v>
                </c:pt>
              </c:strCache>
            </c:strRef>
          </c:tx>
          <c:spPr>
            <a:solidFill>
              <a:schemeClr val="accent6"/>
            </a:solidFill>
          </c:spPr>
          <c:dLbls>
            <c:dLbl>
              <c:idx val="0"/>
              <c:layout>
                <c:manualLayout>
                  <c:x val="-7.8431372549019624E-3"/>
                  <c:y val="4.489337822671198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7.8431372549019121E-3"/>
                  <c:y val="8.9786756453423128E-3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lang="es-ES" b="1"/>
                </a:pPr>
                <a:endParaRPr lang="es-ES"/>
              </a:p>
            </c:txPr>
            <c:dLblPos val="outEnd"/>
            <c:showVal val="1"/>
          </c:dLbls>
          <c:cat>
            <c:strRef>
              <c:f>('1.3.1 '!$A$8,'1.3.1 '!$A$10,'1.3.1 '!$A$12,'1.3.1 '!$A$14,'1.3.1 '!$A$14,'1.3.1 '!$A$14)</c:f>
              <c:strCache>
                <c:ptCount val="6"/>
                <c:pt idx="0">
                  <c:v>Hombre Camión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  <c:pt idx="4">
                  <c:v>Grande</c:v>
                </c:pt>
                <c:pt idx="5">
                  <c:v>Grande</c:v>
                </c:pt>
              </c:strCache>
            </c:strRef>
          </c:cat>
          <c:val>
            <c:numRef>
              <c:f>('1.3.1 '!$C$8,'1.3.1 '!$C$10,'1.3.1 '!$C$12,'1.3.1 '!$C$14)</c:f>
              <c:numCache>
                <c:formatCode>#,##0</c:formatCode>
                <c:ptCount val="4"/>
                <c:pt idx="0">
                  <c:v>103787</c:v>
                </c:pt>
                <c:pt idx="1">
                  <c:v>18427</c:v>
                </c:pt>
                <c:pt idx="2">
                  <c:v>2202</c:v>
                </c:pt>
                <c:pt idx="3">
                  <c:v>603</c:v>
                </c:pt>
              </c:numCache>
            </c:numRef>
          </c:val>
        </c:ser>
        <c:ser>
          <c:idx val="2"/>
          <c:order val="1"/>
          <c:tx>
            <c:strRef>
              <c:f>'1.3.1 '!$E$5:$E$6</c:f>
              <c:strCache>
                <c:ptCount val="1"/>
                <c:pt idx="0">
                  <c:v>Número de vehículos</c:v>
                </c:pt>
              </c:strCache>
            </c:strRef>
          </c:tx>
          <c:dLbls>
            <c:dLbl>
              <c:idx val="0"/>
              <c:layout>
                <c:manualLayout>
                  <c:x val="2.6143790849673439E-3"/>
                  <c:y val="1.3468013468013467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0"/>
                  <c:y val="1.7957351290684643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0"/>
                  <c:y val="1.3468013468013467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2.6143790849672242E-3"/>
                  <c:y val="8.9786756453423128E-3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lang="es-ES" b="1"/>
                </a:pPr>
                <a:endParaRPr lang="es-ES"/>
              </a:p>
            </c:txPr>
            <c:dLblPos val="outEnd"/>
            <c:showVal val="1"/>
          </c:dLbls>
          <c:cat>
            <c:strRef>
              <c:f>('1.3.1 '!$A$8,'1.3.1 '!$A$10,'1.3.1 '!$A$12,'1.3.1 '!$A$14,'1.3.1 '!$A$14,'1.3.1 '!$A$14)</c:f>
              <c:strCache>
                <c:ptCount val="6"/>
                <c:pt idx="0">
                  <c:v>Hombre Camión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  <c:pt idx="4">
                  <c:v>Grande</c:v>
                </c:pt>
                <c:pt idx="5">
                  <c:v>Grande</c:v>
                </c:pt>
              </c:strCache>
            </c:strRef>
          </c:cat>
          <c:val>
            <c:numRef>
              <c:f>('1.3.1 '!$E$8,'1.3.1 '!$E$10,'1.3.1 '!$E$12,'1.3.1 '!$E$14)</c:f>
              <c:numCache>
                <c:formatCode>#,##0</c:formatCode>
                <c:ptCount val="4"/>
                <c:pt idx="0">
                  <c:v>191387</c:v>
                </c:pt>
                <c:pt idx="1">
                  <c:v>207068</c:v>
                </c:pt>
                <c:pt idx="2">
                  <c:v>112318</c:v>
                </c:pt>
                <c:pt idx="3">
                  <c:v>147987</c:v>
                </c:pt>
              </c:numCache>
            </c:numRef>
          </c:val>
        </c:ser>
        <c:axId val="69085440"/>
        <c:axId val="69107712"/>
      </c:barChart>
      <c:catAx>
        <c:axId val="6908544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69107712"/>
        <c:crosses val="autoZero"/>
        <c:auto val="1"/>
        <c:lblAlgn val="ctr"/>
        <c:lblOffset val="100"/>
      </c:catAx>
      <c:valAx>
        <c:axId val="69107712"/>
        <c:scaling>
          <c:orientation val="minMax"/>
        </c:scaling>
        <c:axPos val="l"/>
        <c:numFmt formatCode="#,##0" sourceLinked="1"/>
        <c:tickLblPos val="nextTo"/>
        <c:txPr>
          <a:bodyPr/>
          <a:lstStyle/>
          <a:p>
            <a:pPr>
              <a:defRPr lang="es-ES" sz="800" b="1"/>
            </a:pPr>
            <a:endParaRPr lang="es-ES"/>
          </a:p>
        </c:txPr>
        <c:crossAx val="69085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0788878876069244"/>
          <c:y val="0.91881969299292132"/>
          <c:w val="0.62700467319634168"/>
          <c:h val="8.118030700707865E-2"/>
        </c:manualLayout>
      </c:layout>
      <c:txPr>
        <a:bodyPr/>
        <a:lstStyle/>
        <a:p>
          <a:pPr>
            <a:defRPr lang="es-ES" sz="105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Participación de las Empresas</a:t>
            </a:r>
            <a:r>
              <a:rPr lang="es-ES" sz="1200" baseline="0"/>
              <a:t> en la Estructura Empresarial de Carga 2011</a:t>
            </a:r>
            <a:endParaRPr lang="es-ES" sz="1200"/>
          </a:p>
        </c:rich>
      </c:tx>
      <c:layout>
        <c:manualLayout>
          <c:xMode val="edge"/>
          <c:yMode val="edge"/>
          <c:x val="0.18576377952755904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475065616797899"/>
          <c:y val="0.20370370370370369"/>
          <c:w val="0.47500000000000031"/>
          <c:h val="0.79166666666666652"/>
        </c:manualLayout>
      </c:layout>
      <c:pieChart>
        <c:varyColors val="1"/>
        <c:ser>
          <c:idx val="0"/>
          <c:order val="0"/>
          <c:explosion val="13"/>
          <c:dPt>
            <c:idx val="0"/>
            <c:spPr>
              <a:solidFill>
                <a:schemeClr val="accent3"/>
              </a:solidFill>
            </c:spPr>
          </c:dPt>
          <c:dPt>
            <c:idx val="1"/>
            <c:spPr>
              <a:solidFill>
                <a:schemeClr val="accent6"/>
              </a:solidFill>
            </c:spPr>
          </c:dPt>
          <c:dPt>
            <c:idx val="2"/>
            <c:spPr>
              <a:solidFill>
                <a:schemeClr val="bg1">
                  <a:lumMod val="65000"/>
                </a:schemeClr>
              </a:solidFill>
            </c:spPr>
          </c:dPt>
          <c:dLbls>
            <c:dLbl>
              <c:idx val="0"/>
              <c:layout>
                <c:manualLayout>
                  <c:x val="-0.10246237970253719"/>
                  <c:y val="-0.238634076990376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83%</a:t>
                    </a:r>
                  </a:p>
                </c:rich>
              </c:tx>
              <c:dLblPos val="bestFit"/>
              <c:showVal val="1"/>
            </c:dLbl>
            <c:dLbl>
              <c:idx val="1"/>
              <c:layout>
                <c:manualLayout>
                  <c:x val="7.6936132983377079E-2"/>
                  <c:y val="0.1162478127734033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15%</a:t>
                    </a:r>
                  </a:p>
                </c:rich>
              </c:tx>
              <c:dLblPos val="bestFit"/>
              <c:showVal val="1"/>
            </c:dLbl>
            <c:dLbl>
              <c:idx val="2"/>
              <c:layout>
                <c:manualLayout>
                  <c:x val="-3.9714785651793531E-2"/>
                  <c:y val="1.6907261592301035E-3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2%</a:t>
                    </a:r>
                  </a:p>
                </c:rich>
              </c:tx>
              <c:dLblPos val="bestFit"/>
              <c:showVal val="1"/>
            </c:dLbl>
            <c:dLbl>
              <c:idx val="3"/>
              <c:layout>
                <c:manualLayout>
                  <c:x val="5.066907261592301E-2"/>
                  <c:y val="4.8468576844561427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1%</a:t>
                    </a:r>
                  </a:p>
                </c:rich>
              </c:tx>
              <c:dLblPos val="bestFit"/>
              <c:showVal val="1"/>
            </c:dLbl>
            <c:txPr>
              <a:bodyPr/>
              <a:lstStyle/>
              <a:p>
                <a:pPr>
                  <a:defRPr lang="es-ES" sz="1200" b="1"/>
                </a:pPr>
                <a:endParaRPr lang="es-ES"/>
              </a:p>
            </c:txPr>
            <c:dLblPos val="bestFit"/>
            <c:showVal val="1"/>
            <c:showLeaderLines val="1"/>
          </c:dLbls>
          <c:cat>
            <c:strRef>
              <c:f>('1.3.1 '!$A$8,'1.3.1 '!$A$10,'1.3.1 '!$A$12,'1.3.1 '!$A$14)</c:f>
              <c:strCache>
                <c:ptCount val="4"/>
                <c:pt idx="0">
                  <c:v>Hombre Camión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('1.3.1 '!$D$8,'1.3.1 '!$D$10,'1.3.1 '!$D$12,'1.3.1 '!$D$14)</c:f>
              <c:numCache>
                <c:formatCode>0.0</c:formatCode>
                <c:ptCount val="4"/>
                <c:pt idx="0">
                  <c:v>83.016981418824344</c:v>
                </c:pt>
                <c:pt idx="1">
                  <c:v>14.739359617338167</c:v>
                </c:pt>
                <c:pt idx="2">
                  <c:v>1.7613322774938207</c:v>
                </c:pt>
                <c:pt idx="3">
                  <c:v>0.48232668634367576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>
            <a:defRPr lang="es-ES" sz="110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Parque Vehicular de Carga por Tipo de Vehiculo 2011</a:t>
            </a:r>
          </a:p>
        </c:rich>
      </c:tx>
      <c:layout>
        <c:manualLayout>
          <c:xMode val="edge"/>
          <c:yMode val="edge"/>
          <c:x val="0.24298701404945391"/>
          <c:y val="1.3888888888888914E-2"/>
        </c:manualLayout>
      </c:layout>
      <c:overlay val="1"/>
    </c:title>
    <c:plotArea>
      <c:layout>
        <c:manualLayout>
          <c:layoutTarget val="inner"/>
          <c:xMode val="edge"/>
          <c:yMode val="edge"/>
          <c:x val="0.11195916995842638"/>
          <c:y val="3.7511665208515642E-2"/>
          <c:w val="0.86687681208382883"/>
          <c:h val="0.46248833479148438"/>
        </c:manualLayout>
      </c:layout>
      <c:lineChart>
        <c:grouping val="standard"/>
        <c:ser>
          <c:idx val="0"/>
          <c:order val="0"/>
          <c:spPr>
            <a:ln>
              <a:solidFill>
                <a:schemeClr val="accent6"/>
              </a:solidFill>
            </a:ln>
          </c:spPr>
          <c:marker>
            <c:symbol val="diamond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1"/>
              <c:delete val="1"/>
            </c:dLbl>
            <c:dLbl>
              <c:idx val="5"/>
              <c:delete val="1"/>
            </c:dLbl>
            <c:dLbl>
              <c:idx val="7"/>
              <c:delete val="1"/>
            </c:dLbl>
            <c:dLbl>
              <c:idx val="10"/>
              <c:delete val="1"/>
            </c:dLbl>
            <c:dLbl>
              <c:idx val="12"/>
              <c:delete val="1"/>
            </c:dLbl>
            <c:dLbl>
              <c:idx val="14"/>
              <c:delete val="1"/>
            </c:dLbl>
            <c:dLbl>
              <c:idx val="18"/>
              <c:delete val="1"/>
            </c:dLbl>
            <c:dLbl>
              <c:idx val="20"/>
              <c:delete val="1"/>
            </c:dLbl>
            <c:dLbl>
              <c:idx val="23"/>
              <c:delete val="1"/>
            </c:dLbl>
            <c:dLbl>
              <c:idx val="25"/>
              <c:delete val="1"/>
            </c:dLbl>
            <c:dLbl>
              <c:idx val="28"/>
              <c:delete val="1"/>
            </c:dLbl>
            <c:dLbl>
              <c:idx val="30"/>
              <c:layout>
                <c:manualLayout>
                  <c:x val="-4.1745987547619039E-2"/>
                  <c:y val="-3.649314668999714E-2"/>
                </c:manualLayout>
              </c:layout>
              <c:dLblPos val="r"/>
              <c:showVal val="1"/>
            </c:dLbl>
            <c:txPr>
              <a:bodyPr/>
              <a:lstStyle/>
              <a:p>
                <a:pPr>
                  <a:defRPr lang="es-ES" sz="800" b="1"/>
                </a:pPr>
                <a:endParaRPr lang="es-ES"/>
              </a:p>
            </c:txPr>
            <c:dLblPos val="t"/>
            <c:showVal val="1"/>
          </c:dLbls>
          <c:cat>
            <c:strRef>
              <c:f>'1.1.2'!$A$8:$A$40</c:f>
              <c:strCache>
                <c:ptCount val="33"/>
                <c:pt idx="0">
                  <c:v>Caballete                                     </c:v>
                </c:pt>
                <c:pt idx="1">
                  <c:v>Caja                                       </c:v>
                </c:pt>
                <c:pt idx="2">
                  <c:v>Caja abierta                                </c:v>
                </c:pt>
                <c:pt idx="3">
                  <c:v>Caja cerrada</c:v>
                </c:pt>
                <c:pt idx="4">
                  <c:v>Caja refrigerador                       </c:v>
                </c:pt>
                <c:pt idx="5">
                  <c:v>Cama B o cuello G                                 </c:v>
                </c:pt>
                <c:pt idx="6">
                  <c:v>Chasís portacontenedor</c:v>
                </c:pt>
                <c:pt idx="7">
                  <c:v>Equipo especializado                                   </c:v>
                </c:pt>
                <c:pt idx="8">
                  <c:v>Estaca o plataforma                                   </c:v>
                </c:pt>
                <c:pt idx="9">
                  <c:v>Estacas                                      </c:v>
                </c:pt>
                <c:pt idx="10">
                  <c:v>Góndola madrina                                 </c:v>
                </c:pt>
                <c:pt idx="11">
                  <c:v>Grúa industrial</c:v>
                </c:pt>
                <c:pt idx="12">
                  <c:v>Grúa tipo "A"                             </c:v>
                </c:pt>
                <c:pt idx="13">
                  <c:v>Grúa tipo "B"                               </c:v>
                </c:pt>
                <c:pt idx="14">
                  <c:v>Grúa tipo "C"                                        </c:v>
                </c:pt>
                <c:pt idx="15">
                  <c:v>Grúa tipo "D"                                     </c:v>
                </c:pt>
                <c:pt idx="16">
                  <c:v>Jaula                                            </c:v>
                </c:pt>
                <c:pt idx="17">
                  <c:v>Media redila                                      </c:v>
                </c:pt>
                <c:pt idx="18">
                  <c:v>Pallet o Celdillas                                </c:v>
                </c:pt>
                <c:pt idx="19">
                  <c:v>Plataforma o jaula</c:v>
                </c:pt>
                <c:pt idx="20">
                  <c:v>Plataforma con grúa                                 </c:v>
                </c:pt>
                <c:pt idx="21">
                  <c:v>Plataforma                                       </c:v>
                </c:pt>
                <c:pt idx="22">
                  <c:v>Redilas o plataforma</c:v>
                </c:pt>
                <c:pt idx="23">
                  <c:v>Redilas                                          </c:v>
                </c:pt>
                <c:pt idx="24">
                  <c:v>Refrigerador                                 </c:v>
                </c:pt>
                <c:pt idx="25">
                  <c:v>Revolvedora                                     </c:v>
                </c:pt>
                <c:pt idx="26">
                  <c:v>Semicaja                                      </c:v>
                </c:pt>
                <c:pt idx="27">
                  <c:v>Tanque                                           </c:v>
                </c:pt>
                <c:pt idx="28">
                  <c:v>Tanque o redilas                             </c:v>
                </c:pt>
                <c:pt idx="29">
                  <c:v>Tolva                                             </c:v>
                </c:pt>
                <c:pt idx="30">
                  <c:v>Tractor                                    </c:v>
                </c:pt>
                <c:pt idx="31">
                  <c:v>Volteo                                          </c:v>
                </c:pt>
                <c:pt idx="32">
                  <c:v>Volteo desmontable                           </c:v>
                </c:pt>
              </c:strCache>
            </c:strRef>
          </c:cat>
          <c:val>
            <c:numRef>
              <c:f>'1.1.2'!$B$8:$B$40</c:f>
              <c:numCache>
                <c:formatCode>#,##0</c:formatCode>
                <c:ptCount val="33"/>
                <c:pt idx="0">
                  <c:v>355</c:v>
                </c:pt>
                <c:pt idx="1">
                  <c:v>14036</c:v>
                </c:pt>
                <c:pt idx="2">
                  <c:v>482</c:v>
                </c:pt>
                <c:pt idx="3">
                  <c:v>121579</c:v>
                </c:pt>
                <c:pt idx="4">
                  <c:v>45389</c:v>
                </c:pt>
                <c:pt idx="5">
                  <c:v>6895</c:v>
                </c:pt>
                <c:pt idx="6">
                  <c:v>13952</c:v>
                </c:pt>
                <c:pt idx="7">
                  <c:v>958</c:v>
                </c:pt>
                <c:pt idx="8">
                  <c:v>2446</c:v>
                </c:pt>
                <c:pt idx="9">
                  <c:v>29241</c:v>
                </c:pt>
                <c:pt idx="10">
                  <c:v>4038</c:v>
                </c:pt>
                <c:pt idx="11">
                  <c:v>355</c:v>
                </c:pt>
                <c:pt idx="12">
                  <c:v>5474</c:v>
                </c:pt>
                <c:pt idx="13">
                  <c:v>1271</c:v>
                </c:pt>
                <c:pt idx="14">
                  <c:v>908</c:v>
                </c:pt>
                <c:pt idx="15">
                  <c:v>785</c:v>
                </c:pt>
                <c:pt idx="16">
                  <c:v>29435</c:v>
                </c:pt>
                <c:pt idx="17">
                  <c:v>39</c:v>
                </c:pt>
                <c:pt idx="18">
                  <c:v>2300</c:v>
                </c:pt>
                <c:pt idx="19">
                  <c:v>3831</c:v>
                </c:pt>
                <c:pt idx="20">
                  <c:v>705</c:v>
                </c:pt>
                <c:pt idx="21">
                  <c:v>58738</c:v>
                </c:pt>
                <c:pt idx="22">
                  <c:v>4797</c:v>
                </c:pt>
                <c:pt idx="23">
                  <c:v>19717</c:v>
                </c:pt>
                <c:pt idx="24">
                  <c:v>36</c:v>
                </c:pt>
                <c:pt idx="25">
                  <c:v>754</c:v>
                </c:pt>
                <c:pt idx="26">
                  <c:v>80</c:v>
                </c:pt>
                <c:pt idx="27">
                  <c:v>34718</c:v>
                </c:pt>
                <c:pt idx="28">
                  <c:v>59</c:v>
                </c:pt>
                <c:pt idx="29">
                  <c:v>7573</c:v>
                </c:pt>
                <c:pt idx="30">
                  <c:v>220353</c:v>
                </c:pt>
                <c:pt idx="31">
                  <c:v>27311</c:v>
                </c:pt>
                <c:pt idx="32">
                  <c:v>150</c:v>
                </c:pt>
              </c:numCache>
            </c:numRef>
          </c:val>
        </c:ser>
        <c:marker val="1"/>
        <c:axId val="66073728"/>
        <c:axId val="66075264"/>
      </c:lineChart>
      <c:catAx>
        <c:axId val="66073728"/>
        <c:scaling>
          <c:orientation val="minMax"/>
        </c:scaling>
        <c:axPos val="b"/>
        <c:tickLblPos val="nextTo"/>
        <c:txPr>
          <a:bodyPr rot="5400000" vert="horz" anchor="b" anchorCtr="1"/>
          <a:lstStyle/>
          <a:p>
            <a:pPr>
              <a:defRPr lang="es-ES" sz="800" b="1"/>
            </a:pPr>
            <a:endParaRPr lang="es-ES"/>
          </a:p>
        </c:txPr>
        <c:crossAx val="66075264"/>
        <c:crosses val="autoZero"/>
        <c:auto val="1"/>
        <c:lblAlgn val="ctr"/>
        <c:lblOffset val="100"/>
      </c:catAx>
      <c:valAx>
        <c:axId val="6607526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5.8729013611326904E-3"/>
              <c:y val="0.12045713035870508"/>
            </c:manualLayout>
          </c:layout>
        </c:title>
        <c:numFmt formatCode="#,##0" sourceLinked="1"/>
        <c:tickLblPos val="nextTo"/>
        <c:txPr>
          <a:bodyPr/>
          <a:lstStyle/>
          <a:p>
            <a:pPr>
              <a:defRPr lang="es-ES" sz="700" b="1"/>
            </a:pPr>
            <a:endParaRPr lang="es-ES"/>
          </a:p>
        </c:txPr>
        <c:crossAx val="66073728"/>
        <c:crosses val="autoZero"/>
        <c:crossBetween val="between"/>
        <c:majorUnit val="25000"/>
      </c:valAx>
    </c:plotArea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Participación de los Vehículos</a:t>
            </a:r>
            <a:r>
              <a:rPr lang="es-ES" sz="1200" baseline="0"/>
              <a:t> en la Estructura Empresarial de Carga 2011</a:t>
            </a:r>
            <a:endParaRPr lang="es-ES" sz="1200"/>
          </a:p>
        </c:rich>
      </c:tx>
      <c:layout>
        <c:manualLayout>
          <c:xMode val="edge"/>
          <c:yMode val="edge"/>
          <c:x val="0.18576377952755904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197287839020121"/>
          <c:y val="0.17592592592592593"/>
          <c:w val="0.47500000000000031"/>
          <c:h val="0.79166666666666652"/>
        </c:manualLayout>
      </c:layout>
      <c:pieChart>
        <c:varyColors val="1"/>
        <c:ser>
          <c:idx val="0"/>
          <c:order val="0"/>
          <c:explosion val="6"/>
          <c:dPt>
            <c:idx val="0"/>
            <c:spPr>
              <a:solidFill>
                <a:schemeClr val="accent3"/>
              </a:solidFill>
            </c:spPr>
          </c:dPt>
          <c:dPt>
            <c:idx val="1"/>
            <c:spPr>
              <a:solidFill>
                <a:schemeClr val="accent6"/>
              </a:solidFill>
            </c:spPr>
          </c:dPt>
          <c:dPt>
            <c:idx val="2"/>
            <c:spPr>
              <a:solidFill>
                <a:schemeClr val="bg1">
                  <a:lumMod val="65000"/>
                </a:schemeClr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200" b="1"/>
                      <a:t>29%</a:t>
                    </a:r>
                  </a:p>
                </c:rich>
              </c:tx>
              <c:dLblPos val="bestFit"/>
              <c:showVal val="1"/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200" b="1"/>
                      <a:t>31%</a:t>
                    </a:r>
                  </a:p>
                </c:rich>
              </c:tx>
              <c:dLblPos val="bestFit"/>
              <c:showVal val="1"/>
            </c:dLbl>
            <c:dLbl>
              <c:idx val="2"/>
              <c:layout>
                <c:manualLayout>
                  <c:x val="7.9538823272090983E-2"/>
                  <c:y val="-7.5326625838437578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17%</a:t>
                    </a:r>
                  </a:p>
                </c:rich>
              </c:tx>
              <c:dLblPos val="bestFit"/>
              <c:showVal val="1"/>
            </c:dLbl>
            <c:dLbl>
              <c:idx val="3"/>
              <c:tx>
                <c:rich>
                  <a:bodyPr/>
                  <a:lstStyle/>
                  <a:p>
                    <a:r>
                      <a:rPr lang="en-US" sz="1200" b="1"/>
                      <a:t>23%</a:t>
                    </a:r>
                  </a:p>
                </c:rich>
              </c:tx>
              <c:dLblPos val="bestFit"/>
              <c:showVal val="1"/>
            </c:dLbl>
            <c:txPr>
              <a:bodyPr/>
              <a:lstStyle/>
              <a:p>
                <a:pPr>
                  <a:defRPr lang="es-ES" sz="1200" b="1"/>
                </a:pPr>
                <a:endParaRPr lang="es-ES"/>
              </a:p>
            </c:txPr>
            <c:dLblPos val="bestFit"/>
            <c:showVal val="1"/>
            <c:showLeaderLines val="1"/>
          </c:dLbls>
          <c:cat>
            <c:strRef>
              <c:f>('1.3.1 '!$A$8,'1.3.1 '!$A$10,'1.3.1 '!$A$12,'1.3.1 '!$A$14)</c:f>
              <c:strCache>
                <c:ptCount val="4"/>
                <c:pt idx="0">
                  <c:v>Hombre Camión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('1.3.1 '!$F$8,'1.3.1 '!$F$10,'1.3.1 '!$F$12,'1.3.1 '!$F$14)</c:f>
              <c:numCache>
                <c:formatCode>0.0</c:formatCode>
                <c:ptCount val="4"/>
                <c:pt idx="0">
                  <c:v>29.052614002064487</c:v>
                </c:pt>
                <c:pt idx="1">
                  <c:v>31.43299532454915</c:v>
                </c:pt>
                <c:pt idx="2">
                  <c:v>17.049911955795739</c:v>
                </c:pt>
                <c:pt idx="3">
                  <c:v>22.464478717590623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68485542432195978"/>
          <c:y val="0.33985491396909168"/>
          <c:w val="0.25681124234470692"/>
          <c:h val="0.35732720909886601"/>
        </c:manualLayout>
      </c:layout>
      <c:txPr>
        <a:bodyPr/>
        <a:lstStyle/>
        <a:p>
          <a:pPr>
            <a:defRPr lang="es-ES" sz="110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Demanda</a:t>
            </a:r>
            <a:r>
              <a:rPr lang="es-ES" sz="1200" baseline="0"/>
              <a:t> Atendida de </a:t>
            </a:r>
            <a:r>
              <a:rPr lang="es-ES" sz="1200"/>
              <a:t>Toneladas Transportadas 2011</a:t>
            </a:r>
          </a:p>
        </c:rich>
      </c:tx>
      <c:layout>
        <c:manualLayout>
          <c:xMode val="edge"/>
          <c:yMode val="edge"/>
          <c:x val="0.14004855643044697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6.9863954505687123E-2"/>
          <c:y val="0.1087962962962971"/>
          <c:w val="0.53333333333333333"/>
          <c:h val="0.88888888888888884"/>
        </c:manualLayout>
      </c:layout>
      <c:pieChart>
        <c:varyColors val="1"/>
        <c:ser>
          <c:idx val="0"/>
          <c:order val="0"/>
          <c:explosion val="11"/>
          <c:dPt>
            <c:idx val="1"/>
            <c:spPr>
              <a:solidFill>
                <a:schemeClr val="accent6"/>
              </a:solidFill>
            </c:spPr>
          </c:dPt>
          <c:dPt>
            <c:idx val="3"/>
            <c:spPr>
              <a:solidFill>
                <a:schemeClr val="accent3"/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200" b="1"/>
                      <a:t>7%</a:t>
                    </a:r>
                  </a:p>
                </c:rich>
              </c:tx>
              <c:dLblPos val="bestFit"/>
              <c:showVal val="1"/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200" b="1"/>
                      <a:t>13%</a:t>
                    </a:r>
                  </a:p>
                </c:rich>
              </c:tx>
              <c:dLblPos val="bestFit"/>
              <c:showVal val="1"/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1200" b="1"/>
                      <a:t>1%</a:t>
                    </a:r>
                  </a:p>
                </c:rich>
              </c:tx>
              <c:dLblPos val="bestFit"/>
              <c:showVal val="1"/>
            </c:dLbl>
            <c:dLbl>
              <c:idx val="3"/>
              <c:layout>
                <c:manualLayout>
                  <c:x val="0.15171478565179494"/>
                  <c:y val="-0.2221394721493147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79%</a:t>
                    </a:r>
                  </a:p>
                </c:rich>
              </c:tx>
              <c:dLblPos val="bestFit"/>
              <c:showVal val="1"/>
            </c:dLbl>
            <c:txPr>
              <a:bodyPr/>
              <a:lstStyle/>
              <a:p>
                <a:pPr>
                  <a:defRPr lang="es-ES" sz="1200" b="1"/>
                </a:pPr>
                <a:endParaRPr lang="es-ES"/>
              </a:p>
            </c:txPr>
            <c:dLblPos val="bestFit"/>
            <c:showVal val="1"/>
            <c:showLeaderLines val="1"/>
          </c:dLbls>
          <c:cat>
            <c:strRef>
              <c:f>'1.4.1  '!$A$10:$A$13</c:f>
              <c:strCache>
                <c:ptCount val="4"/>
                <c:pt idx="0">
                  <c:v>C-2</c:v>
                </c:pt>
                <c:pt idx="1">
                  <c:v>C-3</c:v>
                </c:pt>
                <c:pt idx="2">
                  <c:v>En combinación con T-2</c:v>
                </c:pt>
                <c:pt idx="3">
                  <c:v>En combinación con T-3</c:v>
                </c:pt>
              </c:strCache>
            </c:strRef>
          </c:cat>
          <c:val>
            <c:numRef>
              <c:f>'1.4.1  '!$D$10:$D$13</c:f>
              <c:numCache>
                <c:formatCode>0</c:formatCode>
                <c:ptCount val="4"/>
                <c:pt idx="0">
                  <c:v>6.9031641476245209</c:v>
                </c:pt>
                <c:pt idx="1">
                  <c:v>13.393353683403982</c:v>
                </c:pt>
                <c:pt idx="2">
                  <c:v>0.75900820181997186</c:v>
                </c:pt>
                <c:pt idx="3">
                  <c:v>78.944473967151524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>
            <a:defRPr lang="es-ES" sz="105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Tráfico de Toneladas-km 2011</a:t>
            </a:r>
          </a:p>
        </c:rich>
      </c:tx>
      <c:layout>
        <c:manualLayout>
          <c:xMode val="edge"/>
          <c:yMode val="edge"/>
          <c:x val="0.26504855643044617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5.1808398950131597E-2"/>
          <c:y val="0.14351851851851852"/>
          <c:w val="0.51388888888888884"/>
          <c:h val="0.85648148148148162"/>
        </c:manualLayout>
      </c:layout>
      <c:pieChart>
        <c:varyColors val="1"/>
        <c:ser>
          <c:idx val="0"/>
          <c:order val="0"/>
          <c:explosion val="19"/>
          <c:dPt>
            <c:idx val="1"/>
            <c:spPr>
              <a:solidFill>
                <a:schemeClr val="accent6"/>
              </a:solidFill>
            </c:spPr>
          </c:dPt>
          <c:dPt>
            <c:idx val="2"/>
            <c:spPr>
              <a:solidFill>
                <a:schemeClr val="accent4"/>
              </a:solidFill>
            </c:spPr>
          </c:dPt>
          <c:dPt>
            <c:idx val="3"/>
            <c:spPr>
              <a:solidFill>
                <a:schemeClr val="accent3"/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200" b="1"/>
                      <a:t>3%</a:t>
                    </a:r>
                  </a:p>
                </c:rich>
              </c:tx>
              <c:dLblPos val="bestFit"/>
              <c:showVal val="1"/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200" b="1"/>
                      <a:t>6%</a:t>
                    </a:r>
                  </a:p>
                </c:rich>
              </c:tx>
              <c:dLblPos val="bestFit"/>
              <c:showVal val="1"/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1200" b="1"/>
                      <a:t>1%</a:t>
                    </a:r>
                  </a:p>
                </c:rich>
              </c:tx>
              <c:dLblPos val="bestFit"/>
              <c:showVal val="1"/>
            </c:dLbl>
            <c:dLbl>
              <c:idx val="3"/>
              <c:layout>
                <c:manualLayout>
                  <c:x val="7.8247156605424306E-2"/>
                  <c:y val="-0.28840259550889663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90%</a:t>
                    </a:r>
                  </a:p>
                </c:rich>
              </c:tx>
              <c:dLblPos val="bestFit"/>
              <c:showVal val="1"/>
            </c:dLbl>
            <c:txPr>
              <a:bodyPr/>
              <a:lstStyle/>
              <a:p>
                <a:pPr>
                  <a:defRPr lang="es-ES" sz="1200" b="1"/>
                </a:pPr>
                <a:endParaRPr lang="es-ES"/>
              </a:p>
            </c:txPr>
            <c:dLblPos val="bestFit"/>
            <c:showVal val="1"/>
            <c:showLeaderLines val="1"/>
          </c:dLbls>
          <c:cat>
            <c:strRef>
              <c:f>'1.4.1  '!$A$10:$A$13</c:f>
              <c:strCache>
                <c:ptCount val="4"/>
                <c:pt idx="0">
                  <c:v>C-2</c:v>
                </c:pt>
                <c:pt idx="1">
                  <c:v>C-3</c:v>
                </c:pt>
                <c:pt idx="2">
                  <c:v>En combinación con T-2</c:v>
                </c:pt>
                <c:pt idx="3">
                  <c:v>En combinación con T-3</c:v>
                </c:pt>
              </c:strCache>
            </c:strRef>
          </c:cat>
          <c:val>
            <c:numRef>
              <c:f>'1.4.1  '!$E$10:$E$13</c:f>
              <c:numCache>
                <c:formatCode>#,##0</c:formatCode>
                <c:ptCount val="4"/>
                <c:pt idx="0">
                  <c:v>2.8259061260467164</c:v>
                </c:pt>
                <c:pt idx="1">
                  <c:v>6.3917990304098726</c:v>
                </c:pt>
                <c:pt idx="2">
                  <c:v>0.61461480828558834</c:v>
                </c:pt>
                <c:pt idx="3">
                  <c:v>90.167680035257817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>
            <a:defRPr lang="es-ES" sz="105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Producción</a:t>
            </a:r>
          </a:p>
          <a:p>
            <a:pPr>
              <a:defRPr lang="es-ES" sz="1200"/>
            </a:pPr>
            <a:r>
              <a:rPr lang="es-ES" sz="1200"/>
              <a:t>Demanda Atendida Toneladas 2011</a:t>
            </a:r>
          </a:p>
        </c:rich>
      </c:tx>
      <c:layout>
        <c:manualLayout>
          <c:xMode val="edge"/>
          <c:yMode val="edge"/>
          <c:x val="0.25600780139636697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3813471932609214"/>
          <c:y val="0.13425925925925927"/>
          <c:w val="0.80232414698162657"/>
          <c:h val="0.63494604841061564"/>
        </c:manualLayout>
      </c:layout>
      <c:barChart>
        <c:barDir val="col"/>
        <c:grouping val="clustered"/>
        <c:ser>
          <c:idx val="0"/>
          <c:order val="0"/>
          <c:tx>
            <c:strRef>
              <c:f>'1.4.2.'!$B$6:$C$6</c:f>
              <c:strCache>
                <c:ptCount val="1"/>
                <c:pt idx="0">
                  <c:v>Carga general</c:v>
                </c:pt>
              </c:strCache>
            </c:strRef>
          </c:tx>
          <c:spPr>
            <a:solidFill>
              <a:schemeClr val="accent3"/>
            </a:solidFill>
          </c:spPr>
          <c:dLbls>
            <c:dLbl>
              <c:idx val="2"/>
              <c:layout>
                <c:manualLayout>
                  <c:x val="-1.5810276679841896E-2"/>
                  <c:y val="9.2592592592593542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0"/>
                  <c:y val="2.7777777777778092E-2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lang="es-ES" b="1"/>
                </a:pPr>
                <a:endParaRPr lang="es-ES"/>
              </a:p>
            </c:txPr>
            <c:dLblPos val="outEnd"/>
            <c:showVal val="1"/>
          </c:dLbls>
          <c:cat>
            <c:strRef>
              <c:f>'1.4.2.'!$A$9:$A$12</c:f>
              <c:strCache>
                <c:ptCount val="4"/>
                <c:pt idx="0">
                  <c:v>C-2</c:v>
                </c:pt>
                <c:pt idx="1">
                  <c:v>C-3</c:v>
                </c:pt>
                <c:pt idx="2">
                  <c:v>En combinación con T-2</c:v>
                </c:pt>
                <c:pt idx="3">
                  <c:v>En combinación con T-3</c:v>
                </c:pt>
              </c:strCache>
            </c:strRef>
          </c:cat>
          <c:val>
            <c:numRef>
              <c:f>'1.4.2.'!$B$9:$B$12</c:f>
              <c:numCache>
                <c:formatCode>#,##0</c:formatCode>
                <c:ptCount val="4"/>
                <c:pt idx="0">
                  <c:v>26119</c:v>
                </c:pt>
                <c:pt idx="1">
                  <c:v>59984</c:v>
                </c:pt>
                <c:pt idx="2">
                  <c:v>3367</c:v>
                </c:pt>
                <c:pt idx="3">
                  <c:v>334851</c:v>
                </c:pt>
              </c:numCache>
            </c:numRef>
          </c:val>
        </c:ser>
        <c:ser>
          <c:idx val="1"/>
          <c:order val="1"/>
          <c:tx>
            <c:strRef>
              <c:f>'1.4.2.'!$D$6:$E$6</c:f>
              <c:strCache>
                <c:ptCount val="1"/>
                <c:pt idx="0">
                  <c:v>Carga especializada</c:v>
                </c:pt>
              </c:strCache>
            </c:strRef>
          </c:tx>
          <c:spPr>
            <a:solidFill>
              <a:schemeClr val="accent6"/>
            </a:solidFill>
          </c:spPr>
          <c:dLbls>
            <c:dLbl>
              <c:idx val="0"/>
              <c:layout>
                <c:manualLayout>
                  <c:x val="1.3175230566534914E-2"/>
                  <c:y val="1.388888888888899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0"/>
                  <c:y val="1.388888888888899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5810276679841896E-2"/>
                  <c:y val="1.388888888888899E-2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lang="es-ES" b="1"/>
                </a:pPr>
                <a:endParaRPr lang="es-ES"/>
              </a:p>
            </c:txPr>
            <c:dLblPos val="outEnd"/>
            <c:showVal val="1"/>
          </c:dLbls>
          <c:cat>
            <c:strRef>
              <c:f>'1.4.2.'!$A$9:$A$12</c:f>
              <c:strCache>
                <c:ptCount val="4"/>
                <c:pt idx="0">
                  <c:v>C-2</c:v>
                </c:pt>
                <c:pt idx="1">
                  <c:v>C-3</c:v>
                </c:pt>
                <c:pt idx="2">
                  <c:v>En combinación con T-2</c:v>
                </c:pt>
                <c:pt idx="3">
                  <c:v>En combinación con T-3</c:v>
                </c:pt>
              </c:strCache>
            </c:strRef>
          </c:cat>
          <c:val>
            <c:numRef>
              <c:f>'1.4.2.'!$D$9:$D$12</c:f>
              <c:numCache>
                <c:formatCode>#,##0</c:formatCode>
                <c:ptCount val="4"/>
                <c:pt idx="0">
                  <c:v>7396</c:v>
                </c:pt>
                <c:pt idx="1">
                  <c:v>5041</c:v>
                </c:pt>
                <c:pt idx="2">
                  <c:v>318</c:v>
                </c:pt>
                <c:pt idx="3">
                  <c:v>48426</c:v>
                </c:pt>
              </c:numCache>
            </c:numRef>
          </c:val>
        </c:ser>
        <c:axId val="67460480"/>
        <c:axId val="67482752"/>
      </c:barChart>
      <c:catAx>
        <c:axId val="6746048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" sz="900" b="1"/>
            </a:pPr>
            <a:endParaRPr lang="es-ES"/>
          </a:p>
        </c:txPr>
        <c:crossAx val="67482752"/>
        <c:crosses val="autoZero"/>
        <c:auto val="1"/>
        <c:lblAlgn val="ctr"/>
        <c:lblOffset val="100"/>
      </c:catAx>
      <c:valAx>
        <c:axId val="67482752"/>
        <c:scaling>
          <c:orientation val="minMax"/>
        </c:scaling>
        <c:axPos val="l"/>
        <c:numFmt formatCode="#,##0" sourceLinked="1"/>
        <c:tickLblPos val="nextTo"/>
        <c:txPr>
          <a:bodyPr/>
          <a:lstStyle/>
          <a:p>
            <a:pPr>
              <a:defRPr lang="es-ES" sz="800" b="1"/>
            </a:pPr>
            <a:endParaRPr lang="es-ES"/>
          </a:p>
        </c:txPr>
        <c:crossAx val="67460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056777981803681"/>
          <c:y val="0.91589895013123368"/>
          <c:w val="0.50481881464421685"/>
          <c:h val="8.3717191601050026E-2"/>
        </c:manualLayout>
      </c:layout>
      <c:txPr>
        <a:bodyPr/>
        <a:lstStyle/>
        <a:p>
          <a:pPr>
            <a:defRPr lang="es-ES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Producción</a:t>
            </a:r>
          </a:p>
          <a:p>
            <a:pPr>
              <a:defRPr lang="es-ES" sz="1200"/>
            </a:pPr>
            <a:r>
              <a:rPr lang="es-ES" sz="1200"/>
              <a:t>Tráfico Toneladas-km (miles) 2011</a:t>
            </a:r>
          </a:p>
        </c:rich>
      </c:tx>
      <c:layout>
        <c:manualLayout>
          <c:xMode val="edge"/>
          <c:yMode val="edge"/>
          <c:x val="0.26391293973628788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4867490377932024"/>
          <c:y val="0.15277777777777779"/>
          <c:w val="0.80232414698162657"/>
          <c:h val="0.60253864100320798"/>
        </c:manualLayout>
      </c:layout>
      <c:barChart>
        <c:barDir val="col"/>
        <c:grouping val="clustered"/>
        <c:ser>
          <c:idx val="0"/>
          <c:order val="0"/>
          <c:tx>
            <c:strRef>
              <c:f>'1.4.2.'!$B$6:$C$6</c:f>
              <c:strCache>
                <c:ptCount val="1"/>
                <c:pt idx="0">
                  <c:v>Carga general</c:v>
                </c:pt>
              </c:strCache>
            </c:strRef>
          </c:tx>
          <c:spPr>
            <a:solidFill>
              <a:schemeClr val="accent3"/>
            </a:solidFill>
          </c:spPr>
          <c:dLbls>
            <c:dLbl>
              <c:idx val="2"/>
              <c:layout>
                <c:manualLayout>
                  <c:x val="-2.1080368906455892E-2"/>
                  <c:y val="9.2592592592594374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0"/>
                  <c:y val="2.7777777777778109E-2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lang="es-ES" sz="700" b="1"/>
                </a:pPr>
                <a:endParaRPr lang="es-ES"/>
              </a:p>
            </c:txPr>
            <c:dLblPos val="outEnd"/>
            <c:showVal val="1"/>
          </c:dLbls>
          <c:cat>
            <c:strRef>
              <c:f>'1.4.2.'!$A$9:$A$12</c:f>
              <c:strCache>
                <c:ptCount val="4"/>
                <c:pt idx="0">
                  <c:v>C-2</c:v>
                </c:pt>
                <c:pt idx="1">
                  <c:v>C-3</c:v>
                </c:pt>
                <c:pt idx="2">
                  <c:v>En combinación con T-2</c:v>
                </c:pt>
                <c:pt idx="3">
                  <c:v>En combinación con T-3</c:v>
                </c:pt>
              </c:strCache>
            </c:strRef>
          </c:cat>
          <c:val>
            <c:numRef>
              <c:f>'1.4.2.'!$C$9:$C$12</c:f>
              <c:numCache>
                <c:formatCode>#,##0</c:formatCode>
                <c:ptCount val="4"/>
                <c:pt idx="0">
                  <c:v>4990485</c:v>
                </c:pt>
                <c:pt idx="1">
                  <c:v>13378525</c:v>
                </c:pt>
                <c:pt idx="2">
                  <c:v>1274301</c:v>
                </c:pt>
                <c:pt idx="3">
                  <c:v>178740689</c:v>
                </c:pt>
              </c:numCache>
            </c:numRef>
          </c:val>
        </c:ser>
        <c:ser>
          <c:idx val="1"/>
          <c:order val="1"/>
          <c:tx>
            <c:strRef>
              <c:f>'1.4.2.'!$D$6:$E$6</c:f>
              <c:strCache>
                <c:ptCount val="1"/>
                <c:pt idx="0">
                  <c:v>Carga especializada</c:v>
                </c:pt>
              </c:strCache>
            </c:strRef>
          </c:tx>
          <c:spPr>
            <a:solidFill>
              <a:schemeClr val="accent6"/>
            </a:solidFill>
          </c:spPr>
          <c:dLbls>
            <c:dLbl>
              <c:idx val="0"/>
              <c:layout>
                <c:manualLayout>
                  <c:x val="2.1080368906455892E-2"/>
                  <c:y val="1.8518518518518583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3175230566534914E-2"/>
                  <c:y val="1.8518518518518583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3175230566534914E-2"/>
                  <c:y val="1.388888888888899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5810276679841896E-2"/>
                  <c:y val="1.3888888888888999E-2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lang="es-ES" sz="700" b="1"/>
                </a:pPr>
                <a:endParaRPr lang="es-ES"/>
              </a:p>
            </c:txPr>
            <c:dLblPos val="outEnd"/>
            <c:showVal val="1"/>
          </c:dLbls>
          <c:cat>
            <c:strRef>
              <c:f>'1.4.2.'!$A$9:$A$12</c:f>
              <c:strCache>
                <c:ptCount val="4"/>
                <c:pt idx="0">
                  <c:v>C-2</c:v>
                </c:pt>
                <c:pt idx="1">
                  <c:v>C-3</c:v>
                </c:pt>
                <c:pt idx="2">
                  <c:v>En combinación con T-2</c:v>
                </c:pt>
                <c:pt idx="3">
                  <c:v>En combinación con T-3</c:v>
                </c:pt>
              </c:strCache>
            </c:strRef>
          </c:cat>
          <c:val>
            <c:numRef>
              <c:f>'1.4.2.'!$E$9:$E$12</c:f>
              <c:numCache>
                <c:formatCode>#,##0</c:formatCode>
                <c:ptCount val="4"/>
                <c:pt idx="0">
                  <c:v>1421496</c:v>
                </c:pt>
                <c:pt idx="1">
                  <c:v>1124467</c:v>
                </c:pt>
                <c:pt idx="2">
                  <c:v>120260</c:v>
                </c:pt>
                <c:pt idx="3">
                  <c:v>25849777</c:v>
                </c:pt>
              </c:numCache>
            </c:numRef>
          </c:val>
        </c:ser>
        <c:axId val="69413120"/>
        <c:axId val="69427200"/>
      </c:barChart>
      <c:catAx>
        <c:axId val="6941312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69427200"/>
        <c:crosses val="autoZero"/>
        <c:auto val="1"/>
        <c:lblAlgn val="ctr"/>
        <c:lblOffset val="100"/>
      </c:catAx>
      <c:valAx>
        <c:axId val="69427200"/>
        <c:scaling>
          <c:orientation val="minMax"/>
        </c:scaling>
        <c:axPos val="l"/>
        <c:numFmt formatCode="#,##0" sourceLinked="1"/>
        <c:tickLblPos val="nextTo"/>
        <c:txPr>
          <a:bodyPr/>
          <a:lstStyle/>
          <a:p>
            <a:pPr>
              <a:defRPr lang="es-ES" sz="700" b="1"/>
            </a:pPr>
            <a:endParaRPr lang="es-ES"/>
          </a:p>
        </c:txPr>
        <c:crossAx val="69413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266264147811563"/>
          <c:y val="0.91589895013123368"/>
          <c:w val="0.50481881464421685"/>
          <c:h val="8.3717191601050026E-2"/>
        </c:manualLayout>
      </c:layout>
      <c:txPr>
        <a:bodyPr/>
        <a:lstStyle/>
        <a:p>
          <a:pPr>
            <a:defRPr lang="es-ES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200"/>
            </a:pPr>
            <a:r>
              <a:rPr lang="en-US" sz="1200"/>
              <a:t>Carga General </a:t>
            </a:r>
          </a:p>
          <a:p>
            <a:pPr>
              <a:defRPr lang="es-ES" sz="1200"/>
            </a:pPr>
            <a:r>
              <a:rPr lang="en-US" sz="1200"/>
              <a:t>Demanda Atendida Toneladas </a:t>
            </a:r>
            <a:r>
              <a:rPr lang="en-US" sz="1200" baseline="0"/>
              <a:t> </a:t>
            </a:r>
            <a:endParaRPr lang="en-US" sz="1200"/>
          </a:p>
        </c:rich>
      </c:tx>
      <c:layout>
        <c:manualLayout>
          <c:xMode val="edge"/>
          <c:yMode val="edge"/>
          <c:x val="0.23219444444444531"/>
          <c:y val="4.6296296296296597E-3"/>
        </c:manualLayout>
      </c:layout>
    </c:title>
    <c:plotArea>
      <c:layout>
        <c:manualLayout>
          <c:layoutTarget val="inner"/>
          <c:xMode val="edge"/>
          <c:yMode val="edge"/>
          <c:x val="0.12102165354330729"/>
          <c:y val="0.18958333333333449"/>
          <c:w val="0.45291666666666858"/>
          <c:h val="0.75486111111111165"/>
        </c:manualLayout>
      </c:layout>
      <c:pieChart>
        <c:varyColors val="1"/>
        <c:ser>
          <c:idx val="0"/>
          <c:order val="0"/>
          <c:tx>
            <c:strRef>
              <c:f>'1.4.2.'!$B$7</c:f>
              <c:strCache>
                <c:ptCount val="1"/>
                <c:pt idx="0">
                  <c:v>Demanda atendida toneladas* 
(miles)</c:v>
                </c:pt>
              </c:strCache>
            </c:strRef>
          </c:tx>
          <c:dPt>
            <c:idx val="0"/>
            <c:explosion val="7"/>
          </c:dPt>
          <c:dPt>
            <c:idx val="1"/>
            <c:explosion val="8"/>
            <c:spPr>
              <a:solidFill>
                <a:schemeClr val="accent6"/>
              </a:solidFill>
            </c:spPr>
          </c:dPt>
          <c:dPt>
            <c:idx val="2"/>
            <c:explosion val="16"/>
            <c:spPr>
              <a:solidFill>
                <a:schemeClr val="accent4"/>
              </a:solidFill>
            </c:spPr>
          </c:dPt>
          <c:dPt>
            <c:idx val="3"/>
            <c:explosion val="11"/>
            <c:spPr>
              <a:solidFill>
                <a:schemeClr val="accent3"/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6%</a:t>
                    </a:r>
                  </a:p>
                </c:rich>
              </c:tx>
              <c:dLblPos val="bestFit"/>
              <c:showVal val="1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14%</a:t>
                    </a:r>
                  </a:p>
                </c:rich>
              </c:tx>
              <c:dLblPos val="bestFit"/>
              <c:showVal val="1"/>
            </c:dLbl>
            <c:dLbl>
              <c:idx val="2"/>
              <c:layout>
                <c:manualLayout>
                  <c:x val="-9.5892388451444249E-3"/>
                  <c:y val="8.003062117235370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1%</a:t>
                    </a:r>
                  </a:p>
                </c:rich>
              </c:tx>
              <c:dLblPos val="bestFit"/>
              <c:showVal val="1"/>
            </c:dLbl>
            <c:dLbl>
              <c:idx val="3"/>
              <c:layout>
                <c:manualLayout>
                  <c:x val="0.11481485126859142"/>
                  <c:y val="-0.2310199766695828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79%</a:t>
                    </a:r>
                  </a:p>
                </c:rich>
              </c:tx>
              <c:dLblPos val="bestFit"/>
              <c:showVal val="1"/>
            </c:dLbl>
            <c:txPr>
              <a:bodyPr/>
              <a:lstStyle/>
              <a:p>
                <a:pPr>
                  <a:defRPr lang="es-ES" sz="1200" b="1"/>
                </a:pPr>
                <a:endParaRPr lang="es-ES"/>
              </a:p>
            </c:txPr>
            <c:dLblPos val="bestFit"/>
            <c:showVal val="1"/>
            <c:showLeaderLines val="1"/>
          </c:dLbls>
          <c:cat>
            <c:strRef>
              <c:f>'1.4.2.'!$A$9:$A$12</c:f>
              <c:strCache>
                <c:ptCount val="4"/>
                <c:pt idx="0">
                  <c:v>C-2</c:v>
                </c:pt>
                <c:pt idx="1">
                  <c:v>C-3</c:v>
                </c:pt>
                <c:pt idx="2">
                  <c:v>En combinación con T-2</c:v>
                </c:pt>
                <c:pt idx="3">
                  <c:v>En combinación con T-3</c:v>
                </c:pt>
              </c:strCache>
            </c:strRef>
          </c:cat>
          <c:val>
            <c:numRef>
              <c:f>'1.4.2.'!$F$9:$F$12</c:f>
              <c:numCache>
                <c:formatCode>#,##0</c:formatCode>
                <c:ptCount val="4"/>
                <c:pt idx="0">
                  <c:v>6.155481345490796</c:v>
                </c:pt>
                <c:pt idx="1">
                  <c:v>14.136467438566557</c:v>
                </c:pt>
                <c:pt idx="2">
                  <c:v>0.79350303190273397</c:v>
                </c:pt>
                <c:pt idx="3">
                  <c:v>78.914548184039916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66472790901137691"/>
          <c:y val="0.36465988626421902"/>
          <c:w val="0.33527209098862876"/>
          <c:h val="0.34614319043452879"/>
        </c:manualLayout>
      </c:layout>
      <c:txPr>
        <a:bodyPr/>
        <a:lstStyle/>
        <a:p>
          <a:pPr>
            <a:defRPr lang="es-ES" sz="105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200"/>
            </a:pPr>
            <a:r>
              <a:rPr lang="en-US" sz="1200"/>
              <a:t>Carga General </a:t>
            </a:r>
          </a:p>
          <a:p>
            <a:pPr>
              <a:defRPr lang="es-ES" sz="1200"/>
            </a:pPr>
            <a:r>
              <a:rPr lang="en-US" sz="1200"/>
              <a:t>Tráfico de Toneladas-km </a:t>
            </a:r>
            <a:r>
              <a:rPr lang="en-US" sz="1200" baseline="0"/>
              <a:t> </a:t>
            </a:r>
            <a:r>
              <a:rPr lang="en-US" sz="1200"/>
              <a:t>(miles)</a:t>
            </a:r>
          </a:p>
        </c:rich>
      </c:tx>
      <c:layout>
        <c:manualLayout>
          <c:xMode val="edge"/>
          <c:yMode val="edge"/>
          <c:x val="0.248861111111112"/>
          <c:y val="4.6296296296296597E-3"/>
        </c:manualLayout>
      </c:layout>
    </c:title>
    <c:plotArea>
      <c:layout>
        <c:manualLayout>
          <c:layoutTarget val="inner"/>
          <c:xMode val="edge"/>
          <c:yMode val="edge"/>
          <c:x val="0.12657720909886264"/>
          <c:y val="0.26828703703703705"/>
          <c:w val="0.39736111111111261"/>
          <c:h val="0.66226851851852375"/>
        </c:manualLayout>
      </c:layout>
      <c:pieChart>
        <c:varyColors val="1"/>
        <c:ser>
          <c:idx val="0"/>
          <c:order val="0"/>
          <c:tx>
            <c:strRef>
              <c:f>'1.4.2.'!$C$7</c:f>
              <c:strCache>
                <c:ptCount val="1"/>
                <c:pt idx="0">
                  <c:v>Tráfico toneladas-km*
 (miles)</c:v>
                </c:pt>
              </c:strCache>
            </c:strRef>
          </c:tx>
          <c:dPt>
            <c:idx val="0"/>
            <c:explosion val="16"/>
          </c:dPt>
          <c:dPt>
            <c:idx val="1"/>
            <c:explosion val="20"/>
            <c:spPr>
              <a:solidFill>
                <a:schemeClr val="accent6"/>
              </a:solidFill>
            </c:spPr>
          </c:dPt>
          <c:dPt>
            <c:idx val="2"/>
            <c:explosion val="16"/>
            <c:spPr>
              <a:solidFill>
                <a:schemeClr val="accent4"/>
              </a:solidFill>
            </c:spPr>
          </c:dPt>
          <c:dPt>
            <c:idx val="3"/>
            <c:explosion val="18"/>
            <c:spPr>
              <a:solidFill>
                <a:schemeClr val="accent3"/>
              </a:solidFill>
            </c:spPr>
          </c:dPt>
          <c:dLbls>
            <c:dLbl>
              <c:idx val="0"/>
              <c:layout>
                <c:manualLayout>
                  <c:x val="-6.4531714785651798E-2"/>
                  <c:y val="5.392242636337133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3%</a:t>
                    </a:r>
                  </a:p>
                </c:rich>
              </c:tx>
              <c:dLblPos val="bestFit"/>
              <c:showVal val="1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 7%  </a:t>
                    </a:r>
                  </a:p>
                </c:rich>
              </c:tx>
              <c:dLblPos val="bestFit"/>
              <c:showVal val="1"/>
            </c:dLbl>
            <c:dLbl>
              <c:idx val="2"/>
              <c:layout>
                <c:manualLayout>
                  <c:x val="2.3668416447943999E-2"/>
                  <c:y val="2.380176436278798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1%   </a:t>
                    </a:r>
                  </a:p>
                </c:rich>
              </c:tx>
              <c:dLblPos val="bestFit"/>
              <c:showVal val="1"/>
            </c:dLbl>
            <c:dLbl>
              <c:idx val="3"/>
              <c:layout>
                <c:manualLayout>
                  <c:x val="7.8609361329833774E-2"/>
                  <c:y val="-0.1983796296296286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90%   </a:t>
                    </a:r>
                  </a:p>
                </c:rich>
              </c:tx>
              <c:dLblPos val="bestFit"/>
              <c:showVal val="1"/>
            </c:dLbl>
            <c:txPr>
              <a:bodyPr/>
              <a:lstStyle/>
              <a:p>
                <a:pPr>
                  <a:defRPr lang="es-ES" sz="1200" b="1"/>
                </a:pPr>
                <a:endParaRPr lang="es-ES"/>
              </a:p>
            </c:txPr>
            <c:dLblPos val="bestFit"/>
            <c:showVal val="1"/>
            <c:showLeaderLines val="1"/>
          </c:dLbls>
          <c:cat>
            <c:strRef>
              <c:f>'1.4.2.'!$A$9:$A$12</c:f>
              <c:strCache>
                <c:ptCount val="4"/>
                <c:pt idx="0">
                  <c:v>C-2</c:v>
                </c:pt>
                <c:pt idx="1">
                  <c:v>C-3</c:v>
                </c:pt>
                <c:pt idx="2">
                  <c:v>En combinación con T-2</c:v>
                </c:pt>
                <c:pt idx="3">
                  <c:v>En combinación con T-3</c:v>
                </c:pt>
              </c:strCache>
            </c:strRef>
          </c:cat>
          <c:val>
            <c:numRef>
              <c:f>'1.4.2.'!$C$9:$C$12</c:f>
              <c:numCache>
                <c:formatCode>#,##0</c:formatCode>
                <c:ptCount val="4"/>
                <c:pt idx="0">
                  <c:v>4990485</c:v>
                </c:pt>
                <c:pt idx="1">
                  <c:v>13378525</c:v>
                </c:pt>
                <c:pt idx="2">
                  <c:v>1274301</c:v>
                </c:pt>
                <c:pt idx="3">
                  <c:v>178740689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63972790901137644"/>
          <c:y val="0.37854877515310803"/>
          <c:w val="0.33527209098862892"/>
          <c:h val="0.34614319043452879"/>
        </c:manualLayout>
      </c:layout>
      <c:txPr>
        <a:bodyPr/>
        <a:lstStyle/>
        <a:p>
          <a:pPr>
            <a:defRPr lang="es-ES" sz="105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200"/>
            </a:pPr>
            <a:r>
              <a:rPr lang="en-US" sz="1200"/>
              <a:t>Carga Especializada </a:t>
            </a:r>
          </a:p>
          <a:p>
            <a:pPr>
              <a:defRPr lang="es-ES" sz="1200"/>
            </a:pPr>
            <a:r>
              <a:rPr lang="en-US" sz="1200"/>
              <a:t>Demanda Atendida Toneladas </a:t>
            </a:r>
            <a:r>
              <a:rPr lang="en-US" sz="1200" baseline="0"/>
              <a:t> </a:t>
            </a:r>
            <a:endParaRPr lang="en-US" sz="1200"/>
          </a:p>
        </c:rich>
      </c:tx>
      <c:layout>
        <c:manualLayout>
          <c:xMode val="edge"/>
          <c:yMode val="edge"/>
          <c:x val="0.23219444444444537"/>
          <c:y val="4.6296296296296623E-3"/>
        </c:manualLayout>
      </c:layout>
    </c:title>
    <c:plotArea>
      <c:layout>
        <c:manualLayout>
          <c:layoutTarget val="inner"/>
          <c:xMode val="edge"/>
          <c:yMode val="edge"/>
          <c:x val="0.12102165354330729"/>
          <c:y val="0.18958333333333457"/>
          <c:w val="0.45291666666666874"/>
          <c:h val="0.75486111111111165"/>
        </c:manualLayout>
      </c:layout>
      <c:pieChart>
        <c:varyColors val="1"/>
        <c:ser>
          <c:idx val="0"/>
          <c:order val="0"/>
          <c:tx>
            <c:strRef>
              <c:f>'1.4.2.'!$D$7</c:f>
              <c:strCache>
                <c:ptCount val="1"/>
                <c:pt idx="0">
                  <c:v>Demanda atendida toneladas* 
(miles)</c:v>
                </c:pt>
              </c:strCache>
            </c:strRef>
          </c:tx>
          <c:dPt>
            <c:idx val="0"/>
            <c:explosion val="7"/>
          </c:dPt>
          <c:dPt>
            <c:idx val="1"/>
            <c:explosion val="8"/>
            <c:spPr>
              <a:solidFill>
                <a:schemeClr val="accent6"/>
              </a:solidFill>
            </c:spPr>
          </c:dPt>
          <c:dPt>
            <c:idx val="2"/>
            <c:explosion val="16"/>
            <c:spPr>
              <a:solidFill>
                <a:schemeClr val="accent4"/>
              </a:solidFill>
            </c:spPr>
          </c:dPt>
          <c:dPt>
            <c:idx val="3"/>
            <c:explosion val="11"/>
            <c:spPr>
              <a:solidFill>
                <a:schemeClr val="accent3"/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 12%   </a:t>
                    </a:r>
                  </a:p>
                </c:rich>
              </c:tx>
              <c:dLblPos val="bestFit"/>
              <c:showVal val="1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 8%   </a:t>
                    </a:r>
                  </a:p>
                </c:rich>
              </c:tx>
              <c:dLblPos val="bestFit"/>
              <c:showVal val="1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 1%   </a:t>
                    </a:r>
                  </a:p>
                </c:rich>
              </c:tx>
              <c:dLblPos val="bestFit"/>
              <c:showVal val="1"/>
            </c:dLbl>
            <c:dLbl>
              <c:idx val="3"/>
              <c:layout>
                <c:manualLayout>
                  <c:x val="0.12623315835520571"/>
                  <c:y val="-0.2110225284339456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79%   </a:t>
                    </a:r>
                  </a:p>
                </c:rich>
              </c:tx>
              <c:dLblPos val="bestFit"/>
              <c:showVal val="1"/>
            </c:dLbl>
            <c:txPr>
              <a:bodyPr/>
              <a:lstStyle/>
              <a:p>
                <a:pPr>
                  <a:defRPr lang="es-ES" sz="1200" b="1"/>
                </a:pPr>
                <a:endParaRPr lang="es-ES"/>
              </a:p>
            </c:txPr>
            <c:dLblPos val="bestFit"/>
            <c:showVal val="1"/>
            <c:showLeaderLines val="1"/>
          </c:dLbls>
          <c:cat>
            <c:strRef>
              <c:f>'1.4.2.'!$A$9:$A$12</c:f>
              <c:strCache>
                <c:ptCount val="4"/>
                <c:pt idx="0">
                  <c:v>C-2</c:v>
                </c:pt>
                <c:pt idx="1">
                  <c:v>C-3</c:v>
                </c:pt>
                <c:pt idx="2">
                  <c:v>En combinación con T-2</c:v>
                </c:pt>
                <c:pt idx="3">
                  <c:v>En combinación con T-3</c:v>
                </c:pt>
              </c:strCache>
            </c:strRef>
          </c:cat>
          <c:val>
            <c:numRef>
              <c:f>'1.4.2.'!$H$9:$H$12</c:f>
              <c:numCache>
                <c:formatCode>_-* #,##0\ _€_-;\-* #,##0\ _€_-;_-* "-"??\ _€_-;_-@_-</c:formatCode>
                <c:ptCount val="4"/>
                <c:pt idx="0">
                  <c:v>12.088720354358379</c:v>
                </c:pt>
                <c:pt idx="1">
                  <c:v>8.2394861149703331</c:v>
                </c:pt>
                <c:pt idx="2">
                  <c:v>0.51976920939507365</c:v>
                </c:pt>
                <c:pt idx="3">
                  <c:v>79.152024321276215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66472790901137713"/>
          <c:y val="0.36465988626421914"/>
          <c:w val="0.33527209098862892"/>
          <c:h val="0.34614319043452879"/>
        </c:manualLayout>
      </c:layout>
      <c:txPr>
        <a:bodyPr/>
        <a:lstStyle/>
        <a:p>
          <a:pPr>
            <a:defRPr lang="es-ES" sz="105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200"/>
            </a:pPr>
            <a:r>
              <a:rPr lang="en-US" sz="1200"/>
              <a:t>Carga Especializada</a:t>
            </a:r>
          </a:p>
          <a:p>
            <a:pPr>
              <a:defRPr lang="es-ES" sz="1200"/>
            </a:pPr>
            <a:r>
              <a:rPr lang="en-US" sz="1200"/>
              <a:t>Tráfico de Toneladas-km </a:t>
            </a:r>
            <a:r>
              <a:rPr lang="en-US" sz="1200" baseline="0"/>
              <a:t> </a:t>
            </a:r>
            <a:r>
              <a:rPr lang="en-US" sz="1200"/>
              <a:t>(miles)</a:t>
            </a:r>
          </a:p>
        </c:rich>
      </c:tx>
      <c:layout>
        <c:manualLayout>
          <c:xMode val="edge"/>
          <c:yMode val="edge"/>
          <c:x val="0.24052777777777778"/>
          <c:y val="4.6296296296296641E-3"/>
        </c:manualLayout>
      </c:layout>
    </c:title>
    <c:plotArea>
      <c:layout>
        <c:manualLayout>
          <c:layoutTarget val="inner"/>
          <c:xMode val="edge"/>
          <c:yMode val="edge"/>
          <c:x val="0.11268832020997355"/>
          <c:y val="0.24513888888888891"/>
          <c:w val="0.41125000000000006"/>
          <c:h val="0.68541666666666656"/>
        </c:manualLayout>
      </c:layout>
      <c:pieChart>
        <c:varyColors val="1"/>
        <c:ser>
          <c:idx val="0"/>
          <c:order val="0"/>
          <c:tx>
            <c:strRef>
              <c:f>'1.4.2.'!$E$7</c:f>
              <c:strCache>
                <c:ptCount val="1"/>
                <c:pt idx="0">
                  <c:v>Tráfico toneladas-km*
 (miles)</c:v>
                </c:pt>
              </c:strCache>
            </c:strRef>
          </c:tx>
          <c:dPt>
            <c:idx val="0"/>
            <c:explosion val="16"/>
          </c:dPt>
          <c:dPt>
            <c:idx val="1"/>
            <c:explosion val="20"/>
            <c:spPr>
              <a:solidFill>
                <a:schemeClr val="accent6"/>
              </a:solidFill>
            </c:spPr>
          </c:dPt>
          <c:dPt>
            <c:idx val="2"/>
            <c:explosion val="16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3"/>
            <c:explosion val="18"/>
            <c:spPr>
              <a:solidFill>
                <a:schemeClr val="accent3"/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5%</a:t>
                    </a:r>
                  </a:p>
                </c:rich>
              </c:tx>
              <c:dLblPos val="bestFit"/>
              <c:showVal val="1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4%</a:t>
                    </a:r>
                  </a:p>
                </c:rich>
              </c:tx>
              <c:dLblPos val="bestFit"/>
              <c:showVal val="1"/>
            </c:dLbl>
            <c:dLbl>
              <c:idx val="2"/>
              <c:delete val="1"/>
            </c:dLbl>
            <c:dLbl>
              <c:idx val="3"/>
              <c:layout>
                <c:manualLayout>
                  <c:x val="9.5111001749781279E-2"/>
                  <c:y val="-0.216898148148149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91%</a:t>
                    </a:r>
                  </a:p>
                </c:rich>
              </c:tx>
              <c:dLblPos val="bestFit"/>
              <c:showVal val="1"/>
            </c:dLbl>
            <c:txPr>
              <a:bodyPr/>
              <a:lstStyle/>
              <a:p>
                <a:pPr>
                  <a:defRPr lang="es-ES" sz="1200" b="1"/>
                </a:pPr>
                <a:endParaRPr lang="es-ES"/>
              </a:p>
            </c:txPr>
            <c:dLblPos val="bestFit"/>
            <c:showVal val="1"/>
            <c:showLeaderLines val="1"/>
          </c:dLbls>
          <c:cat>
            <c:strRef>
              <c:f>'1.4.2.'!$A$9:$A$12</c:f>
              <c:strCache>
                <c:ptCount val="4"/>
                <c:pt idx="0">
                  <c:v>C-2</c:v>
                </c:pt>
                <c:pt idx="1">
                  <c:v>C-3</c:v>
                </c:pt>
                <c:pt idx="2">
                  <c:v>En combinación con T-2</c:v>
                </c:pt>
                <c:pt idx="3">
                  <c:v>En combinación con T-3</c:v>
                </c:pt>
              </c:strCache>
            </c:strRef>
          </c:cat>
          <c:val>
            <c:numRef>
              <c:f>'1.4.2.'!$I$9:$I$12</c:f>
              <c:numCache>
                <c:formatCode>0</c:formatCode>
                <c:ptCount val="4"/>
                <c:pt idx="0">
                  <c:v>4.9849067190349281</c:v>
                </c:pt>
                <c:pt idx="1">
                  <c:v>3.9432844718754385</c:v>
                </c:pt>
                <c:pt idx="2">
                  <c:v>0.42172815261607516</c:v>
                </c:pt>
                <c:pt idx="3">
                  <c:v>90.650080656473563</c:v>
                </c:pt>
              </c:numCache>
            </c:numRef>
          </c:val>
        </c:ser>
        <c:firstSliceAng val="0"/>
      </c:pieChart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3972790901137666"/>
          <c:y val="0.37854877515310825"/>
          <c:w val="0.33527209098862903"/>
          <c:h val="0.34614319043452879"/>
        </c:manualLayout>
      </c:layout>
      <c:txPr>
        <a:bodyPr/>
        <a:lstStyle/>
        <a:p>
          <a:pPr>
            <a:defRPr lang="es-ES" sz="105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Participación del Parque Vehicular de Carga </a:t>
            </a:r>
          </a:p>
          <a:p>
            <a:pPr>
              <a:defRPr lang="es-ES" sz="1200"/>
            </a:pPr>
            <a:r>
              <a:rPr lang="es-ES" sz="1200"/>
              <a:t>por Clase de Servicio 2011</a:t>
            </a:r>
          </a:p>
        </c:rich>
      </c:tx>
      <c:layout>
        <c:manualLayout>
          <c:xMode val="edge"/>
          <c:yMode val="edge"/>
          <c:x val="0.15870822397200418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7.2014435695538531E-2"/>
          <c:y val="0.15277777777777779"/>
          <c:w val="0.5083333333333333"/>
          <c:h val="0.84722222222222221"/>
        </c:manualLayout>
      </c:layout>
      <c:pieChart>
        <c:varyColors val="1"/>
        <c:ser>
          <c:idx val="0"/>
          <c:order val="0"/>
          <c:explosion val="12"/>
          <c:dPt>
            <c:idx val="0"/>
            <c:spPr>
              <a:solidFill>
                <a:schemeClr val="accent3"/>
              </a:solidFill>
            </c:spPr>
          </c:dPt>
          <c:dPt>
            <c:idx val="1"/>
            <c:spPr>
              <a:solidFill>
                <a:schemeClr val="accent6"/>
              </a:solidFill>
            </c:spPr>
          </c:dPt>
          <c:dLbls>
            <c:dLbl>
              <c:idx val="0"/>
              <c:layout>
                <c:manualLayout>
                  <c:x val="-7.845034995625548E-2"/>
                  <c:y val="-0.28198199183435768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86%</a:t>
                    </a:r>
                  </a:p>
                </c:rich>
              </c:tx>
              <c:dLblPos val="bestFit"/>
              <c:showVal val="1"/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200" b="1"/>
                      <a:t>14%</a:t>
                    </a:r>
                  </a:p>
                </c:rich>
              </c:tx>
              <c:dLblPos val="bestFit"/>
              <c:showVal val="1"/>
            </c:dLbl>
            <c:txPr>
              <a:bodyPr/>
              <a:lstStyle/>
              <a:p>
                <a:pPr>
                  <a:defRPr lang="es-ES" sz="1200" b="1"/>
                </a:pPr>
                <a:endParaRPr lang="es-ES"/>
              </a:p>
            </c:txPr>
            <c:dLblPos val="bestFit"/>
            <c:showVal val="1"/>
            <c:showLeaderLines val="1"/>
          </c:dLbls>
          <c:cat>
            <c:strRef>
              <c:f>('1.1.3'!$A$6,'1.1.3'!$A$8)</c:f>
              <c:strCache>
                <c:ptCount val="2"/>
                <c:pt idx="0">
                  <c:v>Carga general</c:v>
                </c:pt>
                <c:pt idx="1">
                  <c:v>Carga especializada</c:v>
                </c:pt>
              </c:strCache>
            </c:strRef>
          </c:cat>
          <c:val>
            <c:numRef>
              <c:f>('1.1.3'!$C$6,'1.1.3'!$C$8)</c:f>
              <c:numCache>
                <c:formatCode>0</c:formatCode>
                <c:ptCount val="2"/>
                <c:pt idx="0">
                  <c:v>86.334932297042926</c:v>
                </c:pt>
                <c:pt idx="1">
                  <c:v>13.665067702957071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64875568678915618"/>
          <c:y val="0.41346420239136888"/>
          <c:w val="0.28457764654418199"/>
          <c:h val="0.17307159521726451"/>
        </c:manualLayout>
      </c:layout>
      <c:txPr>
        <a:bodyPr/>
        <a:lstStyle/>
        <a:p>
          <a:pPr>
            <a:defRPr lang="es-ES" sz="105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Participación</a:t>
            </a:r>
            <a:r>
              <a:rPr lang="es-ES" sz="1200" baseline="0"/>
              <a:t> del Parque Vehicular de Carga Especializada  2011</a:t>
            </a:r>
            <a:endParaRPr lang="es-ES" sz="1200"/>
          </a:p>
        </c:rich>
      </c:tx>
      <c:layout>
        <c:manualLayout>
          <c:xMode val="edge"/>
          <c:yMode val="edge"/>
          <c:x val="0.19665266841644788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6.3896544181977294E-2"/>
          <c:y val="0.21759259259259364"/>
          <c:w val="0.45555555555555555"/>
          <c:h val="0.75925925925925963"/>
        </c:manualLayout>
      </c:layout>
      <c:pieChart>
        <c:varyColors val="1"/>
        <c:ser>
          <c:idx val="0"/>
          <c:order val="0"/>
          <c:dPt>
            <c:idx val="0"/>
            <c:explosion val="11"/>
            <c:spPr>
              <a:solidFill>
                <a:schemeClr val="accent3"/>
              </a:solidFill>
            </c:spPr>
          </c:dPt>
          <c:dPt>
            <c:idx val="1"/>
            <c:explosion val="9"/>
            <c:spPr>
              <a:solidFill>
                <a:schemeClr val="accent5"/>
              </a:solidFill>
            </c:spPr>
          </c:dPt>
          <c:dPt>
            <c:idx val="2"/>
            <c:explosion val="8"/>
            <c:spPr>
              <a:solidFill>
                <a:schemeClr val="accent4"/>
              </a:solidFill>
            </c:spPr>
          </c:dPt>
          <c:dPt>
            <c:idx val="3"/>
            <c:explosion val="8"/>
            <c:spPr>
              <a:solidFill>
                <a:schemeClr val="bg1">
                  <a:lumMod val="65000"/>
                </a:schemeClr>
              </a:solidFill>
            </c:spPr>
          </c:dPt>
          <c:dPt>
            <c:idx val="4"/>
            <c:explosion val="8"/>
            <c:spPr>
              <a:solidFill>
                <a:schemeClr val="accent6"/>
              </a:solidFill>
            </c:spPr>
          </c:dPt>
          <c:dPt>
            <c:idx val="5"/>
            <c:explosion val="7"/>
            <c:spPr>
              <a:solidFill>
                <a:schemeClr val="accent2"/>
              </a:solidFill>
            </c:spPr>
          </c:dPt>
          <c:dLbls>
            <c:dLbl>
              <c:idx val="0"/>
              <c:layout>
                <c:manualLayout>
                  <c:x val="-0.12046139545056868"/>
                  <c:y val="-0.2412037037037037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81%</a:t>
                    </a:r>
                  </a:p>
                </c:rich>
              </c:tx>
              <c:dLblPos val="bestFit"/>
              <c:showVal val="1"/>
            </c:dLbl>
            <c:dLbl>
              <c:idx val="1"/>
              <c:layout>
                <c:manualLayout>
                  <c:x val="-7.8385826771653535E-3"/>
                  <c:y val="1.175269757946924E-3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4%</a:t>
                    </a:r>
                  </a:p>
                </c:rich>
              </c:tx>
              <c:dLblPos val="bestFit"/>
              <c:showVal val="1"/>
            </c:dLbl>
            <c:dLbl>
              <c:idx val="2"/>
              <c:layout>
                <c:manualLayout>
                  <c:x val="1.7813648293963261E-2"/>
                  <c:y val="-3.526210265383501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2%</a:t>
                    </a:r>
                  </a:p>
                </c:rich>
              </c:tx>
              <c:dLblPos val="bestFit"/>
              <c:showVal val="1"/>
            </c:dLbl>
            <c:dLbl>
              <c:idx val="3"/>
              <c:layout>
                <c:manualLayout>
                  <c:x val="5.5106846019247591E-2"/>
                  <c:y val="8.7009332166813239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5%</a:t>
                    </a:r>
                  </a:p>
                </c:rich>
              </c:tx>
              <c:dLblPos val="bestFit"/>
              <c:showVal val="1"/>
            </c:dLbl>
            <c:dLbl>
              <c:idx val="4"/>
              <c:layout>
                <c:manualLayout>
                  <c:x val="3.2126749781277351E-2"/>
                  <c:y val="9.630613881598131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5%</a:t>
                    </a:r>
                  </a:p>
                </c:rich>
              </c:tx>
              <c:dLblPos val="bestFit"/>
              <c:showVal val="1"/>
            </c:dLbl>
            <c:dLbl>
              <c:idx val="5"/>
              <c:layout>
                <c:manualLayout>
                  <c:x val="7.4907152230971122E-2"/>
                  <c:y val="4.0439997083697873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2%</a:t>
                    </a:r>
                  </a:p>
                </c:rich>
              </c:tx>
              <c:dLblPos val="bestFit"/>
              <c:showVal val="1"/>
            </c:dLbl>
            <c:txPr>
              <a:bodyPr/>
              <a:lstStyle/>
              <a:p>
                <a:pPr>
                  <a:defRPr lang="es-ES" sz="1200" b="1"/>
                </a:pPr>
                <a:endParaRPr lang="es-ES"/>
              </a:p>
            </c:txPr>
            <c:dLblPos val="bestFit"/>
            <c:showVal val="1"/>
            <c:showLeaderLines val="1"/>
          </c:dLbls>
          <c:cat>
            <c:strRef>
              <c:f>'1.1.3'!$A$10:$A$15</c:f>
              <c:strCache>
                <c:ptCount val="6"/>
                <c:pt idx="0">
                  <c:v>Materiales peligrosos</c:v>
                </c:pt>
                <c:pt idx="1">
                  <c:v>Automóviles sin rodar</c:v>
                </c:pt>
                <c:pt idx="2">
                  <c:v>Fondos y valores</c:v>
                </c:pt>
                <c:pt idx="3">
                  <c:v>Grúas para arrastre</c:v>
                </c:pt>
                <c:pt idx="4">
                  <c:v>Grúas, arrastre y salvamento</c:v>
                </c:pt>
                <c:pt idx="5">
                  <c:v>Vehículos voluminosos</c:v>
                </c:pt>
              </c:strCache>
            </c:strRef>
          </c:cat>
          <c:val>
            <c:numRef>
              <c:f>'1.1.3'!$C$10:$C$15</c:f>
              <c:numCache>
                <c:formatCode>0</c:formatCode>
                <c:ptCount val="6"/>
                <c:pt idx="0">
                  <c:v>81.281937347256161</c:v>
                </c:pt>
                <c:pt idx="1">
                  <c:v>4.0557653854698952</c:v>
                </c:pt>
                <c:pt idx="2">
                  <c:v>2.3317040657631636</c:v>
                </c:pt>
                <c:pt idx="3">
                  <c:v>5.4421239724505668</c:v>
                </c:pt>
                <c:pt idx="4">
                  <c:v>4.4923350366585204</c:v>
                </c:pt>
                <c:pt idx="5">
                  <c:v>2.3961341924016883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64168197725284448"/>
          <c:y val="0.19677092446777486"/>
          <c:w val="0.31387357830271306"/>
          <c:h val="0.73608778069408065"/>
        </c:manualLayout>
      </c:layout>
      <c:txPr>
        <a:bodyPr/>
        <a:lstStyle/>
        <a:p>
          <a:pPr>
            <a:defRPr lang="es-ES" sz="100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Distribución de Unidades Motrices 2011</a:t>
            </a:r>
          </a:p>
        </c:rich>
      </c:tx>
      <c:layout>
        <c:manualLayout>
          <c:xMode val="edge"/>
          <c:yMode val="edge"/>
          <c:x val="0.1539374453193362"/>
          <c:y val="4.6296296296296519E-3"/>
        </c:manualLayout>
      </c:layout>
      <c:overlay val="1"/>
    </c:title>
    <c:plotArea>
      <c:layout>
        <c:manualLayout>
          <c:layoutTarget val="inner"/>
          <c:xMode val="edge"/>
          <c:yMode val="edge"/>
          <c:x val="0.17381649168853894"/>
          <c:y val="0.11574074074074109"/>
          <c:w val="0.52500000000000002"/>
          <c:h val="0.87500000000000211"/>
        </c:manualLayout>
      </c:layout>
      <c:pieChart>
        <c:varyColors val="1"/>
        <c:ser>
          <c:idx val="0"/>
          <c:order val="0"/>
          <c:explosion val="6"/>
          <c:dPt>
            <c:idx val="0"/>
            <c:spPr>
              <a:solidFill>
                <a:schemeClr val="accent6"/>
              </a:solidFill>
            </c:spPr>
          </c:dPt>
          <c:dPt>
            <c:idx val="1"/>
            <c:spPr>
              <a:solidFill>
                <a:schemeClr val="bg1">
                  <a:lumMod val="65000"/>
                </a:schemeClr>
              </a:solidFill>
            </c:spPr>
          </c:dPt>
          <c:dPt>
            <c:idx val="2"/>
            <c:spPr>
              <a:solidFill>
                <a:schemeClr val="accent1"/>
              </a:solidFill>
            </c:spPr>
          </c:dPt>
          <c:dPt>
            <c:idx val="3"/>
            <c:spPr>
              <a:solidFill>
                <a:schemeClr val="accent3"/>
              </a:solidFill>
            </c:spPr>
          </c:dPt>
          <c:dLbls>
            <c:dLbl>
              <c:idx val="2"/>
              <c:layout>
                <c:manualLayout>
                  <c:x val="8.3333333333333343E-2"/>
                  <c:y val="0.18518518518518548"/>
                </c:manualLayout>
              </c:layout>
              <c:dLblPos val="ctr"/>
              <c:showPercent val="1"/>
            </c:dLbl>
            <c:txPr>
              <a:bodyPr/>
              <a:lstStyle/>
              <a:p>
                <a:pPr>
                  <a:defRPr lang="es-ES" sz="1200" b="1"/>
                </a:pPr>
                <a:endParaRPr lang="es-ES"/>
              </a:p>
            </c:txPr>
            <c:dLblPos val="ctr"/>
            <c:showPercent val="1"/>
            <c:showLeaderLines val="1"/>
          </c:dLbls>
          <c:cat>
            <c:strRef>
              <c:f>('1.1.4'!$B$5:$C$5,'1.1.4'!$D$5:$E$5)</c:f>
              <c:strCache>
                <c:ptCount val="4"/>
                <c:pt idx="0">
                  <c:v>C-2</c:v>
                </c:pt>
                <c:pt idx="1">
                  <c:v>C-3</c:v>
                </c:pt>
                <c:pt idx="2">
                  <c:v>T-2</c:v>
                </c:pt>
                <c:pt idx="3">
                  <c:v>T-3</c:v>
                </c:pt>
              </c:strCache>
            </c:strRef>
          </c:cat>
          <c:val>
            <c:numRef>
              <c:f>'1.1.4'!$B$10:$E$10</c:f>
              <c:numCache>
                <c:formatCode>#,##0</c:formatCode>
                <c:ptCount val="4"/>
                <c:pt idx="0">
                  <c:v>70469</c:v>
                </c:pt>
                <c:pt idx="1">
                  <c:v>60333</c:v>
                </c:pt>
                <c:pt idx="2">
                  <c:v>2021</c:v>
                </c:pt>
                <c:pt idx="3">
                  <c:v>218332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82541097987751333"/>
          <c:y val="0.33059565470982832"/>
          <c:w val="9.1255686789151344E-2"/>
          <c:h val="0.3573272090988649"/>
        </c:manualLayout>
      </c:layout>
      <c:txPr>
        <a:bodyPr/>
        <a:lstStyle/>
        <a:p>
          <a:pPr>
            <a:defRPr lang="es-ES" sz="110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Distribución de Unidades de Arrastre</a:t>
            </a:r>
            <a:r>
              <a:rPr lang="es-ES" sz="1400" baseline="0"/>
              <a:t> 2011</a:t>
            </a:r>
            <a:endParaRPr lang="es-ES" sz="1400"/>
          </a:p>
        </c:rich>
      </c:tx>
      <c:layout>
        <c:manualLayout>
          <c:xMode val="edge"/>
          <c:yMode val="edge"/>
          <c:x val="0.1303333333333334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5662904636920391"/>
          <c:y val="0.16666666666666666"/>
          <c:w val="0.5"/>
          <c:h val="0.8333333333333337"/>
        </c:manualLayout>
      </c:layout>
      <c:pieChart>
        <c:varyColors val="1"/>
        <c:ser>
          <c:idx val="0"/>
          <c:order val="0"/>
          <c:explosion val="8"/>
          <c:dPt>
            <c:idx val="1"/>
            <c:spPr>
              <a:solidFill>
                <a:schemeClr val="accent3"/>
              </a:solidFill>
            </c:spPr>
          </c:dPt>
          <c:dPt>
            <c:idx val="2"/>
            <c:spPr>
              <a:solidFill>
                <a:schemeClr val="accent6"/>
              </a:solidFill>
            </c:spPr>
          </c:dPt>
          <c:dLbls>
            <c:dLbl>
              <c:idx val="0"/>
              <c:layout>
                <c:manualLayout>
                  <c:x val="5.0288932633420824E-2"/>
                  <c:y val="1.9206036745406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1%</a:t>
                    </a:r>
                  </a:p>
                </c:rich>
              </c:tx>
              <c:dLblPos val="bestFit"/>
              <c:showVal val="1"/>
            </c:dLbl>
            <c:dLbl>
              <c:idx val="1"/>
              <c:layout>
                <c:manualLayout>
                  <c:x val="-0.12496281714785651"/>
                  <c:y val="-0.20328703703703788"/>
                </c:manualLayout>
              </c:layout>
              <c:tx>
                <c:rich>
                  <a:bodyPr/>
                  <a:lstStyle/>
                  <a:p>
                    <a:r>
                      <a:rPr lang="en-US" sz="1200"/>
                      <a:t>77%</a:t>
                    </a:r>
                  </a:p>
                </c:rich>
              </c:tx>
              <c:dLblPos val="bestFit"/>
              <c:showVal val="1"/>
            </c:dLbl>
            <c:dLbl>
              <c:idx val="2"/>
              <c:layout>
                <c:manualLayout>
                  <c:x val="8.8742782152231026E-2"/>
                  <c:y val="0.13381160688247373"/>
                </c:manualLayout>
              </c:layout>
              <c:tx>
                <c:rich>
                  <a:bodyPr/>
                  <a:lstStyle/>
                  <a:p>
                    <a:r>
                      <a:rPr lang="en-US" sz="1200"/>
                      <a:t>21%</a:t>
                    </a:r>
                  </a:p>
                </c:rich>
              </c:tx>
              <c:dLblPos val="bestFit"/>
              <c:showVal val="1"/>
            </c:dLbl>
            <c:dLbl>
              <c:idx val="3"/>
              <c:layout>
                <c:manualLayout>
                  <c:x val="-4.4984033245844504E-2"/>
                  <c:y val="1.97692475940507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1%</a:t>
                    </a:r>
                  </a:p>
                </c:rich>
              </c:tx>
              <c:dLblPos val="bestFit"/>
              <c:showVal val="1"/>
            </c:dLbl>
            <c:txPr>
              <a:bodyPr/>
              <a:lstStyle/>
              <a:p>
                <a:pPr>
                  <a:defRPr lang="es-ES" sz="1200" b="1"/>
                </a:pPr>
                <a:endParaRPr lang="es-ES"/>
              </a:p>
            </c:txPr>
            <c:dLblPos val="bestFit"/>
            <c:showVal val="1"/>
            <c:showLeaderLines val="1"/>
          </c:dLbls>
          <c:cat>
            <c:strRef>
              <c:f>('1.1.4'!$B$17:$D$17,'1.1.4'!$H$17)</c:f>
              <c:strCache>
                <c:ptCount val="4"/>
                <c:pt idx="0">
                  <c:v>S-1</c:v>
                </c:pt>
                <c:pt idx="1">
                  <c:v>S-2</c:v>
                </c:pt>
                <c:pt idx="2">
                  <c:v>S-3</c:v>
                </c:pt>
                <c:pt idx="3">
                  <c:v>R-2</c:v>
                </c:pt>
              </c:strCache>
            </c:strRef>
          </c:cat>
          <c:val>
            <c:numRef>
              <c:f>('1.1.4'!$B$23:$D$23,'1.1.4'!$H$23)</c:f>
              <c:numCache>
                <c:formatCode>#,##0</c:formatCode>
                <c:ptCount val="4"/>
                <c:pt idx="0">
                  <c:v>0.75872187805673297</c:v>
                </c:pt>
                <c:pt idx="1">
                  <c:v>77.012716009129448</c:v>
                </c:pt>
                <c:pt idx="2">
                  <c:v>21.043690903162698</c:v>
                </c:pt>
                <c:pt idx="3">
                  <c:v>0.84316922073687639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79936942257218102"/>
          <c:y val="0.32596602508019945"/>
          <c:w val="9.2297244094488196E-2"/>
          <c:h val="0.3573272090988649"/>
        </c:manualLayout>
      </c:layout>
      <c:txPr>
        <a:bodyPr/>
        <a:lstStyle/>
        <a:p>
          <a:pPr>
            <a:defRPr lang="es-ES" sz="110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Parque Vehicular de Carga por Tipo de Combustible</a:t>
            </a:r>
            <a:r>
              <a:rPr lang="es-ES" sz="1400" baseline="0"/>
              <a:t> 2011</a:t>
            </a:r>
            <a:endParaRPr lang="es-ES" sz="1400"/>
          </a:p>
        </c:rich>
      </c:tx>
      <c:layout>
        <c:manualLayout>
          <c:xMode val="edge"/>
          <c:yMode val="edge"/>
          <c:x val="0.18162233778626707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407582318569947"/>
          <c:y val="9.1742103665613209E-2"/>
          <c:w val="0.872971650590597"/>
          <c:h val="0.65688824611209784"/>
        </c:manualLayout>
      </c:layout>
      <c:lineChart>
        <c:grouping val="standard"/>
        <c:ser>
          <c:idx val="0"/>
          <c:order val="0"/>
          <c:tx>
            <c:strRef>
              <c:f>'1.1.5.'!$B$6</c:f>
              <c:strCache>
                <c:ptCount val="1"/>
                <c:pt idx="0">
                  <c:v>Diesel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'1.1.5.'!$H$8:$H$39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'1.1.5.'!$B$8:$B$39</c:f>
              <c:numCache>
                <c:formatCode>#,##0</c:formatCode>
                <c:ptCount val="32"/>
                <c:pt idx="0">
                  <c:v>4003</c:v>
                </c:pt>
                <c:pt idx="1">
                  <c:v>10682</c:v>
                </c:pt>
                <c:pt idx="2">
                  <c:v>777</c:v>
                </c:pt>
                <c:pt idx="3">
                  <c:v>509</c:v>
                </c:pt>
                <c:pt idx="4">
                  <c:v>2436</c:v>
                </c:pt>
                <c:pt idx="5">
                  <c:v>8259</c:v>
                </c:pt>
                <c:pt idx="6">
                  <c:v>8890</c:v>
                </c:pt>
                <c:pt idx="7">
                  <c:v>1989</c:v>
                </c:pt>
                <c:pt idx="8">
                  <c:v>60093</c:v>
                </c:pt>
                <c:pt idx="9">
                  <c:v>5010</c:v>
                </c:pt>
                <c:pt idx="10">
                  <c:v>19029</c:v>
                </c:pt>
                <c:pt idx="11">
                  <c:v>17720</c:v>
                </c:pt>
                <c:pt idx="12">
                  <c:v>1399</c:v>
                </c:pt>
                <c:pt idx="13">
                  <c:v>9750</c:v>
                </c:pt>
                <c:pt idx="14">
                  <c:v>23261</c:v>
                </c:pt>
                <c:pt idx="15">
                  <c:v>9446</c:v>
                </c:pt>
                <c:pt idx="16">
                  <c:v>3223</c:v>
                </c:pt>
                <c:pt idx="17">
                  <c:v>1040</c:v>
                </c:pt>
                <c:pt idx="18">
                  <c:v>35058</c:v>
                </c:pt>
                <c:pt idx="19">
                  <c:v>1655</c:v>
                </c:pt>
                <c:pt idx="20">
                  <c:v>13502</c:v>
                </c:pt>
                <c:pt idx="21">
                  <c:v>8879</c:v>
                </c:pt>
                <c:pt idx="22">
                  <c:v>679</c:v>
                </c:pt>
                <c:pt idx="23">
                  <c:v>8851</c:v>
                </c:pt>
                <c:pt idx="24">
                  <c:v>7692</c:v>
                </c:pt>
                <c:pt idx="25">
                  <c:v>8412</c:v>
                </c:pt>
                <c:pt idx="26">
                  <c:v>2438</c:v>
                </c:pt>
                <c:pt idx="27">
                  <c:v>16542</c:v>
                </c:pt>
                <c:pt idx="28">
                  <c:v>2833</c:v>
                </c:pt>
                <c:pt idx="29">
                  <c:v>14778</c:v>
                </c:pt>
                <c:pt idx="30">
                  <c:v>3050</c:v>
                </c:pt>
                <c:pt idx="31">
                  <c:v>1317</c:v>
                </c:pt>
              </c:numCache>
            </c:numRef>
          </c:val>
        </c:ser>
        <c:ser>
          <c:idx val="1"/>
          <c:order val="1"/>
          <c:tx>
            <c:strRef>
              <c:f>'1.1.5.'!$C$6</c:f>
              <c:strCache>
                <c:ptCount val="1"/>
                <c:pt idx="0">
                  <c:v>Gasolina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'1.1.5.'!$H$8:$H$39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'1.1.5.'!$C$8:$C$39</c:f>
              <c:numCache>
                <c:formatCode>#,##0</c:formatCode>
                <c:ptCount val="32"/>
                <c:pt idx="0">
                  <c:v>180</c:v>
                </c:pt>
                <c:pt idx="1">
                  <c:v>1179</c:v>
                </c:pt>
                <c:pt idx="2">
                  <c:v>49</c:v>
                </c:pt>
                <c:pt idx="3">
                  <c:v>65</c:v>
                </c:pt>
                <c:pt idx="4">
                  <c:v>167</c:v>
                </c:pt>
                <c:pt idx="5">
                  <c:v>224</c:v>
                </c:pt>
                <c:pt idx="6">
                  <c:v>995</c:v>
                </c:pt>
                <c:pt idx="7">
                  <c:v>178</c:v>
                </c:pt>
                <c:pt idx="8">
                  <c:v>12997</c:v>
                </c:pt>
                <c:pt idx="9">
                  <c:v>144</c:v>
                </c:pt>
                <c:pt idx="10">
                  <c:v>2835</c:v>
                </c:pt>
                <c:pt idx="11">
                  <c:v>817</c:v>
                </c:pt>
                <c:pt idx="12">
                  <c:v>207</c:v>
                </c:pt>
                <c:pt idx="13">
                  <c:v>621</c:v>
                </c:pt>
                <c:pt idx="14">
                  <c:v>1425</c:v>
                </c:pt>
                <c:pt idx="15">
                  <c:v>471</c:v>
                </c:pt>
                <c:pt idx="16">
                  <c:v>443</c:v>
                </c:pt>
                <c:pt idx="17">
                  <c:v>61</c:v>
                </c:pt>
                <c:pt idx="18">
                  <c:v>2212</c:v>
                </c:pt>
                <c:pt idx="19">
                  <c:v>107</c:v>
                </c:pt>
                <c:pt idx="20">
                  <c:v>830</c:v>
                </c:pt>
                <c:pt idx="21">
                  <c:v>1316</c:v>
                </c:pt>
                <c:pt idx="22">
                  <c:v>89</c:v>
                </c:pt>
                <c:pt idx="23">
                  <c:v>959</c:v>
                </c:pt>
                <c:pt idx="24">
                  <c:v>357</c:v>
                </c:pt>
                <c:pt idx="25">
                  <c:v>173</c:v>
                </c:pt>
                <c:pt idx="26">
                  <c:v>162</c:v>
                </c:pt>
                <c:pt idx="27">
                  <c:v>2033</c:v>
                </c:pt>
                <c:pt idx="28">
                  <c:v>243</c:v>
                </c:pt>
                <c:pt idx="29">
                  <c:v>698</c:v>
                </c:pt>
                <c:pt idx="30">
                  <c:v>188</c:v>
                </c:pt>
                <c:pt idx="31">
                  <c:v>51</c:v>
                </c:pt>
              </c:numCache>
            </c:numRef>
          </c:val>
        </c:ser>
        <c:ser>
          <c:idx val="2"/>
          <c:order val="2"/>
          <c:tx>
            <c:strRef>
              <c:f>'1.1.5.'!$D$6</c:f>
              <c:strCache>
                <c:ptCount val="1"/>
                <c:pt idx="0">
                  <c:v>Gas</c:v>
                </c:pt>
              </c:strCache>
            </c:strRef>
          </c:tx>
          <c:spPr>
            <a:ln w="3175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'1.1.5.'!$H$8:$H$39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'1.1.5.'!$D$8:$D$39</c:f>
              <c:numCache>
                <c:formatCode>#,##0</c:formatCode>
                <c:ptCount val="32"/>
                <c:pt idx="0">
                  <c:v>5</c:v>
                </c:pt>
                <c:pt idx="1">
                  <c:v>42</c:v>
                </c:pt>
                <c:pt idx="2">
                  <c:v>1</c:v>
                </c:pt>
                <c:pt idx="3">
                  <c:v>2</c:v>
                </c:pt>
                <c:pt idx="4">
                  <c:v>8</c:v>
                </c:pt>
                <c:pt idx="5">
                  <c:v>17</c:v>
                </c:pt>
                <c:pt idx="6">
                  <c:v>99</c:v>
                </c:pt>
                <c:pt idx="7">
                  <c:v>2</c:v>
                </c:pt>
                <c:pt idx="8">
                  <c:v>527</c:v>
                </c:pt>
                <c:pt idx="9">
                  <c:v>3</c:v>
                </c:pt>
                <c:pt idx="10">
                  <c:v>59</c:v>
                </c:pt>
                <c:pt idx="11">
                  <c:v>78</c:v>
                </c:pt>
                <c:pt idx="12">
                  <c:v>5</c:v>
                </c:pt>
                <c:pt idx="13">
                  <c:v>27</c:v>
                </c:pt>
                <c:pt idx="14">
                  <c:v>21</c:v>
                </c:pt>
                <c:pt idx="15">
                  <c:v>26</c:v>
                </c:pt>
                <c:pt idx="16">
                  <c:v>27</c:v>
                </c:pt>
                <c:pt idx="17">
                  <c:v>3</c:v>
                </c:pt>
                <c:pt idx="18">
                  <c:v>148</c:v>
                </c:pt>
                <c:pt idx="19">
                  <c:v>1</c:v>
                </c:pt>
                <c:pt idx="20">
                  <c:v>80</c:v>
                </c:pt>
                <c:pt idx="21">
                  <c:v>47</c:v>
                </c:pt>
                <c:pt idx="22">
                  <c:v>0</c:v>
                </c:pt>
                <c:pt idx="23">
                  <c:v>31</c:v>
                </c:pt>
                <c:pt idx="24">
                  <c:v>4</c:v>
                </c:pt>
                <c:pt idx="25">
                  <c:v>10</c:v>
                </c:pt>
                <c:pt idx="26">
                  <c:v>8</c:v>
                </c:pt>
                <c:pt idx="27">
                  <c:v>31</c:v>
                </c:pt>
                <c:pt idx="28">
                  <c:v>4</c:v>
                </c:pt>
                <c:pt idx="29">
                  <c:v>31</c:v>
                </c:pt>
                <c:pt idx="30">
                  <c:v>26</c:v>
                </c:pt>
                <c:pt idx="31">
                  <c:v>1</c:v>
                </c:pt>
              </c:numCache>
            </c:numRef>
          </c:val>
        </c:ser>
        <c:ser>
          <c:idx val="3"/>
          <c:order val="3"/>
          <c:tx>
            <c:strRef>
              <c:f>'1.1.5.'!$E$6</c:f>
              <c:strCache>
                <c:ptCount val="1"/>
                <c:pt idx="0">
                  <c:v>Gas-Gasolina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'1.1.5.'!$H$8:$H$39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'1.1.5.'!$E$8:$E$39</c:f>
              <c:numCache>
                <c:formatCode>#,##0</c:formatCode>
                <c:ptCount val="3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6</c:v>
                </c:pt>
                <c:pt idx="5">
                  <c:v>9</c:v>
                </c:pt>
                <c:pt idx="6">
                  <c:v>280</c:v>
                </c:pt>
                <c:pt idx="7">
                  <c:v>9</c:v>
                </c:pt>
                <c:pt idx="8">
                  <c:v>38</c:v>
                </c:pt>
                <c:pt idx="9">
                  <c:v>18</c:v>
                </c:pt>
                <c:pt idx="10">
                  <c:v>16</c:v>
                </c:pt>
                <c:pt idx="11">
                  <c:v>48</c:v>
                </c:pt>
                <c:pt idx="12">
                  <c:v>0</c:v>
                </c:pt>
                <c:pt idx="13">
                  <c:v>3</c:v>
                </c:pt>
                <c:pt idx="14">
                  <c:v>18</c:v>
                </c:pt>
                <c:pt idx="15">
                  <c:v>14</c:v>
                </c:pt>
                <c:pt idx="16">
                  <c:v>18</c:v>
                </c:pt>
                <c:pt idx="17">
                  <c:v>2</c:v>
                </c:pt>
                <c:pt idx="18">
                  <c:v>3649</c:v>
                </c:pt>
                <c:pt idx="19">
                  <c:v>0</c:v>
                </c:pt>
                <c:pt idx="20">
                  <c:v>48</c:v>
                </c:pt>
                <c:pt idx="21">
                  <c:v>227</c:v>
                </c:pt>
                <c:pt idx="22">
                  <c:v>0</c:v>
                </c:pt>
                <c:pt idx="23">
                  <c:v>109</c:v>
                </c:pt>
                <c:pt idx="24">
                  <c:v>0</c:v>
                </c:pt>
                <c:pt idx="25">
                  <c:v>3</c:v>
                </c:pt>
                <c:pt idx="26">
                  <c:v>16</c:v>
                </c:pt>
                <c:pt idx="27">
                  <c:v>73</c:v>
                </c:pt>
                <c:pt idx="28">
                  <c:v>3</c:v>
                </c:pt>
                <c:pt idx="29">
                  <c:v>23</c:v>
                </c:pt>
                <c:pt idx="30">
                  <c:v>4</c:v>
                </c:pt>
                <c:pt idx="31">
                  <c:v>13</c:v>
                </c:pt>
              </c:numCache>
            </c:numRef>
          </c:val>
        </c:ser>
        <c:marker val="1"/>
        <c:axId val="66529536"/>
        <c:axId val="66547712"/>
      </c:lineChart>
      <c:catAx>
        <c:axId val="66529536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66547712"/>
        <c:crosses val="autoZero"/>
        <c:auto val="1"/>
        <c:lblAlgn val="ctr"/>
        <c:lblOffset val="100"/>
      </c:catAx>
      <c:valAx>
        <c:axId val="6654771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</c:title>
        <c:numFmt formatCode="#,##0" sourceLinked="1"/>
        <c:tickLblPos val="nextTo"/>
        <c:txPr>
          <a:bodyPr/>
          <a:lstStyle/>
          <a:p>
            <a:pPr>
              <a:defRPr lang="es-ES" sz="800" b="1"/>
            </a:pPr>
            <a:endParaRPr lang="es-ES"/>
          </a:p>
        </c:txPr>
        <c:crossAx val="66529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904542464309498"/>
          <c:y val="0.91628280839894949"/>
          <c:w val="0.5357996975589886"/>
          <c:h val="8.3717035370578743E-2"/>
        </c:manualLayout>
      </c:layout>
      <c:txPr>
        <a:bodyPr/>
        <a:lstStyle/>
        <a:p>
          <a:pPr>
            <a:defRPr lang="es-ES" sz="1050" b="1"/>
          </a:pPr>
          <a:endParaRPr lang="es-ES"/>
        </a:p>
      </c:txPr>
    </c:legend>
    <c:plotVisOnly val="1"/>
  </c:chart>
  <c:spPr>
    <a:solidFill>
      <a:schemeClr val="accent3">
        <a:lumMod val="40000"/>
        <a:lumOff val="60000"/>
      </a:schemeClr>
    </a:solidFill>
  </c:sp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7</xdr:row>
      <xdr:rowOff>66675</xdr:rowOff>
    </xdr:from>
    <xdr:to>
      <xdr:col>11</xdr:col>
      <xdr:colOff>47625</xdr:colOff>
      <xdr:row>22</xdr:row>
      <xdr:rowOff>114300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19050</xdr:colOff>
      <xdr:row>24</xdr:row>
      <xdr:rowOff>9525</xdr:rowOff>
    </xdr:from>
    <xdr:to>
      <xdr:col>11</xdr:col>
      <xdr:colOff>19050</xdr:colOff>
      <xdr:row>39</xdr:row>
      <xdr:rowOff>9525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40</xdr:row>
      <xdr:rowOff>9525</xdr:rowOff>
    </xdr:from>
    <xdr:to>
      <xdr:col>11</xdr:col>
      <xdr:colOff>0</xdr:colOff>
      <xdr:row>54</xdr:row>
      <xdr:rowOff>85725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359832</xdr:colOff>
      <xdr:row>6</xdr:row>
      <xdr:rowOff>179917</xdr:rowOff>
    </xdr:from>
    <xdr:to>
      <xdr:col>17</xdr:col>
      <xdr:colOff>592667</xdr:colOff>
      <xdr:row>22</xdr:row>
      <xdr:rowOff>63501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380999</xdr:colOff>
      <xdr:row>23</xdr:row>
      <xdr:rowOff>158750</xdr:rowOff>
    </xdr:from>
    <xdr:to>
      <xdr:col>17</xdr:col>
      <xdr:colOff>613834</xdr:colOff>
      <xdr:row>39</xdr:row>
      <xdr:rowOff>42334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180975</xdr:colOff>
      <xdr:row>6</xdr:row>
      <xdr:rowOff>47625</xdr:rowOff>
    </xdr:from>
    <xdr:to>
      <xdr:col>21</xdr:col>
      <xdr:colOff>123825</xdr:colOff>
      <xdr:row>21</xdr:row>
      <xdr:rowOff>104775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238125</xdr:colOff>
      <xdr:row>22</xdr:row>
      <xdr:rowOff>180975</xdr:rowOff>
    </xdr:from>
    <xdr:to>
      <xdr:col>21</xdr:col>
      <xdr:colOff>180975</xdr:colOff>
      <xdr:row>37</xdr:row>
      <xdr:rowOff>180975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7</xdr:row>
      <xdr:rowOff>38100</xdr:rowOff>
    </xdr:from>
    <xdr:to>
      <xdr:col>12</xdr:col>
      <xdr:colOff>257175</xdr:colOff>
      <xdr:row>22</xdr:row>
      <xdr:rowOff>161925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466725</xdr:colOff>
      <xdr:row>23</xdr:row>
      <xdr:rowOff>95250</xdr:rowOff>
    </xdr:from>
    <xdr:to>
      <xdr:col>12</xdr:col>
      <xdr:colOff>257175</xdr:colOff>
      <xdr:row>37</xdr:row>
      <xdr:rowOff>171450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38100</xdr:colOff>
      <xdr:row>39</xdr:row>
      <xdr:rowOff>28575</xdr:rowOff>
    </xdr:from>
    <xdr:to>
      <xdr:col>11</xdr:col>
      <xdr:colOff>38100</xdr:colOff>
      <xdr:row>53</xdr:row>
      <xdr:rowOff>104775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228599</xdr:colOff>
      <xdr:row>6</xdr:row>
      <xdr:rowOff>66675</xdr:rowOff>
    </xdr:from>
    <xdr:to>
      <xdr:col>11</xdr:col>
      <xdr:colOff>619124</xdr:colOff>
      <xdr:row>21</xdr:row>
      <xdr:rowOff>171450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228600</xdr:colOff>
      <xdr:row>22</xdr:row>
      <xdr:rowOff>142875</xdr:rowOff>
    </xdr:from>
    <xdr:to>
      <xdr:col>11</xdr:col>
      <xdr:colOff>619125</xdr:colOff>
      <xdr:row>37</xdr:row>
      <xdr:rowOff>142875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76200</xdr:colOff>
      <xdr:row>38</xdr:row>
      <xdr:rowOff>28575</xdr:rowOff>
    </xdr:from>
    <xdr:to>
      <xdr:col>11</xdr:col>
      <xdr:colOff>76200</xdr:colOff>
      <xdr:row>52</xdr:row>
      <xdr:rowOff>95250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219074</xdr:colOff>
      <xdr:row>5</xdr:row>
      <xdr:rowOff>85725</xdr:rowOff>
    </xdr:from>
    <xdr:to>
      <xdr:col>16</xdr:col>
      <xdr:colOff>752475</xdr:colOff>
      <xdr:row>21</xdr:row>
      <xdr:rowOff>47625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133349</xdr:colOff>
      <xdr:row>5</xdr:row>
      <xdr:rowOff>95250</xdr:rowOff>
    </xdr:from>
    <xdr:to>
      <xdr:col>21</xdr:col>
      <xdr:colOff>371475</xdr:colOff>
      <xdr:row>21</xdr:row>
      <xdr:rowOff>9525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190500</xdr:colOff>
      <xdr:row>22</xdr:row>
      <xdr:rowOff>66675</xdr:rowOff>
    </xdr:from>
    <xdr:to>
      <xdr:col>21</xdr:col>
      <xdr:colOff>428626</xdr:colOff>
      <xdr:row>37</xdr:row>
      <xdr:rowOff>104775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219074</xdr:colOff>
      <xdr:row>8</xdr:row>
      <xdr:rowOff>19050</xdr:rowOff>
    </xdr:from>
    <xdr:to>
      <xdr:col>10</xdr:col>
      <xdr:colOff>533399</xdr:colOff>
      <xdr:row>20</xdr:row>
      <xdr:rowOff>180975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495299</xdr:colOff>
      <xdr:row>6</xdr:row>
      <xdr:rowOff>19050</xdr:rowOff>
    </xdr:from>
    <xdr:to>
      <xdr:col>14</xdr:col>
      <xdr:colOff>342900</xdr:colOff>
      <xdr:row>21</xdr:row>
      <xdr:rowOff>180975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1028700</xdr:colOff>
      <xdr:row>22</xdr:row>
      <xdr:rowOff>180975</xdr:rowOff>
    </xdr:from>
    <xdr:to>
      <xdr:col>13</xdr:col>
      <xdr:colOff>247650</xdr:colOff>
      <xdr:row>37</xdr:row>
      <xdr:rowOff>28575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7</xdr:row>
      <xdr:rowOff>57149</xdr:rowOff>
    </xdr:from>
    <xdr:to>
      <xdr:col>13</xdr:col>
      <xdr:colOff>295275</xdr:colOff>
      <xdr:row>22</xdr:row>
      <xdr:rowOff>47624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514350</xdr:colOff>
      <xdr:row>24</xdr:row>
      <xdr:rowOff>38100</xdr:rowOff>
    </xdr:from>
    <xdr:to>
      <xdr:col>13</xdr:col>
      <xdr:colOff>390525</xdr:colOff>
      <xdr:row>39</xdr:row>
      <xdr:rowOff>28575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904875</xdr:colOff>
      <xdr:row>40</xdr:row>
      <xdr:rowOff>123825</xdr:rowOff>
    </xdr:from>
    <xdr:to>
      <xdr:col>12</xdr:col>
      <xdr:colOff>152400</xdr:colOff>
      <xdr:row>55</xdr:row>
      <xdr:rowOff>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266699</xdr:colOff>
      <xdr:row>5</xdr:row>
      <xdr:rowOff>66675</xdr:rowOff>
    </xdr:from>
    <xdr:to>
      <xdr:col>13</xdr:col>
      <xdr:colOff>9524</xdr:colOff>
      <xdr:row>20</xdr:row>
      <xdr:rowOff>85725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1057275</xdr:colOff>
      <xdr:row>21</xdr:row>
      <xdr:rowOff>123825</xdr:rowOff>
    </xdr:from>
    <xdr:to>
      <xdr:col>6</xdr:col>
      <xdr:colOff>190500</xdr:colOff>
      <xdr:row>36</xdr:row>
      <xdr:rowOff>9525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304800</xdr:colOff>
      <xdr:row>21</xdr:row>
      <xdr:rowOff>114300</xdr:rowOff>
    </xdr:from>
    <xdr:to>
      <xdr:col>12</xdr:col>
      <xdr:colOff>285750</xdr:colOff>
      <xdr:row>35</xdr:row>
      <xdr:rowOff>180975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400049</xdr:colOff>
      <xdr:row>6</xdr:row>
      <xdr:rowOff>114300</xdr:rowOff>
    </xdr:from>
    <xdr:to>
      <xdr:col>12</xdr:col>
      <xdr:colOff>142875</xdr:colOff>
      <xdr:row>21</xdr:row>
      <xdr:rowOff>66675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5</xdr:row>
      <xdr:rowOff>57150</xdr:rowOff>
    </xdr:from>
    <xdr:to>
      <xdr:col>11</xdr:col>
      <xdr:colOff>161925</xdr:colOff>
      <xdr:row>17</xdr:row>
      <xdr:rowOff>28575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219075</xdr:colOff>
      <xdr:row>17</xdr:row>
      <xdr:rowOff>142875</xdr:rowOff>
    </xdr:from>
    <xdr:to>
      <xdr:col>11</xdr:col>
      <xdr:colOff>219075</xdr:colOff>
      <xdr:row>32</xdr:row>
      <xdr:rowOff>28575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15</xdr:row>
      <xdr:rowOff>152400</xdr:rowOff>
    </xdr:from>
    <xdr:to>
      <xdr:col>4</xdr:col>
      <xdr:colOff>514350</xdr:colOff>
      <xdr:row>30</xdr:row>
      <xdr:rowOff>38100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16</xdr:row>
      <xdr:rowOff>0</xdr:rowOff>
    </xdr:from>
    <xdr:to>
      <xdr:col>11</xdr:col>
      <xdr:colOff>85725</xdr:colOff>
      <xdr:row>30</xdr:row>
      <xdr:rowOff>76200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885825</xdr:colOff>
      <xdr:row>31</xdr:row>
      <xdr:rowOff>28575</xdr:rowOff>
    </xdr:from>
    <xdr:to>
      <xdr:col>4</xdr:col>
      <xdr:colOff>485775</xdr:colOff>
      <xdr:row>45</xdr:row>
      <xdr:rowOff>104775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1009650</xdr:colOff>
      <xdr:row>31</xdr:row>
      <xdr:rowOff>28575</xdr:rowOff>
    </xdr:from>
    <xdr:to>
      <xdr:col>10</xdr:col>
      <xdr:colOff>581025</xdr:colOff>
      <xdr:row>45</xdr:row>
      <xdr:rowOff>104775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885825</xdr:colOff>
      <xdr:row>46</xdr:row>
      <xdr:rowOff>85725</xdr:rowOff>
    </xdr:from>
    <xdr:to>
      <xdr:col>4</xdr:col>
      <xdr:colOff>485775</xdr:colOff>
      <xdr:row>60</xdr:row>
      <xdr:rowOff>161925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46</xdr:row>
      <xdr:rowOff>0</xdr:rowOff>
    </xdr:from>
    <xdr:to>
      <xdr:col>10</xdr:col>
      <xdr:colOff>600075</xdr:colOff>
      <xdr:row>60</xdr:row>
      <xdr:rowOff>76200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2</xdr:row>
      <xdr:rowOff>161925</xdr:rowOff>
    </xdr:from>
    <xdr:to>
      <xdr:col>9</xdr:col>
      <xdr:colOff>466725</xdr:colOff>
      <xdr:row>17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428625</xdr:colOff>
      <xdr:row>18</xdr:row>
      <xdr:rowOff>19050</xdr:rowOff>
    </xdr:from>
    <xdr:to>
      <xdr:col>9</xdr:col>
      <xdr:colOff>428625</xdr:colOff>
      <xdr:row>32</xdr:row>
      <xdr:rowOff>95250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24</xdr:row>
      <xdr:rowOff>66675</xdr:rowOff>
    </xdr:from>
    <xdr:to>
      <xdr:col>6</xdr:col>
      <xdr:colOff>381000</xdr:colOff>
      <xdr:row>38</xdr:row>
      <xdr:rowOff>142875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24</xdr:row>
      <xdr:rowOff>76200</xdr:rowOff>
    </xdr:from>
    <xdr:to>
      <xdr:col>13</xdr:col>
      <xdr:colOff>495300</xdr:colOff>
      <xdr:row>38</xdr:row>
      <xdr:rowOff>152400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314324</xdr:colOff>
      <xdr:row>7</xdr:row>
      <xdr:rowOff>95250</xdr:rowOff>
    </xdr:from>
    <xdr:to>
      <xdr:col>15</xdr:col>
      <xdr:colOff>304800</xdr:colOff>
      <xdr:row>23</xdr:row>
      <xdr:rowOff>152400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476250</xdr:colOff>
      <xdr:row>25</xdr:row>
      <xdr:rowOff>85725</xdr:rowOff>
    </xdr:from>
    <xdr:to>
      <xdr:col>15</xdr:col>
      <xdr:colOff>466726</xdr:colOff>
      <xdr:row>41</xdr:row>
      <xdr:rowOff>161925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38098</xdr:colOff>
      <xdr:row>6</xdr:row>
      <xdr:rowOff>9525</xdr:rowOff>
    </xdr:from>
    <xdr:to>
      <xdr:col>16</xdr:col>
      <xdr:colOff>552449</xdr:colOff>
      <xdr:row>22</xdr:row>
      <xdr:rowOff>76200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24</xdr:row>
      <xdr:rowOff>47625</xdr:rowOff>
    </xdr:from>
    <xdr:to>
      <xdr:col>16</xdr:col>
      <xdr:colOff>523876</xdr:colOff>
      <xdr:row>40</xdr:row>
      <xdr:rowOff>38100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180974</xdr:colOff>
      <xdr:row>5</xdr:row>
      <xdr:rowOff>38099</xdr:rowOff>
    </xdr:from>
    <xdr:to>
      <xdr:col>21</xdr:col>
      <xdr:colOff>323849</xdr:colOff>
      <xdr:row>20</xdr:row>
      <xdr:rowOff>95249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238125</xdr:colOff>
      <xdr:row>21</xdr:row>
      <xdr:rowOff>152400</xdr:rowOff>
    </xdr:from>
    <xdr:to>
      <xdr:col>21</xdr:col>
      <xdr:colOff>381000</xdr:colOff>
      <xdr:row>36</xdr:row>
      <xdr:rowOff>142875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404812</xdr:colOff>
      <xdr:row>6</xdr:row>
      <xdr:rowOff>59530</xdr:rowOff>
    </xdr:from>
    <xdr:to>
      <xdr:col>17</xdr:col>
      <xdr:colOff>119062</xdr:colOff>
      <xdr:row>23</xdr:row>
      <xdr:rowOff>166688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381001</xdr:colOff>
      <xdr:row>25</xdr:row>
      <xdr:rowOff>11906</xdr:rowOff>
    </xdr:from>
    <xdr:to>
      <xdr:col>17</xdr:col>
      <xdr:colOff>95251</xdr:colOff>
      <xdr:row>42</xdr:row>
      <xdr:rowOff>142876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228599</xdr:colOff>
      <xdr:row>6</xdr:row>
      <xdr:rowOff>28575</xdr:rowOff>
    </xdr:from>
    <xdr:to>
      <xdr:col>21</xdr:col>
      <xdr:colOff>333375</xdr:colOff>
      <xdr:row>21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266700</xdr:colOff>
      <xdr:row>22</xdr:row>
      <xdr:rowOff>142875</xdr:rowOff>
    </xdr:from>
    <xdr:to>
      <xdr:col>21</xdr:col>
      <xdr:colOff>371476</xdr:colOff>
      <xdr:row>38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s%20and%20Settings/mgomezlo/Configuraci&#243;n%20local/Archivos%20temporales%20de%20Internet/Content.Outlook/UX5UP6EX/1%20CARGA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1"/>
      <sheetName val="1.1.2"/>
      <sheetName val="1.1.3"/>
      <sheetName val="1.1.4"/>
      <sheetName val="1.1.5."/>
      <sheetName val="1.1.6"/>
      <sheetName val="1.1.6 (2)"/>
      <sheetName val="1.1.7"/>
      <sheetName val="1.1.7(2)"/>
      <sheetName val="1.1.8"/>
      <sheetName val="1.1.8(2)"/>
      <sheetName val="1.1.9"/>
      <sheetName val="1.1.10"/>
      <sheetName val=" 1.1.11"/>
      <sheetName val=" 1.1.12"/>
      <sheetName val="1.2"/>
      <sheetName val="1.2.1"/>
      <sheetName val="1.2.2"/>
      <sheetName val="1.3.1 "/>
      <sheetName val="1.4.1 "/>
      <sheetName val="1.4.2."/>
      <sheetName val="Hoja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D33"/>
  <sheetViews>
    <sheetView tabSelected="1" zoomScaleNormal="100" workbookViewId="0">
      <selection activeCell="C61" sqref="C61"/>
    </sheetView>
  </sheetViews>
  <sheetFormatPr baseColWidth="10" defaultRowHeight="15"/>
  <cols>
    <col min="1" max="1" width="39.85546875" style="9" customWidth="1"/>
    <col min="2" max="2" width="11.85546875" style="7" customWidth="1"/>
    <col min="3" max="3" width="12.5703125" style="8" customWidth="1"/>
    <col min="4" max="4" width="8" style="8" customWidth="1"/>
    <col min="5" max="16384" width="11.42578125" style="9"/>
  </cols>
  <sheetData>
    <row r="1" spans="1:4" ht="17.25">
      <c r="A1" s="27" t="s">
        <v>137</v>
      </c>
    </row>
    <row r="3" spans="1:4" ht="17.25">
      <c r="A3" s="27" t="s">
        <v>131</v>
      </c>
    </row>
    <row r="5" spans="1:4" ht="17.25">
      <c r="A5" s="108" t="s">
        <v>221</v>
      </c>
      <c r="B5" s="10"/>
    </row>
    <row r="7" spans="1:4" ht="30" customHeight="1">
      <c r="A7" s="28" t="s">
        <v>79</v>
      </c>
      <c r="B7" s="28" t="s">
        <v>80</v>
      </c>
      <c r="C7" s="56" t="s">
        <v>140</v>
      </c>
      <c r="D7" s="57" t="s">
        <v>15</v>
      </c>
    </row>
    <row r="8" spans="1:4" ht="9" customHeight="1">
      <c r="A8" s="64"/>
      <c r="B8" s="65"/>
      <c r="C8" s="66"/>
      <c r="D8" s="66"/>
    </row>
    <row r="9" spans="1:4">
      <c r="A9" s="2" t="s">
        <v>138</v>
      </c>
      <c r="B9" s="2"/>
      <c r="C9" s="3">
        <f>SUM(C10:C14)</f>
        <v>351705</v>
      </c>
      <c r="D9" s="62">
        <f>C9/C$33*100</f>
        <v>53.388942862347442</v>
      </c>
    </row>
    <row r="10" spans="1:4">
      <c r="A10" s="64" t="s">
        <v>82</v>
      </c>
      <c r="B10" s="65" t="s">
        <v>0</v>
      </c>
      <c r="C10" s="66">
        <v>70469</v>
      </c>
      <c r="D10" s="69">
        <f>C10*100/$C$9</f>
        <v>20.036394137131971</v>
      </c>
    </row>
    <row r="11" spans="1:4">
      <c r="A11" s="64" t="s">
        <v>250</v>
      </c>
      <c r="B11" s="65" t="s">
        <v>243</v>
      </c>
      <c r="C11" s="66">
        <v>60333</v>
      </c>
      <c r="D11" s="69">
        <f t="shared" ref="D11:D14" si="0">C11*100/$C$9</f>
        <v>17.154433402993988</v>
      </c>
    </row>
    <row r="12" spans="1:4">
      <c r="A12" s="64" t="s">
        <v>83</v>
      </c>
      <c r="B12" s="65" t="s">
        <v>1</v>
      </c>
      <c r="C12" s="66">
        <v>2021</v>
      </c>
      <c r="D12" s="69">
        <f t="shared" si="0"/>
        <v>0.57462930581026717</v>
      </c>
    </row>
    <row r="13" spans="1:4">
      <c r="A13" s="64" t="s">
        <v>84</v>
      </c>
      <c r="B13" s="65" t="s">
        <v>2</v>
      </c>
      <c r="C13" s="66">
        <v>218332</v>
      </c>
      <c r="D13" s="69">
        <f t="shared" si="0"/>
        <v>62.078162096074834</v>
      </c>
    </row>
    <row r="14" spans="1:4">
      <c r="A14" s="64" t="s">
        <v>85</v>
      </c>
      <c r="B14" s="65"/>
      <c r="C14" s="66">
        <v>550</v>
      </c>
      <c r="D14" s="69">
        <f t="shared" si="0"/>
        <v>0.15638105798893959</v>
      </c>
    </row>
    <row r="15" spans="1:4" ht="8.25" customHeight="1">
      <c r="A15" s="64"/>
      <c r="B15" s="65"/>
      <c r="C15" s="66"/>
      <c r="D15" s="67"/>
    </row>
    <row r="16" spans="1:4">
      <c r="A16" s="2" t="s">
        <v>139</v>
      </c>
      <c r="B16" s="2"/>
      <c r="C16" s="3">
        <f>C23+C29</f>
        <v>306700</v>
      </c>
      <c r="D16" s="62">
        <f>C16/C$33*100</f>
        <v>46.557168012629788</v>
      </c>
    </row>
    <row r="17" spans="1:4">
      <c r="A17" s="64" t="s">
        <v>86</v>
      </c>
      <c r="B17" s="65" t="s">
        <v>5</v>
      </c>
      <c r="C17" s="66">
        <v>2327</v>
      </c>
      <c r="D17" s="67"/>
    </row>
    <row r="18" spans="1:4">
      <c r="A18" s="64" t="s">
        <v>87</v>
      </c>
      <c r="B18" s="65" t="s">
        <v>3</v>
      </c>
      <c r="C18" s="66">
        <v>236198</v>
      </c>
      <c r="D18" s="67"/>
    </row>
    <row r="19" spans="1:4">
      <c r="A19" s="64" t="s">
        <v>141</v>
      </c>
      <c r="B19" s="65" t="s">
        <v>4</v>
      </c>
      <c r="C19" s="66">
        <v>64541</v>
      </c>
      <c r="D19" s="67"/>
    </row>
    <row r="20" spans="1:4">
      <c r="A20" s="64" t="s">
        <v>142</v>
      </c>
      <c r="B20" s="65" t="s">
        <v>6</v>
      </c>
      <c r="C20" s="66">
        <v>235</v>
      </c>
      <c r="D20" s="67"/>
    </row>
    <row r="21" spans="1:4">
      <c r="A21" s="64" t="s">
        <v>143</v>
      </c>
      <c r="B21" s="65" t="s">
        <v>7</v>
      </c>
      <c r="C21" s="66">
        <v>26</v>
      </c>
      <c r="D21" s="67"/>
    </row>
    <row r="22" spans="1:4">
      <c r="A22" s="64" t="s">
        <v>144</v>
      </c>
      <c r="B22" s="65" t="s">
        <v>8</v>
      </c>
      <c r="C22" s="66">
        <v>52</v>
      </c>
      <c r="D22" s="67"/>
    </row>
    <row r="23" spans="1:4">
      <c r="A23" s="68" t="s">
        <v>184</v>
      </c>
      <c r="B23" s="65"/>
      <c r="C23" s="66">
        <f>SUM(C17:C22)</f>
        <v>303379</v>
      </c>
      <c r="D23" s="69">
        <f>C23*100/C16</f>
        <v>98.91718291490055</v>
      </c>
    </row>
    <row r="24" spans="1:4">
      <c r="A24" s="64" t="s">
        <v>88</v>
      </c>
      <c r="B24" s="65" t="s">
        <v>9</v>
      </c>
      <c r="C24" s="66">
        <v>2586</v>
      </c>
      <c r="D24" s="67"/>
    </row>
    <row r="25" spans="1:4">
      <c r="A25" s="64" t="s">
        <v>89</v>
      </c>
      <c r="B25" s="65" t="s">
        <v>10</v>
      </c>
      <c r="C25" s="66">
        <v>635</v>
      </c>
      <c r="D25" s="67"/>
    </row>
    <row r="26" spans="1:4">
      <c r="A26" s="64" t="s">
        <v>90</v>
      </c>
      <c r="B26" s="65" t="s">
        <v>11</v>
      </c>
      <c r="C26" s="66">
        <v>89</v>
      </c>
      <c r="D26" s="67"/>
    </row>
    <row r="27" spans="1:4">
      <c r="A27" s="64" t="s">
        <v>91</v>
      </c>
      <c r="B27" s="65" t="s">
        <v>12</v>
      </c>
      <c r="C27" s="66">
        <v>2</v>
      </c>
      <c r="D27" s="67"/>
    </row>
    <row r="28" spans="1:4">
      <c r="A28" s="64" t="s">
        <v>92</v>
      </c>
      <c r="B28" s="65" t="s">
        <v>13</v>
      </c>
      <c r="C28" s="66">
        <v>9</v>
      </c>
      <c r="D28" s="67"/>
    </row>
    <row r="29" spans="1:4">
      <c r="A29" s="68" t="s">
        <v>185</v>
      </c>
      <c r="B29" s="65"/>
      <c r="C29" s="66">
        <f>SUM(C24:C28)</f>
        <v>3321</v>
      </c>
      <c r="D29" s="69">
        <f>C29*100/C16</f>
        <v>1.0828170850994456</v>
      </c>
    </row>
    <row r="30" spans="1:4" ht="10.5" customHeight="1">
      <c r="A30" s="64"/>
      <c r="B30" s="65"/>
      <c r="C30" s="66"/>
      <c r="D30" s="67"/>
    </row>
    <row r="31" spans="1:4">
      <c r="A31" s="2" t="s">
        <v>145</v>
      </c>
      <c r="B31" s="2" t="s">
        <v>14</v>
      </c>
      <c r="C31" s="3">
        <v>355</v>
      </c>
      <c r="D31" s="62">
        <f>C31/C$33*100</f>
        <v>5.3889125022770053E-2</v>
      </c>
    </row>
    <row r="32" spans="1:4" ht="9.75" customHeight="1">
      <c r="A32" s="64"/>
      <c r="B32" s="65"/>
      <c r="C32" s="66"/>
      <c r="D32" s="67"/>
    </row>
    <row r="33" spans="1:4" ht="15.75">
      <c r="A33" s="30" t="s">
        <v>93</v>
      </c>
      <c r="B33" s="30"/>
      <c r="C33" s="31">
        <f>C9+C16+C31</f>
        <v>658760</v>
      </c>
      <c r="D33" s="63">
        <f>D9+D16+D31</f>
        <v>99.999999999999986</v>
      </c>
    </row>
  </sheetData>
  <phoneticPr fontId="0" type="noConversion"/>
  <pageMargins left="0.72" right="0.75" top="1" bottom="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Hoja10"/>
  <dimension ref="A2:I41"/>
  <sheetViews>
    <sheetView zoomScale="90" zoomScaleNormal="90" workbookViewId="0">
      <selection activeCell="G64" sqref="G64"/>
    </sheetView>
  </sheetViews>
  <sheetFormatPr baseColWidth="10" defaultRowHeight="15"/>
  <cols>
    <col min="1" max="1" width="20.42578125" style="9" customWidth="1"/>
    <col min="2" max="2" width="10" style="8" customWidth="1"/>
    <col min="3" max="3" width="9.7109375" style="8" customWidth="1"/>
    <col min="4" max="4" width="8.85546875" style="8" customWidth="1"/>
    <col min="5" max="5" width="9.5703125" style="8" customWidth="1"/>
    <col min="6" max="6" width="8.7109375" style="8" customWidth="1"/>
    <col min="7" max="7" width="11" style="8" customWidth="1"/>
    <col min="8" max="8" width="11.7109375" style="8" customWidth="1"/>
    <col min="9" max="9" width="5.85546875" style="8" customWidth="1"/>
    <col min="10" max="16384" width="11.42578125" style="9"/>
  </cols>
  <sheetData>
    <row r="2" spans="1:9" ht="17.25">
      <c r="A2" s="27" t="s">
        <v>235</v>
      </c>
    </row>
    <row r="3" spans="1:9" ht="17.25">
      <c r="A3" s="27" t="s">
        <v>236</v>
      </c>
    </row>
    <row r="5" spans="1:9" ht="18.75" customHeight="1">
      <c r="A5" s="124" t="s">
        <v>167</v>
      </c>
      <c r="B5" s="130" t="s">
        <v>138</v>
      </c>
      <c r="C5" s="130"/>
      <c r="D5" s="130"/>
      <c r="E5" s="130"/>
      <c r="F5" s="130"/>
      <c r="G5" s="123" t="s">
        <v>93</v>
      </c>
      <c r="H5" s="123" t="s">
        <v>145</v>
      </c>
      <c r="I5" s="9"/>
    </row>
    <row r="6" spans="1:9" ht="18.75" customHeight="1">
      <c r="A6" s="124"/>
      <c r="B6" s="42" t="s">
        <v>30</v>
      </c>
      <c r="C6" s="42" t="s">
        <v>29</v>
      </c>
      <c r="D6" s="42" t="s">
        <v>27</v>
      </c>
      <c r="E6" s="42" t="s">
        <v>28</v>
      </c>
      <c r="F6" s="52" t="s">
        <v>180</v>
      </c>
      <c r="G6" s="123"/>
      <c r="H6" s="123"/>
      <c r="I6" s="9"/>
    </row>
    <row r="7" spans="1:9">
      <c r="B7" s="41"/>
      <c r="C7" s="41"/>
      <c r="D7" s="41"/>
      <c r="E7" s="41"/>
      <c r="F7" s="41"/>
      <c r="I7" s="9"/>
    </row>
    <row r="8" spans="1:9">
      <c r="A8" s="4" t="s">
        <v>31</v>
      </c>
      <c r="B8" s="5">
        <v>158</v>
      </c>
      <c r="C8" s="5">
        <v>74</v>
      </c>
      <c r="D8" s="5">
        <v>24</v>
      </c>
      <c r="E8" s="5">
        <v>725</v>
      </c>
      <c r="F8" s="5">
        <v>7</v>
      </c>
      <c r="G8" s="5">
        <f t="shared" ref="G8:G39" si="0">SUM(B8:F8)</f>
        <v>988</v>
      </c>
      <c r="H8" s="5">
        <v>1</v>
      </c>
      <c r="I8" s="80" t="s">
        <v>187</v>
      </c>
    </row>
    <row r="9" spans="1:9">
      <c r="A9" s="9" t="s">
        <v>32</v>
      </c>
      <c r="B9" s="8">
        <v>307</v>
      </c>
      <c r="C9" s="8">
        <v>42</v>
      </c>
      <c r="D9" s="8">
        <v>3</v>
      </c>
      <c r="E9" s="8">
        <v>364</v>
      </c>
      <c r="F9" s="8">
        <v>7</v>
      </c>
      <c r="G9" s="8">
        <f t="shared" si="0"/>
        <v>723</v>
      </c>
      <c r="H9" s="8">
        <v>1</v>
      </c>
      <c r="I9" s="80" t="s">
        <v>188</v>
      </c>
    </row>
    <row r="10" spans="1:9">
      <c r="A10" s="4" t="s">
        <v>33</v>
      </c>
      <c r="B10" s="5">
        <v>55</v>
      </c>
      <c r="C10" s="5">
        <v>19</v>
      </c>
      <c r="D10" s="5">
        <v>0</v>
      </c>
      <c r="E10" s="5">
        <v>137</v>
      </c>
      <c r="F10" s="5">
        <v>2</v>
      </c>
      <c r="G10" s="5">
        <f t="shared" si="0"/>
        <v>213</v>
      </c>
      <c r="H10" s="5">
        <v>0</v>
      </c>
      <c r="I10" s="80" t="s">
        <v>189</v>
      </c>
    </row>
    <row r="11" spans="1:9">
      <c r="A11" s="9" t="s">
        <v>34</v>
      </c>
      <c r="B11" s="8">
        <v>52</v>
      </c>
      <c r="C11" s="8">
        <v>9</v>
      </c>
      <c r="D11" s="8">
        <v>1</v>
      </c>
      <c r="E11" s="8">
        <v>93</v>
      </c>
      <c r="F11" s="8">
        <v>5</v>
      </c>
      <c r="G11" s="8">
        <f t="shared" si="0"/>
        <v>160</v>
      </c>
      <c r="H11" s="8">
        <v>0</v>
      </c>
      <c r="I11" s="80" t="s">
        <v>190</v>
      </c>
    </row>
    <row r="12" spans="1:9">
      <c r="A12" s="4" t="s">
        <v>37</v>
      </c>
      <c r="B12" s="5">
        <v>205</v>
      </c>
      <c r="C12" s="5">
        <v>64</v>
      </c>
      <c r="D12" s="5">
        <v>2</v>
      </c>
      <c r="E12" s="5">
        <v>247</v>
      </c>
      <c r="F12" s="5">
        <v>8</v>
      </c>
      <c r="G12" s="5">
        <f t="shared" si="0"/>
        <v>526</v>
      </c>
      <c r="H12" s="5">
        <v>0</v>
      </c>
      <c r="I12" s="80" t="s">
        <v>191</v>
      </c>
    </row>
    <row r="13" spans="1:9">
      <c r="A13" s="9" t="s">
        <v>38</v>
      </c>
      <c r="B13" s="8">
        <v>259</v>
      </c>
      <c r="C13" s="8">
        <v>90</v>
      </c>
      <c r="D13" s="8">
        <v>2</v>
      </c>
      <c r="E13" s="8">
        <v>591</v>
      </c>
      <c r="F13" s="8">
        <v>5</v>
      </c>
      <c r="G13" s="8">
        <f t="shared" si="0"/>
        <v>947</v>
      </c>
      <c r="H13" s="8">
        <v>0</v>
      </c>
      <c r="I13" s="80" t="s">
        <v>192</v>
      </c>
    </row>
    <row r="14" spans="1:9">
      <c r="A14" s="4" t="s">
        <v>35</v>
      </c>
      <c r="B14" s="5">
        <v>444</v>
      </c>
      <c r="C14" s="5">
        <v>140</v>
      </c>
      <c r="D14" s="5">
        <v>8</v>
      </c>
      <c r="E14" s="5">
        <v>1140</v>
      </c>
      <c r="F14" s="5">
        <v>7</v>
      </c>
      <c r="G14" s="5">
        <f t="shared" si="0"/>
        <v>1739</v>
      </c>
      <c r="H14" s="5">
        <v>0</v>
      </c>
      <c r="I14" s="80" t="s">
        <v>193</v>
      </c>
    </row>
    <row r="15" spans="1:9">
      <c r="A15" s="9" t="s">
        <v>36</v>
      </c>
      <c r="B15" s="8">
        <v>54</v>
      </c>
      <c r="C15" s="8">
        <v>10</v>
      </c>
      <c r="D15" s="8">
        <v>3</v>
      </c>
      <c r="E15" s="8">
        <v>122</v>
      </c>
      <c r="F15" s="8">
        <v>37</v>
      </c>
      <c r="G15" s="8">
        <f t="shared" si="0"/>
        <v>226</v>
      </c>
      <c r="H15" s="8">
        <v>0</v>
      </c>
      <c r="I15" s="80" t="s">
        <v>194</v>
      </c>
    </row>
    <row r="16" spans="1:9">
      <c r="A16" s="4" t="s">
        <v>39</v>
      </c>
      <c r="B16" s="5">
        <v>5457</v>
      </c>
      <c r="C16" s="5">
        <v>1123</v>
      </c>
      <c r="D16" s="5">
        <v>20</v>
      </c>
      <c r="E16" s="5">
        <v>3897</v>
      </c>
      <c r="F16" s="5">
        <v>8</v>
      </c>
      <c r="G16" s="5">
        <f t="shared" si="0"/>
        <v>10505</v>
      </c>
      <c r="H16" s="5">
        <v>262</v>
      </c>
      <c r="I16" s="80" t="s">
        <v>195</v>
      </c>
    </row>
    <row r="17" spans="1:9">
      <c r="A17" s="9" t="s">
        <v>40</v>
      </c>
      <c r="B17" s="8">
        <v>161</v>
      </c>
      <c r="C17" s="8">
        <v>38</v>
      </c>
      <c r="D17" s="8">
        <v>2</v>
      </c>
      <c r="E17" s="8">
        <v>471</v>
      </c>
      <c r="F17" s="8">
        <v>5</v>
      </c>
      <c r="G17" s="8">
        <f t="shared" si="0"/>
        <v>677</v>
      </c>
      <c r="H17" s="8">
        <v>2</v>
      </c>
      <c r="I17" s="80" t="s">
        <v>196</v>
      </c>
    </row>
    <row r="18" spans="1:9">
      <c r="A18" s="4" t="s">
        <v>78</v>
      </c>
      <c r="B18" s="5">
        <v>1012</v>
      </c>
      <c r="C18" s="5">
        <v>412</v>
      </c>
      <c r="D18" s="5">
        <v>11</v>
      </c>
      <c r="E18" s="5">
        <v>1191</v>
      </c>
      <c r="F18" s="5">
        <v>6</v>
      </c>
      <c r="G18" s="5">
        <f t="shared" si="0"/>
        <v>2632</v>
      </c>
      <c r="H18" s="5">
        <v>1</v>
      </c>
      <c r="I18" s="80" t="s">
        <v>197</v>
      </c>
    </row>
    <row r="19" spans="1:9">
      <c r="A19" s="9" t="s">
        <v>41</v>
      </c>
      <c r="B19" s="8">
        <v>408</v>
      </c>
      <c r="C19" s="8">
        <v>154</v>
      </c>
      <c r="D19" s="8">
        <v>3</v>
      </c>
      <c r="E19" s="8">
        <v>1814</v>
      </c>
      <c r="F19" s="8">
        <v>14</v>
      </c>
      <c r="G19" s="8">
        <f t="shared" si="0"/>
        <v>2393</v>
      </c>
      <c r="H19" s="8">
        <v>10</v>
      </c>
      <c r="I19" s="80" t="s">
        <v>198</v>
      </c>
    </row>
    <row r="20" spans="1:9">
      <c r="A20" s="4" t="s">
        <v>42</v>
      </c>
      <c r="B20" s="5">
        <v>279</v>
      </c>
      <c r="C20" s="5">
        <v>46</v>
      </c>
      <c r="D20" s="5">
        <v>4</v>
      </c>
      <c r="E20" s="5">
        <v>135</v>
      </c>
      <c r="F20" s="5">
        <v>2</v>
      </c>
      <c r="G20" s="5">
        <f t="shared" si="0"/>
        <v>466</v>
      </c>
      <c r="H20" s="5">
        <v>1</v>
      </c>
      <c r="I20" s="80" t="s">
        <v>199</v>
      </c>
    </row>
    <row r="21" spans="1:9">
      <c r="A21" s="9" t="s">
        <v>43</v>
      </c>
      <c r="B21" s="8">
        <v>304</v>
      </c>
      <c r="C21" s="8">
        <v>119</v>
      </c>
      <c r="D21" s="8">
        <v>0</v>
      </c>
      <c r="E21" s="8">
        <v>611</v>
      </c>
      <c r="F21" s="8">
        <v>11</v>
      </c>
      <c r="G21" s="8">
        <f t="shared" si="0"/>
        <v>1045</v>
      </c>
      <c r="H21" s="8">
        <v>0</v>
      </c>
      <c r="I21" s="80" t="s">
        <v>200</v>
      </c>
    </row>
    <row r="22" spans="1:9">
      <c r="A22" s="4" t="s">
        <v>44</v>
      </c>
      <c r="B22" s="5">
        <v>1115</v>
      </c>
      <c r="C22" s="5">
        <v>254</v>
      </c>
      <c r="D22" s="5">
        <v>10</v>
      </c>
      <c r="E22" s="5">
        <v>1164</v>
      </c>
      <c r="F22" s="5">
        <v>32</v>
      </c>
      <c r="G22" s="5">
        <f t="shared" si="0"/>
        <v>2575</v>
      </c>
      <c r="H22" s="5">
        <v>15</v>
      </c>
      <c r="I22" s="80" t="s">
        <v>201</v>
      </c>
    </row>
    <row r="23" spans="1:9">
      <c r="A23" s="9" t="s">
        <v>45</v>
      </c>
      <c r="B23" s="8">
        <v>313</v>
      </c>
      <c r="C23" s="8">
        <v>132</v>
      </c>
      <c r="D23" s="8">
        <v>2</v>
      </c>
      <c r="E23" s="8">
        <v>267</v>
      </c>
      <c r="F23" s="8">
        <v>100</v>
      </c>
      <c r="G23" s="8">
        <f t="shared" si="0"/>
        <v>814</v>
      </c>
      <c r="H23" s="8">
        <v>0</v>
      </c>
      <c r="I23" s="80" t="s">
        <v>202</v>
      </c>
    </row>
    <row r="24" spans="1:9">
      <c r="A24" s="4" t="s">
        <v>46</v>
      </c>
      <c r="B24" s="5">
        <v>271</v>
      </c>
      <c r="C24" s="5">
        <v>126</v>
      </c>
      <c r="D24" s="5">
        <v>7</v>
      </c>
      <c r="E24" s="5">
        <v>80</v>
      </c>
      <c r="F24" s="5">
        <v>6</v>
      </c>
      <c r="G24" s="5">
        <f t="shared" si="0"/>
        <v>490</v>
      </c>
      <c r="H24" s="5">
        <v>5</v>
      </c>
      <c r="I24" s="80" t="s">
        <v>203</v>
      </c>
    </row>
    <row r="25" spans="1:9">
      <c r="A25" s="9" t="s">
        <v>47</v>
      </c>
      <c r="B25" s="8">
        <v>71</v>
      </c>
      <c r="C25" s="8">
        <v>13</v>
      </c>
      <c r="D25" s="8">
        <v>0</v>
      </c>
      <c r="E25" s="8">
        <v>60</v>
      </c>
      <c r="F25" s="8">
        <v>7</v>
      </c>
      <c r="G25" s="8">
        <f t="shared" si="0"/>
        <v>151</v>
      </c>
      <c r="H25" s="8">
        <v>0</v>
      </c>
      <c r="I25" s="80" t="s">
        <v>204</v>
      </c>
    </row>
    <row r="26" spans="1:9">
      <c r="A26" s="4" t="s">
        <v>48</v>
      </c>
      <c r="B26" s="5">
        <v>1423</v>
      </c>
      <c r="C26" s="5">
        <v>696</v>
      </c>
      <c r="D26" s="5">
        <v>42</v>
      </c>
      <c r="E26" s="5">
        <v>6002</v>
      </c>
      <c r="F26" s="5">
        <v>1</v>
      </c>
      <c r="G26" s="5">
        <f t="shared" si="0"/>
        <v>8164</v>
      </c>
      <c r="H26" s="5">
        <v>10</v>
      </c>
      <c r="I26" s="80" t="s">
        <v>205</v>
      </c>
    </row>
    <row r="27" spans="1:9">
      <c r="A27" s="9" t="s">
        <v>49</v>
      </c>
      <c r="B27" s="8">
        <v>164</v>
      </c>
      <c r="C27" s="8">
        <v>25</v>
      </c>
      <c r="D27" s="8">
        <v>0</v>
      </c>
      <c r="E27" s="8">
        <v>266</v>
      </c>
      <c r="F27" s="8">
        <v>1</v>
      </c>
      <c r="G27" s="8">
        <f t="shared" si="0"/>
        <v>456</v>
      </c>
      <c r="H27" s="8">
        <v>0</v>
      </c>
      <c r="I27" s="80" t="s">
        <v>206</v>
      </c>
    </row>
    <row r="28" spans="1:9">
      <c r="A28" s="4" t="s">
        <v>50</v>
      </c>
      <c r="B28" s="5">
        <v>520</v>
      </c>
      <c r="C28" s="5">
        <v>249</v>
      </c>
      <c r="D28" s="5">
        <v>5</v>
      </c>
      <c r="E28" s="5">
        <v>374</v>
      </c>
      <c r="F28" s="5">
        <v>7</v>
      </c>
      <c r="G28" s="5">
        <f t="shared" si="0"/>
        <v>1155</v>
      </c>
      <c r="H28" s="5">
        <v>1</v>
      </c>
      <c r="I28" s="80" t="s">
        <v>207</v>
      </c>
    </row>
    <row r="29" spans="1:9">
      <c r="A29" s="9" t="s">
        <v>51</v>
      </c>
      <c r="B29" s="8">
        <v>366</v>
      </c>
      <c r="C29" s="8">
        <v>131</v>
      </c>
      <c r="D29" s="8">
        <v>1</v>
      </c>
      <c r="E29" s="8">
        <v>1144</v>
      </c>
      <c r="F29" s="8">
        <v>2</v>
      </c>
      <c r="G29" s="8">
        <f t="shared" si="0"/>
        <v>1644</v>
      </c>
      <c r="H29" s="8">
        <v>9</v>
      </c>
      <c r="I29" s="80" t="s">
        <v>208</v>
      </c>
    </row>
    <row r="30" spans="1:9">
      <c r="A30" s="4" t="s">
        <v>52</v>
      </c>
      <c r="B30" s="5">
        <v>97</v>
      </c>
      <c r="C30" s="5">
        <v>13</v>
      </c>
      <c r="D30" s="5">
        <v>2</v>
      </c>
      <c r="E30" s="5">
        <v>78</v>
      </c>
      <c r="F30" s="5">
        <v>8</v>
      </c>
      <c r="G30" s="5">
        <f t="shared" si="0"/>
        <v>198</v>
      </c>
      <c r="H30" s="5">
        <v>2</v>
      </c>
      <c r="I30" s="80" t="s">
        <v>209</v>
      </c>
    </row>
    <row r="31" spans="1:9">
      <c r="A31" s="9" t="s">
        <v>53</v>
      </c>
      <c r="B31" s="8">
        <v>242</v>
      </c>
      <c r="C31" s="8">
        <v>77</v>
      </c>
      <c r="D31" s="8">
        <v>14</v>
      </c>
      <c r="E31" s="8">
        <v>249</v>
      </c>
      <c r="F31" s="8">
        <v>0</v>
      </c>
      <c r="G31" s="8">
        <f t="shared" si="0"/>
        <v>582</v>
      </c>
      <c r="H31" s="8">
        <v>2</v>
      </c>
      <c r="I31" s="80" t="s">
        <v>210</v>
      </c>
    </row>
    <row r="32" spans="1:9">
      <c r="A32" s="4" t="s">
        <v>54</v>
      </c>
      <c r="B32" s="5">
        <v>260</v>
      </c>
      <c r="C32" s="5">
        <v>95</v>
      </c>
      <c r="D32" s="5">
        <v>4</v>
      </c>
      <c r="E32" s="5">
        <v>344</v>
      </c>
      <c r="F32" s="5">
        <v>8</v>
      </c>
      <c r="G32" s="5">
        <f t="shared" si="0"/>
        <v>711</v>
      </c>
      <c r="H32" s="5">
        <v>5</v>
      </c>
      <c r="I32" s="80" t="s">
        <v>211</v>
      </c>
    </row>
    <row r="33" spans="1:9">
      <c r="A33" s="9" t="s">
        <v>55</v>
      </c>
      <c r="B33" s="8">
        <v>216</v>
      </c>
      <c r="C33" s="8">
        <v>76</v>
      </c>
      <c r="D33" s="8">
        <v>2</v>
      </c>
      <c r="E33" s="8">
        <v>487</v>
      </c>
      <c r="F33" s="8">
        <v>0</v>
      </c>
      <c r="G33" s="8">
        <f t="shared" si="0"/>
        <v>781</v>
      </c>
      <c r="H33" s="8">
        <v>0</v>
      </c>
      <c r="I33" s="80" t="s">
        <v>212</v>
      </c>
    </row>
    <row r="34" spans="1:9">
      <c r="A34" s="4" t="s">
        <v>56</v>
      </c>
      <c r="B34" s="5">
        <v>251</v>
      </c>
      <c r="C34" s="5">
        <v>157</v>
      </c>
      <c r="D34" s="5">
        <v>6</v>
      </c>
      <c r="E34" s="5">
        <v>715</v>
      </c>
      <c r="F34" s="5">
        <v>34</v>
      </c>
      <c r="G34" s="5">
        <f t="shared" si="0"/>
        <v>1163</v>
      </c>
      <c r="H34" s="5">
        <v>2</v>
      </c>
      <c r="I34" s="80" t="s">
        <v>213</v>
      </c>
    </row>
    <row r="35" spans="1:9">
      <c r="A35" s="9" t="s">
        <v>57</v>
      </c>
      <c r="B35" s="8">
        <v>511</v>
      </c>
      <c r="C35" s="8">
        <v>134</v>
      </c>
      <c r="D35" s="8">
        <v>3</v>
      </c>
      <c r="E35" s="8">
        <v>2843</v>
      </c>
      <c r="F35" s="8">
        <v>9</v>
      </c>
      <c r="G35" s="8">
        <f t="shared" si="0"/>
        <v>3500</v>
      </c>
      <c r="H35" s="8">
        <v>1</v>
      </c>
      <c r="I35" s="80" t="s">
        <v>214</v>
      </c>
    </row>
    <row r="36" spans="1:9">
      <c r="A36" s="4" t="s">
        <v>58</v>
      </c>
      <c r="B36" s="5">
        <v>157</v>
      </c>
      <c r="C36" s="5">
        <v>21</v>
      </c>
      <c r="D36" s="5">
        <v>1</v>
      </c>
      <c r="E36" s="5">
        <v>75</v>
      </c>
      <c r="F36" s="5">
        <v>2</v>
      </c>
      <c r="G36" s="5">
        <f t="shared" si="0"/>
        <v>256</v>
      </c>
      <c r="H36" s="5">
        <v>1</v>
      </c>
      <c r="I36" s="80" t="s">
        <v>215</v>
      </c>
    </row>
    <row r="37" spans="1:9">
      <c r="A37" s="9" t="s">
        <v>59</v>
      </c>
      <c r="B37" s="8">
        <v>519</v>
      </c>
      <c r="C37" s="8">
        <v>275</v>
      </c>
      <c r="D37" s="8">
        <v>13</v>
      </c>
      <c r="E37" s="8">
        <v>2214</v>
      </c>
      <c r="F37" s="8">
        <v>28</v>
      </c>
      <c r="G37" s="8">
        <f t="shared" si="0"/>
        <v>3049</v>
      </c>
      <c r="H37" s="8">
        <v>14</v>
      </c>
      <c r="I37" s="80" t="s">
        <v>216</v>
      </c>
    </row>
    <row r="38" spans="1:9">
      <c r="A38" s="4" t="s">
        <v>60</v>
      </c>
      <c r="B38" s="5">
        <v>167</v>
      </c>
      <c r="C38" s="5">
        <v>72</v>
      </c>
      <c r="D38" s="5">
        <v>4</v>
      </c>
      <c r="E38" s="5">
        <v>251</v>
      </c>
      <c r="F38" s="5">
        <v>1</v>
      </c>
      <c r="G38" s="5">
        <f t="shared" si="0"/>
        <v>495</v>
      </c>
      <c r="H38" s="5">
        <v>0</v>
      </c>
      <c r="I38" s="80" t="s">
        <v>217</v>
      </c>
    </row>
    <row r="39" spans="1:9">
      <c r="A39" s="9" t="s">
        <v>61</v>
      </c>
      <c r="B39" s="8">
        <v>93</v>
      </c>
      <c r="C39" s="8">
        <v>19</v>
      </c>
      <c r="D39" s="8">
        <v>1</v>
      </c>
      <c r="E39" s="8">
        <v>113</v>
      </c>
      <c r="F39" s="8">
        <v>4</v>
      </c>
      <c r="G39" s="8">
        <f t="shared" si="0"/>
        <v>230</v>
      </c>
      <c r="H39" s="8">
        <v>7</v>
      </c>
      <c r="I39" s="80" t="s">
        <v>218</v>
      </c>
    </row>
    <row r="40" spans="1:9" ht="11.25" customHeight="1">
      <c r="B40" s="41"/>
      <c r="C40" s="41"/>
      <c r="D40" s="41"/>
      <c r="E40" s="41"/>
      <c r="F40" s="41"/>
      <c r="G40" s="41"/>
      <c r="H40" s="41"/>
      <c r="I40" s="9"/>
    </row>
    <row r="41" spans="1:9" ht="19.5" customHeight="1">
      <c r="A41" s="34" t="s">
        <v>93</v>
      </c>
      <c r="B41" s="120">
        <f t="shared" ref="B41:H41" si="1">SUM(B8:B39)</f>
        <v>15911</v>
      </c>
      <c r="C41" s="120">
        <f t="shared" si="1"/>
        <v>4905</v>
      </c>
      <c r="D41" s="120">
        <f t="shared" si="1"/>
        <v>200</v>
      </c>
      <c r="E41" s="120">
        <f t="shared" si="1"/>
        <v>28264</v>
      </c>
      <c r="F41" s="120">
        <f t="shared" si="1"/>
        <v>374</v>
      </c>
      <c r="G41" s="120">
        <f t="shared" si="1"/>
        <v>49654</v>
      </c>
      <c r="H41" s="120">
        <f t="shared" si="1"/>
        <v>352</v>
      </c>
      <c r="I41" s="9"/>
    </row>
  </sheetData>
  <mergeCells count="4">
    <mergeCell ref="A5:A6"/>
    <mergeCell ref="G5:G6"/>
    <mergeCell ref="H5:H6"/>
    <mergeCell ref="B5:F5"/>
  </mergeCells>
  <phoneticPr fontId="0" type="noConversion"/>
  <pageMargins left="0.75" right="0.37" top="0.65" bottom="0.55000000000000004" header="0" footer="0"/>
  <pageSetup paperSize="9" scale="8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Hoja11"/>
  <dimension ref="A2:N41"/>
  <sheetViews>
    <sheetView zoomScaleNormal="100" workbookViewId="0">
      <selection activeCell="A2" sqref="A2"/>
    </sheetView>
  </sheetViews>
  <sheetFormatPr baseColWidth="10" defaultRowHeight="15"/>
  <cols>
    <col min="1" max="1" width="20.140625" style="9" customWidth="1"/>
    <col min="2" max="2" width="6.140625" style="8" customWidth="1"/>
    <col min="3" max="4" width="7.7109375" style="8" customWidth="1"/>
    <col min="5" max="5" width="6.42578125" style="8" customWidth="1"/>
    <col min="6" max="6" width="6.140625" style="8" customWidth="1"/>
    <col min="7" max="7" width="6.28515625" style="8" customWidth="1"/>
    <col min="8" max="8" width="6" style="8" customWidth="1"/>
    <col min="9" max="9" width="6.140625" style="8" customWidth="1"/>
    <col min="10" max="10" width="5.85546875" style="8" customWidth="1"/>
    <col min="11" max="12" width="6.140625" style="8" customWidth="1"/>
    <col min="13" max="13" width="9.7109375" style="8" customWidth="1"/>
    <col min="14" max="16384" width="11.42578125" style="9"/>
  </cols>
  <sheetData>
    <row r="2" spans="1:14" ht="17.25">
      <c r="A2" s="27" t="s">
        <v>245</v>
      </c>
    </row>
    <row r="3" spans="1:14" ht="17.25">
      <c r="A3" s="27" t="s">
        <v>241</v>
      </c>
    </row>
    <row r="5" spans="1:14" ht="17.25" customHeight="1">
      <c r="A5" s="124" t="s">
        <v>167</v>
      </c>
      <c r="B5" s="130" t="s">
        <v>139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23" t="s">
        <v>93</v>
      </c>
    </row>
    <row r="6" spans="1:14" ht="18.75" customHeight="1">
      <c r="A6" s="124"/>
      <c r="B6" s="42" t="s">
        <v>18</v>
      </c>
      <c r="C6" s="42" t="s">
        <v>17</v>
      </c>
      <c r="D6" s="42" t="s">
        <v>16</v>
      </c>
      <c r="E6" s="42" t="s">
        <v>19</v>
      </c>
      <c r="F6" s="42" t="s">
        <v>20</v>
      </c>
      <c r="G6" s="42" t="s">
        <v>21</v>
      </c>
      <c r="H6" s="42" t="s">
        <v>22</v>
      </c>
      <c r="I6" s="42" t="s">
        <v>23</v>
      </c>
      <c r="J6" s="42" t="s">
        <v>24</v>
      </c>
      <c r="K6" s="42" t="s">
        <v>25</v>
      </c>
      <c r="L6" s="42" t="s">
        <v>26</v>
      </c>
      <c r="M6" s="123"/>
    </row>
    <row r="7" spans="1:14" ht="10.5" customHeight="1"/>
    <row r="8" spans="1:14">
      <c r="A8" s="50" t="s">
        <v>31</v>
      </c>
      <c r="B8" s="70">
        <v>16</v>
      </c>
      <c r="C8" s="70">
        <v>247</v>
      </c>
      <c r="D8" s="70">
        <v>88</v>
      </c>
      <c r="E8" s="70">
        <v>0</v>
      </c>
      <c r="F8" s="70">
        <v>0</v>
      </c>
      <c r="G8" s="70">
        <v>0</v>
      </c>
      <c r="H8" s="70">
        <v>50</v>
      </c>
      <c r="I8" s="70">
        <v>6</v>
      </c>
      <c r="J8" s="70">
        <v>0</v>
      </c>
      <c r="K8" s="70">
        <v>0</v>
      </c>
      <c r="L8" s="70">
        <v>0</v>
      </c>
      <c r="M8" s="70">
        <f t="shared" ref="M8:M39" si="0">SUM(B8:L8)</f>
        <v>407</v>
      </c>
      <c r="N8" s="80" t="s">
        <v>187</v>
      </c>
    </row>
    <row r="9" spans="1:14">
      <c r="A9" s="25" t="s">
        <v>32</v>
      </c>
      <c r="B9" s="20">
        <v>10</v>
      </c>
      <c r="C9" s="20">
        <v>403</v>
      </c>
      <c r="D9" s="20">
        <v>59</v>
      </c>
      <c r="E9" s="20">
        <v>0</v>
      </c>
      <c r="F9" s="20">
        <v>0</v>
      </c>
      <c r="G9" s="20">
        <v>0</v>
      </c>
      <c r="H9" s="20">
        <v>20</v>
      </c>
      <c r="I9" s="20">
        <v>0</v>
      </c>
      <c r="J9" s="20">
        <v>5</v>
      </c>
      <c r="K9" s="20">
        <v>0</v>
      </c>
      <c r="L9" s="20">
        <v>0</v>
      </c>
      <c r="M9" s="20">
        <f t="shared" si="0"/>
        <v>497</v>
      </c>
      <c r="N9" s="80" t="s">
        <v>188</v>
      </c>
    </row>
    <row r="10" spans="1:14">
      <c r="A10" s="50" t="s">
        <v>33</v>
      </c>
      <c r="B10" s="70">
        <v>6</v>
      </c>
      <c r="C10" s="70">
        <v>97</v>
      </c>
      <c r="D10" s="70">
        <v>82</v>
      </c>
      <c r="E10" s="70">
        <v>0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f t="shared" si="0"/>
        <v>185</v>
      </c>
      <c r="N10" s="80" t="s">
        <v>189</v>
      </c>
    </row>
    <row r="11" spans="1:14">
      <c r="A11" s="25" t="s">
        <v>34</v>
      </c>
      <c r="B11" s="20">
        <v>0</v>
      </c>
      <c r="C11" s="20">
        <v>82</v>
      </c>
      <c r="D11" s="20">
        <v>23</v>
      </c>
      <c r="E11" s="20">
        <v>0</v>
      </c>
      <c r="F11" s="20">
        <v>0</v>
      </c>
      <c r="G11" s="20">
        <v>0</v>
      </c>
      <c r="H11" s="20">
        <v>0</v>
      </c>
      <c r="I11" s="20">
        <v>6</v>
      </c>
      <c r="J11" s="20">
        <v>0</v>
      </c>
      <c r="K11" s="20">
        <v>0</v>
      </c>
      <c r="L11" s="20">
        <v>0</v>
      </c>
      <c r="M11" s="20">
        <f t="shared" si="0"/>
        <v>111</v>
      </c>
      <c r="N11" s="80" t="s">
        <v>190</v>
      </c>
    </row>
    <row r="12" spans="1:14">
      <c r="A12" s="50" t="s">
        <v>37</v>
      </c>
      <c r="B12" s="70">
        <v>2</v>
      </c>
      <c r="C12" s="70">
        <v>209</v>
      </c>
      <c r="D12" s="70">
        <v>64</v>
      </c>
      <c r="E12" s="70">
        <v>0</v>
      </c>
      <c r="F12" s="70">
        <v>0</v>
      </c>
      <c r="G12" s="70">
        <v>0</v>
      </c>
      <c r="H12" s="70">
        <v>12</v>
      </c>
      <c r="I12" s="70">
        <v>0</v>
      </c>
      <c r="J12" s="70">
        <v>0</v>
      </c>
      <c r="K12" s="70">
        <v>0</v>
      </c>
      <c r="L12" s="70">
        <v>0</v>
      </c>
      <c r="M12" s="70">
        <f t="shared" si="0"/>
        <v>287</v>
      </c>
      <c r="N12" s="80" t="s">
        <v>191</v>
      </c>
    </row>
    <row r="13" spans="1:14">
      <c r="A13" s="25" t="s">
        <v>38</v>
      </c>
      <c r="B13" s="20">
        <v>2</v>
      </c>
      <c r="C13" s="20">
        <v>659</v>
      </c>
      <c r="D13" s="20">
        <v>113</v>
      </c>
      <c r="E13" s="20">
        <v>0</v>
      </c>
      <c r="F13" s="20">
        <v>0</v>
      </c>
      <c r="G13" s="20">
        <v>0</v>
      </c>
      <c r="H13" s="20">
        <v>2</v>
      </c>
      <c r="I13" s="20">
        <v>0</v>
      </c>
      <c r="J13" s="20">
        <v>0</v>
      </c>
      <c r="K13" s="20">
        <v>0</v>
      </c>
      <c r="L13" s="20">
        <v>0</v>
      </c>
      <c r="M13" s="20">
        <f t="shared" si="0"/>
        <v>776</v>
      </c>
      <c r="N13" s="80" t="s">
        <v>192</v>
      </c>
    </row>
    <row r="14" spans="1:14">
      <c r="A14" s="50" t="s">
        <v>35</v>
      </c>
      <c r="B14" s="70">
        <v>3</v>
      </c>
      <c r="C14" s="70">
        <v>1290</v>
      </c>
      <c r="D14" s="70">
        <v>301</v>
      </c>
      <c r="E14" s="70">
        <v>8</v>
      </c>
      <c r="F14" s="70">
        <v>0</v>
      </c>
      <c r="G14" s="70">
        <v>3</v>
      </c>
      <c r="H14" s="70">
        <v>31</v>
      </c>
      <c r="I14" s="70">
        <v>8</v>
      </c>
      <c r="J14" s="70">
        <v>1</v>
      </c>
      <c r="K14" s="70">
        <v>0</v>
      </c>
      <c r="L14" s="70">
        <v>0</v>
      </c>
      <c r="M14" s="70">
        <f t="shared" si="0"/>
        <v>1645</v>
      </c>
      <c r="N14" s="80" t="s">
        <v>193</v>
      </c>
    </row>
    <row r="15" spans="1:14">
      <c r="A15" s="25" t="s">
        <v>36</v>
      </c>
      <c r="B15" s="20">
        <v>1</v>
      </c>
      <c r="C15" s="20">
        <v>13</v>
      </c>
      <c r="D15" s="20">
        <v>9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f t="shared" si="0"/>
        <v>23</v>
      </c>
      <c r="N15" s="80" t="s">
        <v>194</v>
      </c>
    </row>
    <row r="16" spans="1:14">
      <c r="A16" s="50" t="s">
        <v>39</v>
      </c>
      <c r="B16" s="70">
        <v>93</v>
      </c>
      <c r="C16" s="70">
        <v>4170</v>
      </c>
      <c r="D16" s="70">
        <v>1593</v>
      </c>
      <c r="E16" s="70">
        <v>31</v>
      </c>
      <c r="F16" s="70">
        <v>0</v>
      </c>
      <c r="G16" s="70">
        <v>3</v>
      </c>
      <c r="H16" s="70">
        <v>197</v>
      </c>
      <c r="I16" s="70">
        <v>6</v>
      </c>
      <c r="J16" s="70">
        <v>6</v>
      </c>
      <c r="K16" s="70">
        <v>0</v>
      </c>
      <c r="L16" s="70">
        <v>0</v>
      </c>
      <c r="M16" s="70">
        <f t="shared" si="0"/>
        <v>6099</v>
      </c>
      <c r="N16" s="80" t="s">
        <v>195</v>
      </c>
    </row>
    <row r="17" spans="1:14">
      <c r="A17" s="25" t="s">
        <v>40</v>
      </c>
      <c r="B17" s="20">
        <v>0</v>
      </c>
      <c r="C17" s="20">
        <v>353</v>
      </c>
      <c r="D17" s="20">
        <v>183</v>
      </c>
      <c r="E17" s="20">
        <v>5</v>
      </c>
      <c r="F17" s="20">
        <v>6</v>
      </c>
      <c r="G17" s="20">
        <v>2</v>
      </c>
      <c r="H17" s="20">
        <v>1</v>
      </c>
      <c r="I17" s="20">
        <v>0</v>
      </c>
      <c r="J17" s="20">
        <v>0</v>
      </c>
      <c r="K17" s="20">
        <v>0</v>
      </c>
      <c r="L17" s="20">
        <v>0</v>
      </c>
      <c r="M17" s="20">
        <f t="shared" si="0"/>
        <v>550</v>
      </c>
      <c r="N17" s="80" t="s">
        <v>196</v>
      </c>
    </row>
    <row r="18" spans="1:14">
      <c r="A18" s="50" t="s">
        <v>78</v>
      </c>
      <c r="B18" s="70">
        <v>21</v>
      </c>
      <c r="C18" s="70">
        <v>1081</v>
      </c>
      <c r="D18" s="70">
        <v>447</v>
      </c>
      <c r="E18" s="70">
        <v>2</v>
      </c>
      <c r="F18" s="70">
        <v>0</v>
      </c>
      <c r="G18" s="70">
        <v>0</v>
      </c>
      <c r="H18" s="70">
        <v>7</v>
      </c>
      <c r="I18" s="70">
        <v>8</v>
      </c>
      <c r="J18" s="70">
        <v>0</v>
      </c>
      <c r="K18" s="70">
        <v>0</v>
      </c>
      <c r="L18" s="70">
        <v>0</v>
      </c>
      <c r="M18" s="70">
        <f t="shared" si="0"/>
        <v>1566</v>
      </c>
      <c r="N18" s="80" t="s">
        <v>197</v>
      </c>
    </row>
    <row r="19" spans="1:14">
      <c r="A19" s="25" t="s">
        <v>41</v>
      </c>
      <c r="B19" s="20">
        <v>1</v>
      </c>
      <c r="C19" s="20">
        <v>1883</v>
      </c>
      <c r="D19" s="20">
        <v>719</v>
      </c>
      <c r="E19" s="20">
        <v>0</v>
      </c>
      <c r="F19" s="20">
        <v>0</v>
      </c>
      <c r="G19" s="20">
        <v>0</v>
      </c>
      <c r="H19" s="20">
        <v>5</v>
      </c>
      <c r="I19" s="20">
        <v>4</v>
      </c>
      <c r="J19" s="20">
        <v>0</v>
      </c>
      <c r="K19" s="20">
        <v>0</v>
      </c>
      <c r="L19" s="20">
        <v>0</v>
      </c>
      <c r="M19" s="20">
        <f t="shared" si="0"/>
        <v>2612</v>
      </c>
      <c r="N19" s="80" t="s">
        <v>198</v>
      </c>
    </row>
    <row r="20" spans="1:14">
      <c r="A20" s="50" t="s">
        <v>42</v>
      </c>
      <c r="B20" s="70">
        <v>0</v>
      </c>
      <c r="C20" s="70">
        <v>80</v>
      </c>
      <c r="D20" s="70">
        <v>46</v>
      </c>
      <c r="E20" s="70">
        <v>0</v>
      </c>
      <c r="F20" s="70">
        <v>0</v>
      </c>
      <c r="G20" s="70">
        <v>1</v>
      </c>
      <c r="H20" s="70">
        <v>2</v>
      </c>
      <c r="I20" s="70">
        <v>1</v>
      </c>
      <c r="J20" s="70">
        <v>0</v>
      </c>
      <c r="K20" s="70">
        <v>0</v>
      </c>
      <c r="L20" s="70">
        <v>0</v>
      </c>
      <c r="M20" s="70">
        <f t="shared" si="0"/>
        <v>130</v>
      </c>
      <c r="N20" s="80" t="s">
        <v>199</v>
      </c>
    </row>
    <row r="21" spans="1:14">
      <c r="A21" s="25" t="s">
        <v>43</v>
      </c>
      <c r="B21" s="20">
        <v>4</v>
      </c>
      <c r="C21" s="20">
        <v>675</v>
      </c>
      <c r="D21" s="20">
        <v>254</v>
      </c>
      <c r="E21" s="20">
        <v>1</v>
      </c>
      <c r="F21" s="20">
        <v>1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f t="shared" si="0"/>
        <v>935</v>
      </c>
      <c r="N21" s="80" t="s">
        <v>200</v>
      </c>
    </row>
    <row r="22" spans="1:14">
      <c r="A22" s="50" t="s">
        <v>44</v>
      </c>
      <c r="B22" s="70">
        <v>1</v>
      </c>
      <c r="C22" s="70">
        <v>901</v>
      </c>
      <c r="D22" s="70">
        <v>400</v>
      </c>
      <c r="E22" s="70">
        <v>5</v>
      </c>
      <c r="F22" s="70">
        <v>0</v>
      </c>
      <c r="G22" s="70">
        <v>0</v>
      </c>
      <c r="H22" s="70">
        <v>5</v>
      </c>
      <c r="I22" s="70">
        <v>0</v>
      </c>
      <c r="J22" s="70">
        <v>0</v>
      </c>
      <c r="K22" s="70">
        <v>0</v>
      </c>
      <c r="L22" s="70">
        <v>0</v>
      </c>
      <c r="M22" s="70">
        <f t="shared" si="0"/>
        <v>1312</v>
      </c>
      <c r="N22" s="80" t="s">
        <v>201</v>
      </c>
    </row>
    <row r="23" spans="1:14">
      <c r="A23" s="25" t="s">
        <v>45</v>
      </c>
      <c r="B23" s="20">
        <v>6</v>
      </c>
      <c r="C23" s="20">
        <v>350</v>
      </c>
      <c r="D23" s="20">
        <v>76</v>
      </c>
      <c r="E23" s="20">
        <v>0</v>
      </c>
      <c r="F23" s="20">
        <v>0</v>
      </c>
      <c r="G23" s="20">
        <v>0</v>
      </c>
      <c r="H23" s="20">
        <v>1</v>
      </c>
      <c r="I23" s="20">
        <v>0</v>
      </c>
      <c r="J23" s="20">
        <v>0</v>
      </c>
      <c r="K23" s="20">
        <v>0</v>
      </c>
      <c r="L23" s="20">
        <v>0</v>
      </c>
      <c r="M23" s="20">
        <f t="shared" si="0"/>
        <v>433</v>
      </c>
      <c r="N23" s="80" t="s">
        <v>202</v>
      </c>
    </row>
    <row r="24" spans="1:14">
      <c r="A24" s="50" t="s">
        <v>46</v>
      </c>
      <c r="B24" s="70">
        <v>2</v>
      </c>
      <c r="C24" s="70">
        <v>298</v>
      </c>
      <c r="D24" s="70">
        <v>37</v>
      </c>
      <c r="E24" s="70">
        <v>1</v>
      </c>
      <c r="F24" s="70">
        <v>0</v>
      </c>
      <c r="G24" s="70">
        <v>0</v>
      </c>
      <c r="H24" s="70">
        <v>16</v>
      </c>
      <c r="I24" s="70">
        <v>14</v>
      </c>
      <c r="J24" s="70">
        <v>0</v>
      </c>
      <c r="K24" s="70">
        <v>0</v>
      </c>
      <c r="L24" s="70">
        <v>0</v>
      </c>
      <c r="M24" s="70">
        <f t="shared" si="0"/>
        <v>368</v>
      </c>
      <c r="N24" s="80" t="s">
        <v>203</v>
      </c>
    </row>
    <row r="25" spans="1:14">
      <c r="A25" s="25" t="s">
        <v>47</v>
      </c>
      <c r="B25" s="20">
        <v>0</v>
      </c>
      <c r="C25" s="20">
        <v>67</v>
      </c>
      <c r="D25" s="20">
        <v>11</v>
      </c>
      <c r="E25" s="20">
        <v>0</v>
      </c>
      <c r="F25" s="20">
        <v>0</v>
      </c>
      <c r="G25" s="20">
        <v>0</v>
      </c>
      <c r="H25" s="20">
        <v>2</v>
      </c>
      <c r="I25" s="20">
        <v>0</v>
      </c>
      <c r="J25" s="20">
        <v>0</v>
      </c>
      <c r="K25" s="20">
        <v>0</v>
      </c>
      <c r="L25" s="20">
        <v>0</v>
      </c>
      <c r="M25" s="20">
        <f t="shared" si="0"/>
        <v>80</v>
      </c>
      <c r="N25" s="80" t="s">
        <v>204</v>
      </c>
    </row>
    <row r="26" spans="1:14">
      <c r="A26" s="50" t="s">
        <v>48</v>
      </c>
      <c r="B26" s="70">
        <v>63</v>
      </c>
      <c r="C26" s="70">
        <v>7389</v>
      </c>
      <c r="D26" s="70">
        <v>2031</v>
      </c>
      <c r="E26" s="70">
        <v>2</v>
      </c>
      <c r="F26" s="70">
        <v>1</v>
      </c>
      <c r="G26" s="70">
        <v>1</v>
      </c>
      <c r="H26" s="70">
        <v>26</v>
      </c>
      <c r="I26" s="70">
        <v>11</v>
      </c>
      <c r="J26" s="70">
        <v>1</v>
      </c>
      <c r="K26" s="70">
        <v>0</v>
      </c>
      <c r="L26" s="70">
        <v>0</v>
      </c>
      <c r="M26" s="70">
        <f t="shared" si="0"/>
        <v>9525</v>
      </c>
      <c r="N26" s="80" t="s">
        <v>205</v>
      </c>
    </row>
    <row r="27" spans="1:14">
      <c r="A27" s="25" t="s">
        <v>49</v>
      </c>
      <c r="B27" s="20">
        <v>0</v>
      </c>
      <c r="C27" s="20">
        <v>231</v>
      </c>
      <c r="D27" s="20">
        <v>124</v>
      </c>
      <c r="E27" s="20">
        <v>0</v>
      </c>
      <c r="F27" s="20">
        <v>0</v>
      </c>
      <c r="G27" s="20">
        <v>0</v>
      </c>
      <c r="H27" s="20">
        <v>7</v>
      </c>
      <c r="I27" s="20">
        <v>3</v>
      </c>
      <c r="J27" s="20">
        <v>1</v>
      </c>
      <c r="K27" s="20">
        <v>0</v>
      </c>
      <c r="L27" s="20">
        <v>0</v>
      </c>
      <c r="M27" s="20">
        <f t="shared" si="0"/>
        <v>366</v>
      </c>
      <c r="N27" s="80" t="s">
        <v>206</v>
      </c>
    </row>
    <row r="28" spans="1:14">
      <c r="A28" s="50" t="s">
        <v>50</v>
      </c>
      <c r="B28" s="70">
        <v>28</v>
      </c>
      <c r="C28" s="70">
        <v>410</v>
      </c>
      <c r="D28" s="70">
        <v>150</v>
      </c>
      <c r="E28" s="70">
        <v>0</v>
      </c>
      <c r="F28" s="70">
        <v>0</v>
      </c>
      <c r="G28" s="70">
        <v>0</v>
      </c>
      <c r="H28" s="70">
        <v>22</v>
      </c>
      <c r="I28" s="70">
        <v>31</v>
      </c>
      <c r="J28" s="70">
        <v>0</v>
      </c>
      <c r="K28" s="70">
        <v>0</v>
      </c>
      <c r="L28" s="70">
        <v>0</v>
      </c>
      <c r="M28" s="70">
        <f t="shared" si="0"/>
        <v>641</v>
      </c>
      <c r="N28" s="80" t="s">
        <v>207</v>
      </c>
    </row>
    <row r="29" spans="1:14">
      <c r="A29" s="25" t="s">
        <v>51</v>
      </c>
      <c r="B29" s="20">
        <v>0</v>
      </c>
      <c r="C29" s="20">
        <v>817</v>
      </c>
      <c r="D29" s="20">
        <v>134</v>
      </c>
      <c r="E29" s="20">
        <v>0</v>
      </c>
      <c r="F29" s="20">
        <v>0</v>
      </c>
      <c r="G29" s="20">
        <v>1</v>
      </c>
      <c r="H29" s="20">
        <v>3</v>
      </c>
      <c r="I29" s="20">
        <v>1</v>
      </c>
      <c r="J29" s="20">
        <v>0</v>
      </c>
      <c r="K29" s="20">
        <v>0</v>
      </c>
      <c r="L29" s="20">
        <v>0</v>
      </c>
      <c r="M29" s="20">
        <f t="shared" si="0"/>
        <v>956</v>
      </c>
      <c r="N29" s="80" t="s">
        <v>208</v>
      </c>
    </row>
    <row r="30" spans="1:14">
      <c r="A30" s="50" t="s">
        <v>52</v>
      </c>
      <c r="B30" s="70">
        <v>0</v>
      </c>
      <c r="C30" s="70">
        <v>53</v>
      </c>
      <c r="D30" s="70">
        <v>29</v>
      </c>
      <c r="E30" s="70">
        <v>2</v>
      </c>
      <c r="F30" s="70">
        <v>0</v>
      </c>
      <c r="G30" s="70">
        <v>0</v>
      </c>
      <c r="H30" s="70">
        <v>1</v>
      </c>
      <c r="I30" s="70">
        <v>0</v>
      </c>
      <c r="J30" s="70">
        <v>8</v>
      </c>
      <c r="K30" s="70">
        <v>0</v>
      </c>
      <c r="L30" s="70">
        <v>0</v>
      </c>
      <c r="M30" s="70">
        <f t="shared" si="0"/>
        <v>93</v>
      </c>
      <c r="N30" s="80" t="s">
        <v>209</v>
      </c>
    </row>
    <row r="31" spans="1:14">
      <c r="A31" s="25" t="s">
        <v>53</v>
      </c>
      <c r="B31" s="20">
        <v>1</v>
      </c>
      <c r="C31" s="20">
        <v>219</v>
      </c>
      <c r="D31" s="20">
        <v>70</v>
      </c>
      <c r="E31" s="20">
        <v>1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f t="shared" si="0"/>
        <v>291</v>
      </c>
      <c r="N31" s="80" t="s">
        <v>210</v>
      </c>
    </row>
    <row r="32" spans="1:14">
      <c r="A32" s="50" t="s">
        <v>54</v>
      </c>
      <c r="B32" s="70">
        <v>3</v>
      </c>
      <c r="C32" s="70">
        <v>394</v>
      </c>
      <c r="D32" s="70">
        <v>126</v>
      </c>
      <c r="E32" s="70">
        <v>1</v>
      </c>
      <c r="F32" s="70">
        <v>0</v>
      </c>
      <c r="G32" s="70">
        <v>0</v>
      </c>
      <c r="H32" s="70">
        <v>0</v>
      </c>
      <c r="I32" s="70">
        <v>0</v>
      </c>
      <c r="J32" s="70">
        <v>0</v>
      </c>
      <c r="K32" s="70">
        <v>0</v>
      </c>
      <c r="L32" s="70">
        <v>0</v>
      </c>
      <c r="M32" s="70">
        <f t="shared" si="0"/>
        <v>524</v>
      </c>
      <c r="N32" s="80" t="s">
        <v>211</v>
      </c>
    </row>
    <row r="33" spans="1:14">
      <c r="A33" s="25" t="s">
        <v>55</v>
      </c>
      <c r="B33" s="20">
        <v>1</v>
      </c>
      <c r="C33" s="20">
        <v>570</v>
      </c>
      <c r="D33" s="20">
        <v>187</v>
      </c>
      <c r="E33" s="20">
        <v>2</v>
      </c>
      <c r="F33" s="20">
        <v>0</v>
      </c>
      <c r="G33" s="20">
        <v>0</v>
      </c>
      <c r="H33" s="20">
        <v>10</v>
      </c>
      <c r="I33" s="20">
        <v>7</v>
      </c>
      <c r="J33" s="20">
        <v>0</v>
      </c>
      <c r="K33" s="20">
        <v>0</v>
      </c>
      <c r="L33" s="20">
        <v>0</v>
      </c>
      <c r="M33" s="20">
        <f t="shared" si="0"/>
        <v>777</v>
      </c>
      <c r="N33" s="80" t="s">
        <v>212</v>
      </c>
    </row>
    <row r="34" spans="1:14">
      <c r="A34" s="50" t="s">
        <v>56</v>
      </c>
      <c r="B34" s="70">
        <v>21</v>
      </c>
      <c r="C34" s="70">
        <v>421</v>
      </c>
      <c r="D34" s="70">
        <v>307</v>
      </c>
      <c r="E34" s="70">
        <v>5</v>
      </c>
      <c r="F34" s="70">
        <v>0</v>
      </c>
      <c r="G34" s="70">
        <v>0</v>
      </c>
      <c r="H34" s="70">
        <v>49</v>
      </c>
      <c r="I34" s="70">
        <v>44</v>
      </c>
      <c r="J34" s="70">
        <v>0</v>
      </c>
      <c r="K34" s="70">
        <v>0</v>
      </c>
      <c r="L34" s="70">
        <v>0</v>
      </c>
      <c r="M34" s="70">
        <f t="shared" si="0"/>
        <v>847</v>
      </c>
      <c r="N34" s="80" t="s">
        <v>213</v>
      </c>
    </row>
    <row r="35" spans="1:14">
      <c r="A35" s="25" t="s">
        <v>57</v>
      </c>
      <c r="B35" s="20">
        <v>6</v>
      </c>
      <c r="C35" s="20">
        <v>2728</v>
      </c>
      <c r="D35" s="20">
        <v>1376</v>
      </c>
      <c r="E35" s="20">
        <v>12</v>
      </c>
      <c r="F35" s="20">
        <v>11</v>
      </c>
      <c r="G35" s="20">
        <v>2</v>
      </c>
      <c r="H35" s="20">
        <v>10</v>
      </c>
      <c r="I35" s="20">
        <v>22</v>
      </c>
      <c r="J35" s="20">
        <v>0</v>
      </c>
      <c r="K35" s="20">
        <v>0</v>
      </c>
      <c r="L35" s="20">
        <v>0</v>
      </c>
      <c r="M35" s="20">
        <f t="shared" si="0"/>
        <v>4167</v>
      </c>
      <c r="N35" s="80" t="s">
        <v>214</v>
      </c>
    </row>
    <row r="36" spans="1:14">
      <c r="A36" s="50" t="s">
        <v>58</v>
      </c>
      <c r="B36" s="70">
        <v>2</v>
      </c>
      <c r="C36" s="70">
        <v>65</v>
      </c>
      <c r="D36" s="70">
        <v>35</v>
      </c>
      <c r="E36" s="70">
        <v>0</v>
      </c>
      <c r="F36" s="70">
        <v>0</v>
      </c>
      <c r="G36" s="70">
        <v>0</v>
      </c>
      <c r="H36" s="70">
        <v>1</v>
      </c>
      <c r="I36" s="70">
        <v>1</v>
      </c>
      <c r="J36" s="70">
        <v>0</v>
      </c>
      <c r="K36" s="70">
        <v>0</v>
      </c>
      <c r="L36" s="70">
        <v>0</v>
      </c>
      <c r="M36" s="70">
        <f t="shared" si="0"/>
        <v>104</v>
      </c>
      <c r="N36" s="80" t="s">
        <v>215</v>
      </c>
    </row>
    <row r="37" spans="1:14">
      <c r="A37" s="25" t="s">
        <v>59</v>
      </c>
      <c r="B37" s="20">
        <v>16</v>
      </c>
      <c r="C37" s="20">
        <v>1938</v>
      </c>
      <c r="D37" s="20">
        <v>1076</v>
      </c>
      <c r="E37" s="20">
        <v>4</v>
      </c>
      <c r="F37" s="20">
        <v>0</v>
      </c>
      <c r="G37" s="20">
        <v>2</v>
      </c>
      <c r="H37" s="20">
        <v>29</v>
      </c>
      <c r="I37" s="20">
        <v>5</v>
      </c>
      <c r="J37" s="20">
        <v>0</v>
      </c>
      <c r="K37" s="20">
        <v>0</v>
      </c>
      <c r="L37" s="20">
        <v>0</v>
      </c>
      <c r="M37" s="20">
        <f t="shared" si="0"/>
        <v>3070</v>
      </c>
      <c r="N37" s="80" t="s">
        <v>216</v>
      </c>
    </row>
    <row r="38" spans="1:14">
      <c r="A38" s="50" t="s">
        <v>60</v>
      </c>
      <c r="B38" s="70">
        <v>0</v>
      </c>
      <c r="C38" s="70">
        <v>401</v>
      </c>
      <c r="D38" s="70">
        <v>55</v>
      </c>
      <c r="E38" s="70">
        <v>3</v>
      </c>
      <c r="F38" s="70">
        <v>0</v>
      </c>
      <c r="G38" s="70">
        <v>0</v>
      </c>
      <c r="H38" s="70">
        <v>34</v>
      </c>
      <c r="I38" s="70">
        <v>0</v>
      </c>
      <c r="J38" s="70">
        <v>0</v>
      </c>
      <c r="K38" s="70">
        <v>0</v>
      </c>
      <c r="L38" s="70">
        <v>0</v>
      </c>
      <c r="M38" s="70">
        <f t="shared" si="0"/>
        <v>493</v>
      </c>
      <c r="N38" s="80" t="s">
        <v>217</v>
      </c>
    </row>
    <row r="39" spans="1:14">
      <c r="A39" s="25" t="s">
        <v>61</v>
      </c>
      <c r="B39" s="20">
        <v>1</v>
      </c>
      <c r="C39" s="20">
        <v>129</v>
      </c>
      <c r="D39" s="20">
        <v>14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f t="shared" si="0"/>
        <v>144</v>
      </c>
      <c r="N39" s="80" t="s">
        <v>218</v>
      </c>
    </row>
    <row r="40" spans="1:14" ht="10.5" customHeight="1"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4" ht="24" customHeight="1">
      <c r="A41" s="36" t="s">
        <v>93</v>
      </c>
      <c r="B41" s="121">
        <f t="shared" ref="B41:M41" si="1">SUM(B8:B39)</f>
        <v>310</v>
      </c>
      <c r="C41" s="121">
        <f t="shared" si="1"/>
        <v>28623</v>
      </c>
      <c r="D41" s="121">
        <f t="shared" si="1"/>
        <v>10219</v>
      </c>
      <c r="E41" s="121">
        <f t="shared" si="1"/>
        <v>85</v>
      </c>
      <c r="F41" s="121">
        <f t="shared" si="1"/>
        <v>19</v>
      </c>
      <c r="G41" s="121">
        <f t="shared" si="1"/>
        <v>15</v>
      </c>
      <c r="H41" s="121">
        <f t="shared" si="1"/>
        <v>543</v>
      </c>
      <c r="I41" s="121">
        <f t="shared" si="1"/>
        <v>178</v>
      </c>
      <c r="J41" s="121">
        <f t="shared" si="1"/>
        <v>22</v>
      </c>
      <c r="K41" s="121">
        <f t="shared" si="1"/>
        <v>0</v>
      </c>
      <c r="L41" s="121">
        <f t="shared" si="1"/>
        <v>0</v>
      </c>
      <c r="M41" s="121">
        <f t="shared" si="1"/>
        <v>40014</v>
      </c>
    </row>
  </sheetData>
  <mergeCells count="3">
    <mergeCell ref="A5:A6"/>
    <mergeCell ref="B5:L5"/>
    <mergeCell ref="M5:M6"/>
  </mergeCells>
  <phoneticPr fontId="0" type="noConversion"/>
  <pageMargins left="0.44" right="0.17" top="0.45" bottom="0.54" header="0" footer="0"/>
  <pageSetup paperSize="9" scale="9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Hoja12"/>
  <dimension ref="A2:E42"/>
  <sheetViews>
    <sheetView zoomScaleNormal="100" workbookViewId="0">
      <selection activeCell="B42" sqref="B42:C42"/>
    </sheetView>
  </sheetViews>
  <sheetFormatPr baseColWidth="10" defaultRowHeight="15"/>
  <cols>
    <col min="1" max="1" width="18.140625" style="9" customWidth="1"/>
    <col min="2" max="2" width="17" style="8" customWidth="1"/>
    <col min="3" max="3" width="14.42578125" style="8" customWidth="1"/>
    <col min="4" max="4" width="12" style="8" customWidth="1"/>
    <col min="5" max="16384" width="11.42578125" style="9"/>
  </cols>
  <sheetData>
    <row r="2" spans="1:5" ht="15.75" customHeight="1">
      <c r="A2" s="131" t="s">
        <v>231</v>
      </c>
      <c r="B2" s="131"/>
      <c r="C2" s="131"/>
      <c r="D2" s="131"/>
      <c r="E2" s="24" t="s">
        <v>136</v>
      </c>
    </row>
    <row r="3" spans="1:5" ht="15" customHeight="1">
      <c r="A3" s="27" t="s">
        <v>232</v>
      </c>
      <c r="B3" s="111"/>
      <c r="C3" s="111"/>
      <c r="D3" s="111"/>
    </row>
    <row r="5" spans="1:5" ht="15.75" customHeight="1">
      <c r="A5" s="124" t="s">
        <v>167</v>
      </c>
      <c r="B5" s="123" t="s">
        <v>161</v>
      </c>
      <c r="C5" s="123" t="s">
        <v>162</v>
      </c>
      <c r="D5" s="123" t="s">
        <v>93</v>
      </c>
    </row>
    <row r="6" spans="1:5" ht="22.5" customHeight="1">
      <c r="A6" s="124"/>
      <c r="B6" s="123"/>
      <c r="C6" s="123"/>
      <c r="D6" s="123"/>
    </row>
    <row r="7" spans="1:5" ht="7.5" customHeight="1"/>
    <row r="8" spans="1:5">
      <c r="A8" s="4" t="s">
        <v>31</v>
      </c>
      <c r="B8" s="5">
        <v>7000</v>
      </c>
      <c r="C8" s="5">
        <v>1396</v>
      </c>
      <c r="D8" s="5">
        <f t="shared" ref="D8:D39" si="0">SUM(B8:C8)</f>
        <v>8396</v>
      </c>
      <c r="E8" s="80" t="s">
        <v>187</v>
      </c>
    </row>
    <row r="9" spans="1:5">
      <c r="A9" s="9" t="s">
        <v>32</v>
      </c>
      <c r="B9" s="8">
        <v>19840</v>
      </c>
      <c r="C9" s="8">
        <v>1221</v>
      </c>
      <c r="D9" s="8">
        <f t="shared" si="0"/>
        <v>21061</v>
      </c>
      <c r="E9" s="80" t="s">
        <v>188</v>
      </c>
    </row>
    <row r="10" spans="1:5">
      <c r="A10" s="4" t="s">
        <v>33</v>
      </c>
      <c r="B10" s="5">
        <v>1236</v>
      </c>
      <c r="C10" s="5">
        <v>398</v>
      </c>
      <c r="D10" s="5">
        <f t="shared" si="0"/>
        <v>1634</v>
      </c>
      <c r="E10" s="80" t="s">
        <v>189</v>
      </c>
    </row>
    <row r="11" spans="1:5">
      <c r="A11" s="9" t="s">
        <v>34</v>
      </c>
      <c r="B11" s="8">
        <v>839</v>
      </c>
      <c r="C11" s="8">
        <v>271</v>
      </c>
      <c r="D11" s="8">
        <f t="shared" si="0"/>
        <v>1110</v>
      </c>
      <c r="E11" s="80" t="s">
        <v>190</v>
      </c>
    </row>
    <row r="12" spans="1:5">
      <c r="A12" s="4" t="s">
        <v>37</v>
      </c>
      <c r="B12" s="5">
        <v>3681</v>
      </c>
      <c r="C12" s="5">
        <v>813</v>
      </c>
      <c r="D12" s="5">
        <f t="shared" si="0"/>
        <v>4494</v>
      </c>
      <c r="E12" s="80" t="s">
        <v>191</v>
      </c>
    </row>
    <row r="13" spans="1:5">
      <c r="A13" s="9" t="s">
        <v>38</v>
      </c>
      <c r="B13" s="8">
        <v>17017</v>
      </c>
      <c r="C13" s="8">
        <v>1723</v>
      </c>
      <c r="D13" s="8">
        <f t="shared" si="0"/>
        <v>18740</v>
      </c>
      <c r="E13" s="80" t="s">
        <v>192</v>
      </c>
    </row>
    <row r="14" spans="1:5">
      <c r="A14" s="4" t="s">
        <v>35</v>
      </c>
      <c r="B14" s="5">
        <v>19869</v>
      </c>
      <c r="C14" s="5">
        <v>3384</v>
      </c>
      <c r="D14" s="5">
        <f t="shared" si="0"/>
        <v>23253</v>
      </c>
      <c r="E14" s="80" t="s">
        <v>193</v>
      </c>
    </row>
    <row r="15" spans="1:5">
      <c r="A15" s="9" t="s">
        <v>36</v>
      </c>
      <c r="B15" s="8">
        <v>4401</v>
      </c>
      <c r="C15" s="8">
        <v>249</v>
      </c>
      <c r="D15" s="8">
        <f t="shared" si="0"/>
        <v>4650</v>
      </c>
      <c r="E15" s="80" t="s">
        <v>194</v>
      </c>
    </row>
    <row r="16" spans="1:5">
      <c r="A16" s="4" t="s">
        <v>39</v>
      </c>
      <c r="B16" s="5">
        <v>104302</v>
      </c>
      <c r="C16" s="5">
        <v>16866</v>
      </c>
      <c r="D16" s="5">
        <f t="shared" si="0"/>
        <v>121168</v>
      </c>
      <c r="E16" s="80" t="s">
        <v>195</v>
      </c>
    </row>
    <row r="17" spans="1:5">
      <c r="A17" s="9" t="s">
        <v>40</v>
      </c>
      <c r="B17" s="8">
        <v>10430</v>
      </c>
      <c r="C17" s="8">
        <v>1229</v>
      </c>
      <c r="D17" s="8">
        <f t="shared" si="0"/>
        <v>11659</v>
      </c>
      <c r="E17" s="80" t="s">
        <v>196</v>
      </c>
    </row>
    <row r="18" spans="1:5">
      <c r="A18" s="4" t="s">
        <v>78</v>
      </c>
      <c r="B18" s="5">
        <v>31692</v>
      </c>
      <c r="C18" s="5">
        <v>4199</v>
      </c>
      <c r="D18" s="5">
        <f t="shared" si="0"/>
        <v>35891</v>
      </c>
      <c r="E18" s="80" t="s">
        <v>197</v>
      </c>
    </row>
    <row r="19" spans="1:5">
      <c r="A19" s="9" t="s">
        <v>41</v>
      </c>
      <c r="B19" s="8">
        <v>27868</v>
      </c>
      <c r="C19" s="8">
        <v>5015</v>
      </c>
      <c r="D19" s="8">
        <f t="shared" si="0"/>
        <v>32883</v>
      </c>
      <c r="E19" s="80" t="s">
        <v>198</v>
      </c>
    </row>
    <row r="20" spans="1:5">
      <c r="A20" s="4" t="s">
        <v>42</v>
      </c>
      <c r="B20" s="5">
        <v>1994</v>
      </c>
      <c r="C20" s="5">
        <v>597</v>
      </c>
      <c r="D20" s="5">
        <f t="shared" si="0"/>
        <v>2591</v>
      </c>
      <c r="E20" s="80" t="s">
        <v>199</v>
      </c>
    </row>
    <row r="21" spans="1:5">
      <c r="A21" s="9" t="s">
        <v>43</v>
      </c>
      <c r="B21" s="8">
        <v>16412</v>
      </c>
      <c r="C21" s="8">
        <v>1980</v>
      </c>
      <c r="D21" s="8">
        <f t="shared" si="0"/>
        <v>18392</v>
      </c>
      <c r="E21" s="80" t="s">
        <v>200</v>
      </c>
    </row>
    <row r="22" spans="1:5">
      <c r="A22" s="4" t="s">
        <v>44</v>
      </c>
      <c r="B22" s="5">
        <v>41533</v>
      </c>
      <c r="C22" s="5">
        <v>3902</v>
      </c>
      <c r="D22" s="5">
        <f t="shared" si="0"/>
        <v>45435</v>
      </c>
      <c r="E22" s="80" t="s">
        <v>201</v>
      </c>
    </row>
    <row r="23" spans="1:5">
      <c r="A23" s="9" t="s">
        <v>45</v>
      </c>
      <c r="B23" s="8">
        <v>16675</v>
      </c>
      <c r="C23" s="8">
        <v>1247</v>
      </c>
      <c r="D23" s="8">
        <f t="shared" si="0"/>
        <v>17922</v>
      </c>
      <c r="E23" s="80" t="s">
        <v>202</v>
      </c>
    </row>
    <row r="24" spans="1:5">
      <c r="A24" s="4" t="s">
        <v>46</v>
      </c>
      <c r="B24" s="5">
        <v>5068</v>
      </c>
      <c r="C24" s="5">
        <v>863</v>
      </c>
      <c r="D24" s="5">
        <f t="shared" si="0"/>
        <v>5931</v>
      </c>
      <c r="E24" s="80" t="s">
        <v>203</v>
      </c>
    </row>
    <row r="25" spans="1:5">
      <c r="A25" s="9" t="s">
        <v>47</v>
      </c>
      <c r="B25" s="8">
        <v>1362</v>
      </c>
      <c r="C25" s="8">
        <v>231</v>
      </c>
      <c r="D25" s="8">
        <f t="shared" si="0"/>
        <v>1593</v>
      </c>
      <c r="E25" s="80" t="s">
        <v>204</v>
      </c>
    </row>
    <row r="26" spans="1:5">
      <c r="A26" s="4" t="s">
        <v>48</v>
      </c>
      <c r="B26" s="5">
        <v>74824</v>
      </c>
      <c r="C26" s="5">
        <v>17699</v>
      </c>
      <c r="D26" s="5">
        <f t="shared" si="0"/>
        <v>92523</v>
      </c>
      <c r="E26" s="80" t="s">
        <v>205</v>
      </c>
    </row>
    <row r="27" spans="1:5">
      <c r="A27" s="9" t="s">
        <v>49</v>
      </c>
      <c r="B27" s="8">
        <v>2356</v>
      </c>
      <c r="C27" s="8">
        <v>822</v>
      </c>
      <c r="D27" s="8">
        <f t="shared" si="0"/>
        <v>3178</v>
      </c>
      <c r="E27" s="80" t="s">
        <v>206</v>
      </c>
    </row>
    <row r="28" spans="1:5">
      <c r="A28" s="4" t="s">
        <v>50</v>
      </c>
      <c r="B28" s="5">
        <v>21878</v>
      </c>
      <c r="C28" s="5">
        <v>1797</v>
      </c>
      <c r="D28" s="5">
        <f t="shared" si="0"/>
        <v>23675</v>
      </c>
      <c r="E28" s="80" t="s">
        <v>207</v>
      </c>
    </row>
    <row r="29" spans="1:5">
      <c r="A29" s="9" t="s">
        <v>51</v>
      </c>
      <c r="B29" s="8">
        <v>16342</v>
      </c>
      <c r="C29" s="8">
        <v>2609</v>
      </c>
      <c r="D29" s="8">
        <f t="shared" si="0"/>
        <v>18951</v>
      </c>
      <c r="E29" s="80" t="s">
        <v>208</v>
      </c>
    </row>
    <row r="30" spans="1:5">
      <c r="A30" s="4" t="s">
        <v>52</v>
      </c>
      <c r="B30" s="5">
        <v>999</v>
      </c>
      <c r="C30" s="5">
        <v>293</v>
      </c>
      <c r="D30" s="5">
        <f t="shared" si="0"/>
        <v>1292</v>
      </c>
      <c r="E30" s="80" t="s">
        <v>209</v>
      </c>
    </row>
    <row r="31" spans="1:5">
      <c r="A31" s="9" t="s">
        <v>53</v>
      </c>
      <c r="B31" s="8">
        <v>17425</v>
      </c>
      <c r="C31" s="8">
        <v>875</v>
      </c>
      <c r="D31" s="8">
        <f t="shared" si="0"/>
        <v>18300</v>
      </c>
      <c r="E31" s="80" t="s">
        <v>210</v>
      </c>
    </row>
    <row r="32" spans="1:5">
      <c r="A32" s="4" t="s">
        <v>54</v>
      </c>
      <c r="B32" s="5">
        <v>15313</v>
      </c>
      <c r="C32" s="5">
        <v>1240</v>
      </c>
      <c r="D32" s="5">
        <f t="shared" si="0"/>
        <v>16553</v>
      </c>
      <c r="E32" s="80" t="s">
        <v>211</v>
      </c>
    </row>
    <row r="33" spans="1:5">
      <c r="A33" s="9" t="s">
        <v>55</v>
      </c>
      <c r="B33" s="8">
        <v>15262</v>
      </c>
      <c r="C33" s="8">
        <v>1558</v>
      </c>
      <c r="D33" s="8">
        <f t="shared" si="0"/>
        <v>16820</v>
      </c>
      <c r="E33" s="80" t="s">
        <v>212</v>
      </c>
    </row>
    <row r="34" spans="1:5">
      <c r="A34" s="4" t="s">
        <v>56</v>
      </c>
      <c r="B34" s="5">
        <v>2712</v>
      </c>
      <c r="C34" s="5">
        <v>2012</v>
      </c>
      <c r="D34" s="5">
        <f t="shared" si="0"/>
        <v>4724</v>
      </c>
      <c r="E34" s="80" t="s">
        <v>213</v>
      </c>
    </row>
    <row r="35" spans="1:5">
      <c r="A35" s="9" t="s">
        <v>57</v>
      </c>
      <c r="B35" s="8">
        <v>31216</v>
      </c>
      <c r="C35" s="8">
        <v>7668</v>
      </c>
      <c r="D35" s="8">
        <f t="shared" si="0"/>
        <v>38884</v>
      </c>
      <c r="E35" s="80" t="s">
        <v>214</v>
      </c>
    </row>
    <row r="36" spans="1:5">
      <c r="A36" s="4" t="s">
        <v>58</v>
      </c>
      <c r="B36" s="5">
        <v>4850</v>
      </c>
      <c r="C36" s="5">
        <v>361</v>
      </c>
      <c r="D36" s="5">
        <f t="shared" si="0"/>
        <v>5211</v>
      </c>
      <c r="E36" s="80" t="s">
        <v>215</v>
      </c>
    </row>
    <row r="37" spans="1:5">
      <c r="A37" s="9" t="s">
        <v>59</v>
      </c>
      <c r="B37" s="8">
        <v>26085</v>
      </c>
      <c r="C37" s="8">
        <v>6133</v>
      </c>
      <c r="D37" s="8">
        <f t="shared" si="0"/>
        <v>32218</v>
      </c>
      <c r="E37" s="80" t="s">
        <v>216</v>
      </c>
    </row>
    <row r="38" spans="1:5">
      <c r="A38" s="4" t="s">
        <v>60</v>
      </c>
      <c r="B38" s="5">
        <v>5435</v>
      </c>
      <c r="C38" s="5">
        <v>988</v>
      </c>
      <c r="D38" s="5">
        <f t="shared" si="0"/>
        <v>6423</v>
      </c>
      <c r="E38" s="80" t="s">
        <v>217</v>
      </c>
    </row>
    <row r="39" spans="1:5">
      <c r="A39" s="9" t="s">
        <v>61</v>
      </c>
      <c r="B39" s="8">
        <v>2824</v>
      </c>
      <c r="C39" s="8">
        <v>381</v>
      </c>
      <c r="D39" s="8">
        <f t="shared" si="0"/>
        <v>3205</v>
      </c>
      <c r="E39" s="80" t="s">
        <v>218</v>
      </c>
    </row>
    <row r="40" spans="1:5" ht="7.5" customHeight="1"/>
    <row r="41" spans="1:5" ht="22.5" customHeight="1">
      <c r="A41" s="38" t="s">
        <v>93</v>
      </c>
      <c r="B41" s="82">
        <f>SUM(B8:B39)</f>
        <v>568740</v>
      </c>
      <c r="C41" s="82">
        <f>SUM(C8:C39)</f>
        <v>90020</v>
      </c>
      <c r="D41" s="82">
        <f>SUM(D8:D39)</f>
        <v>658760</v>
      </c>
    </row>
    <row r="42" spans="1:5">
      <c r="B42" s="91">
        <f>B41*100/D41</f>
        <v>86.334932297042926</v>
      </c>
      <c r="C42" s="91">
        <f>C41*100/D41</f>
        <v>13.665067702957071</v>
      </c>
      <c r="D42" s="91">
        <f>SUM(B42:C42)</f>
        <v>100</v>
      </c>
    </row>
  </sheetData>
  <mergeCells count="5">
    <mergeCell ref="A5:A6"/>
    <mergeCell ref="B5:B6"/>
    <mergeCell ref="C5:C6"/>
    <mergeCell ref="D5:D6"/>
    <mergeCell ref="A2:D2"/>
  </mergeCells>
  <phoneticPr fontId="0" type="noConversion"/>
  <pageMargins left="0.56000000000000005" right="0.75" top="0.6" bottom="0.38" header="0" footer="0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Hoja13"/>
  <dimension ref="A2:F42"/>
  <sheetViews>
    <sheetView zoomScaleNormal="100" workbookViewId="0">
      <selection activeCell="E67" sqref="E67"/>
    </sheetView>
  </sheetViews>
  <sheetFormatPr baseColWidth="10" defaultRowHeight="15"/>
  <cols>
    <col min="1" max="1" width="19.140625" style="9" customWidth="1"/>
    <col min="2" max="2" width="14" style="8" customWidth="1"/>
    <col min="3" max="3" width="13.5703125" style="8" customWidth="1"/>
    <col min="4" max="4" width="10.5703125" style="8" customWidth="1"/>
    <col min="5" max="16384" width="11.42578125" style="9"/>
  </cols>
  <sheetData>
    <row r="2" spans="1:5" ht="16.5" customHeight="1">
      <c r="A2" s="132" t="s">
        <v>233</v>
      </c>
      <c r="B2" s="132"/>
      <c r="C2" s="132"/>
      <c r="D2" s="132"/>
    </row>
    <row r="3" spans="1:5" ht="15.75" customHeight="1">
      <c r="A3" s="132" t="s">
        <v>234</v>
      </c>
      <c r="B3" s="132"/>
      <c r="C3" s="132"/>
      <c r="D3" s="132"/>
    </row>
    <row r="5" spans="1:5" ht="15" customHeight="1">
      <c r="A5" s="124" t="s">
        <v>167</v>
      </c>
      <c r="B5" s="123" t="s">
        <v>168</v>
      </c>
      <c r="C5" s="123" t="s">
        <v>169</v>
      </c>
      <c r="D5" s="123" t="s">
        <v>93</v>
      </c>
    </row>
    <row r="6" spans="1:5" ht="18.75" customHeight="1">
      <c r="A6" s="124"/>
      <c r="B6" s="123"/>
      <c r="C6" s="123"/>
      <c r="D6" s="123"/>
    </row>
    <row r="7" spans="1:5" ht="6.75" customHeight="1"/>
    <row r="8" spans="1:5">
      <c r="A8" s="4" t="s">
        <v>31</v>
      </c>
      <c r="B8" s="5">
        <v>5218</v>
      </c>
      <c r="C8" s="5">
        <v>3178</v>
      </c>
      <c r="D8" s="5">
        <f t="shared" ref="D8:D39" si="0">SUM(B8:C8)</f>
        <v>8396</v>
      </c>
      <c r="E8" s="80" t="s">
        <v>187</v>
      </c>
    </row>
    <row r="9" spans="1:5">
      <c r="A9" s="9" t="s">
        <v>32</v>
      </c>
      <c r="B9" s="8">
        <v>5234</v>
      </c>
      <c r="C9" s="8">
        <v>15827</v>
      </c>
      <c r="D9" s="8">
        <f t="shared" si="0"/>
        <v>21061</v>
      </c>
      <c r="E9" s="80" t="s">
        <v>188</v>
      </c>
    </row>
    <row r="10" spans="1:5">
      <c r="A10" s="4" t="s">
        <v>33</v>
      </c>
      <c r="B10" s="5">
        <v>728</v>
      </c>
      <c r="C10" s="5">
        <v>906</v>
      </c>
      <c r="D10" s="5">
        <f t="shared" si="0"/>
        <v>1634</v>
      </c>
      <c r="E10" s="80" t="s">
        <v>189</v>
      </c>
    </row>
    <row r="11" spans="1:5">
      <c r="A11" s="9" t="s">
        <v>34</v>
      </c>
      <c r="B11" s="8">
        <v>626</v>
      </c>
      <c r="C11" s="8">
        <v>484</v>
      </c>
      <c r="D11" s="8">
        <f t="shared" si="0"/>
        <v>1110</v>
      </c>
      <c r="E11" s="80" t="s">
        <v>190</v>
      </c>
    </row>
    <row r="12" spans="1:5">
      <c r="A12" s="4" t="s">
        <v>37</v>
      </c>
      <c r="B12" s="5">
        <v>2282</v>
      </c>
      <c r="C12" s="5">
        <v>2212</v>
      </c>
      <c r="D12" s="5">
        <f t="shared" si="0"/>
        <v>4494</v>
      </c>
      <c r="E12" s="80" t="s">
        <v>191</v>
      </c>
    </row>
    <row r="13" spans="1:5">
      <c r="A13" s="9" t="s">
        <v>38</v>
      </c>
      <c r="B13" s="8">
        <v>8520</v>
      </c>
      <c r="C13" s="8">
        <v>10220</v>
      </c>
      <c r="D13" s="8">
        <f t="shared" si="0"/>
        <v>18740</v>
      </c>
      <c r="E13" s="80" t="s">
        <v>192</v>
      </c>
    </row>
    <row r="14" spans="1:5">
      <c r="A14" s="4" t="s">
        <v>35</v>
      </c>
      <c r="B14" s="5">
        <v>14488</v>
      </c>
      <c r="C14" s="5">
        <v>8765</v>
      </c>
      <c r="D14" s="5">
        <f t="shared" si="0"/>
        <v>23253</v>
      </c>
      <c r="E14" s="80" t="s">
        <v>193</v>
      </c>
    </row>
    <row r="15" spans="1:5">
      <c r="A15" s="9" t="s">
        <v>36</v>
      </c>
      <c r="B15" s="8">
        <v>2572</v>
      </c>
      <c r="C15" s="8">
        <v>2078</v>
      </c>
      <c r="D15" s="8">
        <f t="shared" si="0"/>
        <v>4650</v>
      </c>
      <c r="E15" s="80" t="s">
        <v>194</v>
      </c>
    </row>
    <row r="16" spans="1:5">
      <c r="A16" s="4" t="s">
        <v>39</v>
      </c>
      <c r="B16" s="5">
        <v>59145</v>
      </c>
      <c r="C16" s="5">
        <v>62023</v>
      </c>
      <c r="D16" s="5">
        <f t="shared" si="0"/>
        <v>121168</v>
      </c>
      <c r="E16" s="80" t="s">
        <v>195</v>
      </c>
    </row>
    <row r="17" spans="1:6">
      <c r="A17" s="9" t="s">
        <v>40</v>
      </c>
      <c r="B17" s="8">
        <v>6713</v>
      </c>
      <c r="C17" s="8">
        <v>4946</v>
      </c>
      <c r="D17" s="8">
        <f t="shared" si="0"/>
        <v>11659</v>
      </c>
      <c r="E17" s="80" t="s">
        <v>196</v>
      </c>
    </row>
    <row r="18" spans="1:6">
      <c r="A18" s="4" t="s">
        <v>78</v>
      </c>
      <c r="B18" s="5">
        <v>11334</v>
      </c>
      <c r="C18" s="5">
        <v>24557</v>
      </c>
      <c r="D18" s="5">
        <f t="shared" si="0"/>
        <v>35891</v>
      </c>
      <c r="E18" s="80" t="s">
        <v>197</v>
      </c>
    </row>
    <row r="19" spans="1:6">
      <c r="A19" s="9" t="s">
        <v>41</v>
      </c>
      <c r="B19" s="8">
        <v>15233</v>
      </c>
      <c r="C19" s="8">
        <v>17650</v>
      </c>
      <c r="D19" s="8">
        <f t="shared" si="0"/>
        <v>32883</v>
      </c>
      <c r="E19" s="80" t="s">
        <v>198</v>
      </c>
    </row>
    <row r="20" spans="1:6">
      <c r="A20" s="4" t="s">
        <v>42</v>
      </c>
      <c r="B20" s="5">
        <v>1049</v>
      </c>
      <c r="C20" s="5">
        <v>1542</v>
      </c>
      <c r="D20" s="5">
        <f t="shared" si="0"/>
        <v>2591</v>
      </c>
      <c r="E20" s="80" t="s">
        <v>199</v>
      </c>
    </row>
    <row r="21" spans="1:6">
      <c r="A21" s="9" t="s">
        <v>43</v>
      </c>
      <c r="B21" s="8">
        <v>4445</v>
      </c>
      <c r="C21" s="8">
        <v>13947</v>
      </c>
      <c r="D21" s="8">
        <f t="shared" si="0"/>
        <v>18392</v>
      </c>
      <c r="E21" s="80" t="s">
        <v>200</v>
      </c>
    </row>
    <row r="22" spans="1:6">
      <c r="A22" s="4" t="s">
        <v>44</v>
      </c>
      <c r="B22" s="5">
        <v>19093</v>
      </c>
      <c r="C22" s="5">
        <v>26342</v>
      </c>
      <c r="D22" s="5">
        <f t="shared" si="0"/>
        <v>45435</v>
      </c>
      <c r="E22" s="80" t="s">
        <v>201</v>
      </c>
    </row>
    <row r="23" spans="1:6">
      <c r="A23" s="9" t="s">
        <v>45</v>
      </c>
      <c r="B23" s="8">
        <v>5390</v>
      </c>
      <c r="C23" s="8">
        <v>12532</v>
      </c>
      <c r="D23" s="8">
        <f t="shared" si="0"/>
        <v>17922</v>
      </c>
      <c r="E23" s="80" t="s">
        <v>202</v>
      </c>
    </row>
    <row r="24" spans="1:6">
      <c r="A24" s="4" t="s">
        <v>46</v>
      </c>
      <c r="B24" s="5">
        <v>2550</v>
      </c>
      <c r="C24" s="5">
        <v>3381</v>
      </c>
      <c r="D24" s="5">
        <f t="shared" si="0"/>
        <v>5931</v>
      </c>
      <c r="E24" s="80" t="s">
        <v>203</v>
      </c>
    </row>
    <row r="25" spans="1:6">
      <c r="A25" s="9" t="s">
        <v>47</v>
      </c>
      <c r="B25" s="8">
        <v>493</v>
      </c>
      <c r="C25" s="8">
        <v>1100</v>
      </c>
      <c r="D25" s="8">
        <f t="shared" si="0"/>
        <v>1593</v>
      </c>
      <c r="E25" s="80" t="s">
        <v>204</v>
      </c>
    </row>
    <row r="26" spans="1:6">
      <c r="A26" s="4" t="s">
        <v>48</v>
      </c>
      <c r="B26" s="5">
        <v>62735</v>
      </c>
      <c r="C26" s="5">
        <v>29788</v>
      </c>
      <c r="D26" s="5">
        <f t="shared" si="0"/>
        <v>92523</v>
      </c>
      <c r="E26" s="80" t="s">
        <v>205</v>
      </c>
      <c r="F26" s="46"/>
    </row>
    <row r="27" spans="1:6">
      <c r="A27" s="9" t="s">
        <v>49</v>
      </c>
      <c r="B27" s="8">
        <v>1502</v>
      </c>
      <c r="C27" s="8">
        <v>1676</v>
      </c>
      <c r="D27" s="8">
        <f t="shared" si="0"/>
        <v>3178</v>
      </c>
      <c r="E27" s="80" t="s">
        <v>206</v>
      </c>
    </row>
    <row r="28" spans="1:6">
      <c r="A28" s="4" t="s">
        <v>50</v>
      </c>
      <c r="B28" s="5">
        <v>6611</v>
      </c>
      <c r="C28" s="5">
        <v>17064</v>
      </c>
      <c r="D28" s="5">
        <f t="shared" si="0"/>
        <v>23675</v>
      </c>
      <c r="E28" s="80" t="s">
        <v>207</v>
      </c>
    </row>
    <row r="29" spans="1:6">
      <c r="A29" s="9" t="s">
        <v>51</v>
      </c>
      <c r="B29" s="8">
        <v>8414</v>
      </c>
      <c r="C29" s="8">
        <v>10537</v>
      </c>
      <c r="D29" s="8">
        <f t="shared" si="0"/>
        <v>18951</v>
      </c>
      <c r="E29" s="80" t="s">
        <v>208</v>
      </c>
    </row>
    <row r="30" spans="1:6">
      <c r="A30" s="4" t="s">
        <v>52</v>
      </c>
      <c r="B30" s="5">
        <v>475</v>
      </c>
      <c r="C30" s="5">
        <v>817</v>
      </c>
      <c r="D30" s="5">
        <f t="shared" si="0"/>
        <v>1292</v>
      </c>
      <c r="E30" s="80" t="s">
        <v>209</v>
      </c>
    </row>
    <row r="31" spans="1:6">
      <c r="A31" s="9" t="s">
        <v>53</v>
      </c>
      <c r="B31" s="8">
        <v>7051</v>
      </c>
      <c r="C31" s="8">
        <v>11249</v>
      </c>
      <c r="D31" s="8">
        <f t="shared" si="0"/>
        <v>18300</v>
      </c>
      <c r="E31" s="80" t="s">
        <v>210</v>
      </c>
    </row>
    <row r="32" spans="1:6">
      <c r="A32" s="4" t="s">
        <v>54</v>
      </c>
      <c r="B32" s="5">
        <v>5673</v>
      </c>
      <c r="C32" s="5">
        <v>10880</v>
      </c>
      <c r="D32" s="5">
        <f t="shared" si="0"/>
        <v>16553</v>
      </c>
      <c r="E32" s="80" t="s">
        <v>211</v>
      </c>
    </row>
    <row r="33" spans="1:5">
      <c r="A33" s="9" t="s">
        <v>55</v>
      </c>
      <c r="B33" s="8">
        <v>5219</v>
      </c>
      <c r="C33" s="8">
        <v>11601</v>
      </c>
      <c r="D33" s="8">
        <f t="shared" si="0"/>
        <v>16820</v>
      </c>
      <c r="E33" s="80" t="s">
        <v>212</v>
      </c>
    </row>
    <row r="34" spans="1:5">
      <c r="A34" s="4" t="s">
        <v>56</v>
      </c>
      <c r="B34" s="5">
        <v>2272</v>
      </c>
      <c r="C34" s="5">
        <v>2452</v>
      </c>
      <c r="D34" s="5">
        <f t="shared" si="0"/>
        <v>4724</v>
      </c>
      <c r="E34" s="80" t="s">
        <v>213</v>
      </c>
    </row>
    <row r="35" spans="1:5">
      <c r="A35" s="9" t="s">
        <v>57</v>
      </c>
      <c r="B35" s="8">
        <v>22770</v>
      </c>
      <c r="C35" s="8">
        <v>16114</v>
      </c>
      <c r="D35" s="8">
        <f t="shared" si="0"/>
        <v>38884</v>
      </c>
      <c r="E35" s="80" t="s">
        <v>214</v>
      </c>
    </row>
    <row r="36" spans="1:5">
      <c r="A36" s="4" t="s">
        <v>58</v>
      </c>
      <c r="B36" s="5">
        <v>920</v>
      </c>
      <c r="C36" s="5">
        <v>4291</v>
      </c>
      <c r="D36" s="5">
        <f t="shared" si="0"/>
        <v>5211</v>
      </c>
      <c r="E36" s="80" t="s">
        <v>215</v>
      </c>
    </row>
    <row r="37" spans="1:5">
      <c r="A37" s="9" t="s">
        <v>59</v>
      </c>
      <c r="B37" s="8">
        <v>15454</v>
      </c>
      <c r="C37" s="8">
        <v>16764</v>
      </c>
      <c r="D37" s="8">
        <f t="shared" si="0"/>
        <v>32218</v>
      </c>
      <c r="E37" s="80" t="s">
        <v>216</v>
      </c>
    </row>
    <row r="38" spans="1:5">
      <c r="A38" s="4" t="s">
        <v>60</v>
      </c>
      <c r="B38" s="5">
        <v>3696</v>
      </c>
      <c r="C38" s="5">
        <v>2727</v>
      </c>
      <c r="D38" s="5">
        <f t="shared" si="0"/>
        <v>6423</v>
      </c>
      <c r="E38" s="80" t="s">
        <v>217</v>
      </c>
    </row>
    <row r="39" spans="1:5">
      <c r="A39" s="9" t="s">
        <v>61</v>
      </c>
      <c r="B39" s="8">
        <v>1863</v>
      </c>
      <c r="C39" s="8">
        <v>1342</v>
      </c>
      <c r="D39" s="8">
        <f t="shared" si="0"/>
        <v>3205</v>
      </c>
      <c r="E39" s="80" t="s">
        <v>218</v>
      </c>
    </row>
    <row r="40" spans="1:5" ht="7.5" customHeight="1"/>
    <row r="41" spans="1:5" ht="23.25" customHeight="1">
      <c r="A41" s="34" t="s">
        <v>93</v>
      </c>
      <c r="B41" s="82">
        <f>SUM(B8:B39)</f>
        <v>309768</v>
      </c>
      <c r="C41" s="82">
        <f>SUM(C8:C39)</f>
        <v>348992</v>
      </c>
      <c r="D41" s="82">
        <f>SUM(D8:D39)</f>
        <v>658760</v>
      </c>
    </row>
    <row r="42" spans="1:5">
      <c r="B42" s="91">
        <f>B41*100/D41</f>
        <v>47.022891493108261</v>
      </c>
      <c r="C42" s="91">
        <f>C41*100/D41</f>
        <v>52.977108506891739</v>
      </c>
      <c r="D42" s="91">
        <f>SUM(B42:C42)</f>
        <v>100</v>
      </c>
    </row>
  </sheetData>
  <mergeCells count="6">
    <mergeCell ref="A2:D2"/>
    <mergeCell ref="A5:A6"/>
    <mergeCell ref="B5:B6"/>
    <mergeCell ref="C5:C6"/>
    <mergeCell ref="D5:D6"/>
    <mergeCell ref="A3:D3"/>
  </mergeCells>
  <phoneticPr fontId="0" type="noConversion"/>
  <pageMargins left="0.72" right="0.75" top="0.34" bottom="0.38" header="0" footer="0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Hoja14"/>
  <dimension ref="A2:I61"/>
  <sheetViews>
    <sheetView zoomScaleNormal="100" workbookViewId="0">
      <selection activeCell="H80" sqref="H80"/>
    </sheetView>
  </sheetViews>
  <sheetFormatPr baseColWidth="10" defaultRowHeight="15"/>
  <cols>
    <col min="1" max="1" width="18.42578125" style="7" customWidth="1"/>
    <col min="2" max="2" width="11.42578125" style="9" customWidth="1"/>
    <col min="3" max="3" width="10.5703125" style="9" customWidth="1"/>
    <col min="4" max="4" width="9.5703125" style="9" customWidth="1"/>
    <col min="5" max="5" width="10.5703125" style="9" customWidth="1"/>
    <col min="6" max="6" width="8.85546875" style="9" customWidth="1"/>
    <col min="7" max="7" width="10" style="9" customWidth="1"/>
    <col min="8" max="8" width="13.42578125" style="9" customWidth="1"/>
    <col min="9" max="9" width="6.42578125" style="7" customWidth="1"/>
    <col min="10" max="16384" width="11.42578125" style="9"/>
  </cols>
  <sheetData>
    <row r="2" spans="1:9" ht="17.25">
      <c r="A2" s="27" t="s">
        <v>227</v>
      </c>
      <c r="B2" s="8"/>
      <c r="C2" s="8"/>
      <c r="D2" s="8"/>
      <c r="E2" s="8"/>
      <c r="F2" s="8"/>
      <c r="G2" s="8"/>
      <c r="I2" s="9"/>
    </row>
    <row r="3" spans="1:9">
      <c r="A3" s="21"/>
    </row>
    <row r="4" spans="1:9" ht="20.25" customHeight="1">
      <c r="A4" s="123" t="s">
        <v>170</v>
      </c>
      <c r="B4" s="130" t="s">
        <v>138</v>
      </c>
      <c r="C4" s="130"/>
      <c r="D4" s="130"/>
      <c r="E4" s="130"/>
      <c r="F4" s="130"/>
      <c r="G4" s="133" t="s">
        <v>93</v>
      </c>
      <c r="H4" s="123" t="s">
        <v>145</v>
      </c>
      <c r="I4" s="9"/>
    </row>
    <row r="5" spans="1:9" ht="18.75" customHeight="1">
      <c r="A5" s="123"/>
      <c r="B5" s="42" t="s">
        <v>62</v>
      </c>
      <c r="C5" s="42" t="s">
        <v>63</v>
      </c>
      <c r="D5" s="42" t="s">
        <v>64</v>
      </c>
      <c r="E5" s="42" t="s">
        <v>65</v>
      </c>
      <c r="F5" s="83" t="s">
        <v>85</v>
      </c>
      <c r="G5" s="133"/>
      <c r="H5" s="123"/>
      <c r="I5" s="9"/>
    </row>
    <row r="6" spans="1:9" ht="9" customHeight="1">
      <c r="A6" s="22"/>
      <c r="B6" s="43"/>
      <c r="C6" s="43"/>
      <c r="D6" s="43"/>
      <c r="E6" s="43"/>
      <c r="F6" s="43"/>
      <c r="G6" s="18"/>
      <c r="H6" s="23"/>
      <c r="I6" s="9"/>
    </row>
    <row r="7" spans="1:9">
      <c r="A7" s="6">
        <v>1960</v>
      </c>
      <c r="B7" s="5">
        <v>169</v>
      </c>
      <c r="C7" s="5">
        <v>445</v>
      </c>
      <c r="D7" s="5">
        <v>29</v>
      </c>
      <c r="E7" s="5">
        <v>760</v>
      </c>
      <c r="F7" s="5">
        <v>0</v>
      </c>
      <c r="G7" s="5">
        <f t="shared" ref="G7:G38" si="0">SUM(B7:F7)</f>
        <v>1403</v>
      </c>
      <c r="H7" s="6">
        <v>0</v>
      </c>
      <c r="I7" s="9"/>
    </row>
    <row r="8" spans="1:9">
      <c r="A8" s="7">
        <v>1961</v>
      </c>
      <c r="B8" s="8">
        <v>41</v>
      </c>
      <c r="C8" s="8">
        <v>127</v>
      </c>
      <c r="D8" s="8">
        <v>2</v>
      </c>
      <c r="E8" s="8">
        <v>103</v>
      </c>
      <c r="F8" s="8">
        <v>0</v>
      </c>
      <c r="G8" s="8">
        <f t="shared" si="0"/>
        <v>273</v>
      </c>
      <c r="H8" s="7">
        <v>0</v>
      </c>
      <c r="I8" s="9"/>
    </row>
    <row r="9" spans="1:9">
      <c r="A9" s="6">
        <v>1962</v>
      </c>
      <c r="B9" s="5">
        <v>49</v>
      </c>
      <c r="C9" s="5">
        <v>130</v>
      </c>
      <c r="D9" s="5">
        <v>4</v>
      </c>
      <c r="E9" s="5">
        <v>120</v>
      </c>
      <c r="F9" s="5">
        <v>0</v>
      </c>
      <c r="G9" s="5">
        <f t="shared" si="0"/>
        <v>303</v>
      </c>
      <c r="H9" s="6">
        <v>0</v>
      </c>
      <c r="I9" s="9"/>
    </row>
    <row r="10" spans="1:9">
      <c r="A10" s="7">
        <v>1963</v>
      </c>
      <c r="B10" s="8">
        <v>63</v>
      </c>
      <c r="C10" s="8">
        <v>185</v>
      </c>
      <c r="D10" s="8">
        <v>2</v>
      </c>
      <c r="E10" s="8">
        <v>148</v>
      </c>
      <c r="F10" s="8">
        <v>0</v>
      </c>
      <c r="G10" s="8">
        <f t="shared" si="0"/>
        <v>398</v>
      </c>
      <c r="H10" s="7">
        <v>0</v>
      </c>
      <c r="I10" s="9"/>
    </row>
    <row r="11" spans="1:9">
      <c r="A11" s="6">
        <v>1964</v>
      </c>
      <c r="B11" s="5">
        <v>93</v>
      </c>
      <c r="C11" s="5">
        <v>242</v>
      </c>
      <c r="D11" s="5">
        <v>8</v>
      </c>
      <c r="E11" s="5">
        <v>263</v>
      </c>
      <c r="F11" s="5">
        <v>0</v>
      </c>
      <c r="G11" s="5">
        <f t="shared" si="0"/>
        <v>606</v>
      </c>
      <c r="H11" s="6">
        <v>0</v>
      </c>
      <c r="I11" s="9"/>
    </row>
    <row r="12" spans="1:9">
      <c r="A12" s="7">
        <v>1965</v>
      </c>
      <c r="B12" s="8">
        <v>123</v>
      </c>
      <c r="C12" s="8">
        <v>244</v>
      </c>
      <c r="D12" s="8">
        <v>3</v>
      </c>
      <c r="E12" s="8">
        <v>257</v>
      </c>
      <c r="F12" s="8">
        <v>0</v>
      </c>
      <c r="G12" s="8">
        <f t="shared" si="0"/>
        <v>627</v>
      </c>
      <c r="H12" s="7">
        <v>1</v>
      </c>
      <c r="I12" s="9"/>
    </row>
    <row r="13" spans="1:9">
      <c r="A13" s="6">
        <v>1966</v>
      </c>
      <c r="B13" s="5">
        <v>121</v>
      </c>
      <c r="C13" s="5">
        <v>288</v>
      </c>
      <c r="D13" s="5">
        <v>5</v>
      </c>
      <c r="E13" s="5">
        <v>250</v>
      </c>
      <c r="F13" s="5">
        <v>0</v>
      </c>
      <c r="G13" s="5">
        <f t="shared" si="0"/>
        <v>664</v>
      </c>
      <c r="H13" s="6">
        <v>1</v>
      </c>
      <c r="I13" s="9"/>
    </row>
    <row r="14" spans="1:9">
      <c r="A14" s="7">
        <v>1967</v>
      </c>
      <c r="B14" s="8">
        <v>184</v>
      </c>
      <c r="C14" s="8">
        <v>328</v>
      </c>
      <c r="D14" s="8">
        <v>5</v>
      </c>
      <c r="E14" s="8">
        <v>291</v>
      </c>
      <c r="F14" s="8">
        <v>0</v>
      </c>
      <c r="G14" s="8">
        <f t="shared" si="0"/>
        <v>808</v>
      </c>
      <c r="H14" s="7">
        <v>1</v>
      </c>
      <c r="I14" s="9"/>
    </row>
    <row r="15" spans="1:9">
      <c r="A15" s="6">
        <v>1968</v>
      </c>
      <c r="B15" s="5">
        <v>233</v>
      </c>
      <c r="C15" s="5">
        <v>507</v>
      </c>
      <c r="D15" s="5">
        <v>10</v>
      </c>
      <c r="E15" s="5">
        <v>396</v>
      </c>
      <c r="F15" s="5">
        <v>0</v>
      </c>
      <c r="G15" s="5">
        <f t="shared" si="0"/>
        <v>1146</v>
      </c>
      <c r="H15" s="6">
        <v>1</v>
      </c>
      <c r="I15" s="9"/>
    </row>
    <row r="16" spans="1:9">
      <c r="A16" s="7">
        <v>1969</v>
      </c>
      <c r="B16" s="8">
        <v>272</v>
      </c>
      <c r="C16" s="8">
        <v>526</v>
      </c>
      <c r="D16" s="8">
        <v>9</v>
      </c>
      <c r="E16" s="8">
        <v>439</v>
      </c>
      <c r="F16" s="8">
        <v>0</v>
      </c>
      <c r="G16" s="8">
        <f t="shared" si="0"/>
        <v>1246</v>
      </c>
      <c r="H16" s="7">
        <v>1</v>
      </c>
      <c r="I16" s="9"/>
    </row>
    <row r="17" spans="1:9">
      <c r="A17" s="6">
        <v>1970</v>
      </c>
      <c r="B17" s="5">
        <v>314</v>
      </c>
      <c r="C17" s="5">
        <v>720</v>
      </c>
      <c r="D17" s="5">
        <v>14</v>
      </c>
      <c r="E17" s="5">
        <v>606</v>
      </c>
      <c r="F17" s="5">
        <v>0</v>
      </c>
      <c r="G17" s="5">
        <f t="shared" si="0"/>
        <v>1654</v>
      </c>
      <c r="H17" s="6">
        <v>3</v>
      </c>
      <c r="I17" s="9"/>
    </row>
    <row r="18" spans="1:9">
      <c r="A18" s="7">
        <v>1971</v>
      </c>
      <c r="B18" s="8">
        <v>296</v>
      </c>
      <c r="C18" s="8">
        <v>620</v>
      </c>
      <c r="D18" s="8">
        <v>8</v>
      </c>
      <c r="E18" s="8">
        <v>661</v>
      </c>
      <c r="F18" s="8">
        <v>0</v>
      </c>
      <c r="G18" s="8">
        <f t="shared" si="0"/>
        <v>1585</v>
      </c>
      <c r="H18" s="7">
        <v>3</v>
      </c>
      <c r="I18" s="9"/>
    </row>
    <row r="19" spans="1:9">
      <c r="A19" s="6">
        <v>1972</v>
      </c>
      <c r="B19" s="5">
        <v>385</v>
      </c>
      <c r="C19" s="5">
        <v>830</v>
      </c>
      <c r="D19" s="5">
        <v>17</v>
      </c>
      <c r="E19" s="5">
        <v>979</v>
      </c>
      <c r="F19" s="5">
        <v>1</v>
      </c>
      <c r="G19" s="5">
        <f t="shared" si="0"/>
        <v>2212</v>
      </c>
      <c r="H19" s="6">
        <v>6</v>
      </c>
      <c r="I19" s="9"/>
    </row>
    <row r="20" spans="1:9">
      <c r="A20" s="7">
        <v>1973</v>
      </c>
      <c r="B20" s="8">
        <v>500</v>
      </c>
      <c r="C20" s="8">
        <v>1105</v>
      </c>
      <c r="D20" s="8">
        <v>12</v>
      </c>
      <c r="E20" s="8">
        <v>1298</v>
      </c>
      <c r="F20" s="8">
        <v>1</v>
      </c>
      <c r="G20" s="8">
        <f t="shared" si="0"/>
        <v>2916</v>
      </c>
      <c r="H20" s="7">
        <v>3</v>
      </c>
      <c r="I20" s="9"/>
    </row>
    <row r="21" spans="1:9">
      <c r="A21" s="6">
        <v>1974</v>
      </c>
      <c r="B21" s="5">
        <v>739</v>
      </c>
      <c r="C21" s="5">
        <v>1326</v>
      </c>
      <c r="D21" s="5">
        <v>17</v>
      </c>
      <c r="E21" s="5">
        <v>1821</v>
      </c>
      <c r="F21" s="5">
        <v>1</v>
      </c>
      <c r="G21" s="5">
        <f t="shared" si="0"/>
        <v>3904</v>
      </c>
      <c r="H21" s="6">
        <v>4</v>
      </c>
      <c r="I21" s="9"/>
    </row>
    <row r="22" spans="1:9">
      <c r="A22" s="7">
        <v>1975</v>
      </c>
      <c r="B22" s="8">
        <v>895</v>
      </c>
      <c r="C22" s="8">
        <v>1708</v>
      </c>
      <c r="D22" s="8">
        <v>26</v>
      </c>
      <c r="E22" s="8">
        <v>1912</v>
      </c>
      <c r="F22" s="8">
        <v>0</v>
      </c>
      <c r="G22" s="8">
        <f t="shared" si="0"/>
        <v>4541</v>
      </c>
      <c r="H22" s="7">
        <v>14</v>
      </c>
      <c r="I22" s="9"/>
    </row>
    <row r="23" spans="1:9">
      <c r="A23" s="6">
        <v>1976</v>
      </c>
      <c r="B23" s="5">
        <v>937</v>
      </c>
      <c r="C23" s="5">
        <v>1863</v>
      </c>
      <c r="D23" s="5">
        <v>20</v>
      </c>
      <c r="E23" s="5">
        <v>2123</v>
      </c>
      <c r="F23" s="5">
        <v>0</v>
      </c>
      <c r="G23" s="5">
        <f t="shared" si="0"/>
        <v>4943</v>
      </c>
      <c r="H23" s="6">
        <v>7</v>
      </c>
      <c r="I23" s="9"/>
    </row>
    <row r="24" spans="1:9">
      <c r="A24" s="7">
        <v>1977</v>
      </c>
      <c r="B24" s="8">
        <v>514</v>
      </c>
      <c r="C24" s="8">
        <v>1503</v>
      </c>
      <c r="D24" s="8">
        <v>17</v>
      </c>
      <c r="E24" s="8">
        <v>1627</v>
      </c>
      <c r="F24" s="8">
        <v>3</v>
      </c>
      <c r="G24" s="8">
        <f t="shared" si="0"/>
        <v>3664</v>
      </c>
      <c r="H24" s="7">
        <v>6</v>
      </c>
      <c r="I24" s="9"/>
    </row>
    <row r="25" spans="1:9">
      <c r="A25" s="6">
        <v>1978</v>
      </c>
      <c r="B25" s="5">
        <v>698</v>
      </c>
      <c r="C25" s="5">
        <v>1653</v>
      </c>
      <c r="D25" s="5">
        <v>19</v>
      </c>
      <c r="E25" s="5">
        <v>2295</v>
      </c>
      <c r="F25" s="5">
        <v>2</v>
      </c>
      <c r="G25" s="5">
        <f t="shared" si="0"/>
        <v>4667</v>
      </c>
      <c r="H25" s="6">
        <v>14</v>
      </c>
      <c r="I25" s="9"/>
    </row>
    <row r="26" spans="1:9">
      <c r="A26" s="7">
        <v>1979</v>
      </c>
      <c r="B26" s="8">
        <v>1061</v>
      </c>
      <c r="C26" s="8">
        <v>2191</v>
      </c>
      <c r="D26" s="8">
        <v>35</v>
      </c>
      <c r="E26" s="8">
        <v>3633</v>
      </c>
      <c r="F26" s="8">
        <v>4</v>
      </c>
      <c r="G26" s="8">
        <f t="shared" si="0"/>
        <v>6924</v>
      </c>
      <c r="H26" s="7">
        <v>18</v>
      </c>
      <c r="I26" s="9"/>
    </row>
    <row r="27" spans="1:9">
      <c r="A27" s="6">
        <v>1980</v>
      </c>
      <c r="B27" s="5">
        <v>1520</v>
      </c>
      <c r="C27" s="5">
        <v>3489</v>
      </c>
      <c r="D27" s="5">
        <v>39</v>
      </c>
      <c r="E27" s="5">
        <v>4892</v>
      </c>
      <c r="F27" s="5">
        <v>2</v>
      </c>
      <c r="G27" s="5">
        <f t="shared" si="0"/>
        <v>9942</v>
      </c>
      <c r="H27" s="6">
        <v>14</v>
      </c>
      <c r="I27" s="9"/>
    </row>
    <row r="28" spans="1:9">
      <c r="A28" s="7">
        <v>1981</v>
      </c>
      <c r="B28" s="8">
        <v>1931</v>
      </c>
      <c r="C28" s="8">
        <v>3981</v>
      </c>
      <c r="D28" s="8">
        <v>45</v>
      </c>
      <c r="E28" s="8">
        <v>6605</v>
      </c>
      <c r="F28" s="8">
        <v>3</v>
      </c>
      <c r="G28" s="8">
        <f t="shared" si="0"/>
        <v>12565</v>
      </c>
      <c r="H28" s="7">
        <v>20</v>
      </c>
      <c r="I28" s="9"/>
    </row>
    <row r="29" spans="1:9">
      <c r="A29" s="6">
        <v>1982</v>
      </c>
      <c r="B29" s="5">
        <v>1555</v>
      </c>
      <c r="C29" s="5">
        <v>2659</v>
      </c>
      <c r="D29" s="5">
        <v>48</v>
      </c>
      <c r="E29" s="5">
        <v>3811</v>
      </c>
      <c r="F29" s="5">
        <v>5</v>
      </c>
      <c r="G29" s="5">
        <f t="shared" si="0"/>
        <v>8078</v>
      </c>
      <c r="H29" s="6">
        <v>6</v>
      </c>
      <c r="I29" s="9"/>
    </row>
    <row r="30" spans="1:9">
      <c r="A30" s="7">
        <v>1983</v>
      </c>
      <c r="B30" s="8">
        <v>452</v>
      </c>
      <c r="C30" s="8">
        <v>804</v>
      </c>
      <c r="D30" s="8">
        <v>24</v>
      </c>
      <c r="E30" s="8">
        <v>1660</v>
      </c>
      <c r="F30" s="8">
        <v>1</v>
      </c>
      <c r="G30" s="8">
        <f t="shared" si="0"/>
        <v>2941</v>
      </c>
      <c r="H30" s="7">
        <v>5</v>
      </c>
      <c r="I30" s="9"/>
    </row>
    <row r="31" spans="1:9">
      <c r="A31" s="6">
        <v>1984</v>
      </c>
      <c r="B31" s="5">
        <v>495</v>
      </c>
      <c r="C31" s="5">
        <v>987</v>
      </c>
      <c r="D31" s="5">
        <v>36</v>
      </c>
      <c r="E31" s="5">
        <v>3581</v>
      </c>
      <c r="F31" s="5">
        <v>6</v>
      </c>
      <c r="G31" s="5">
        <f t="shared" si="0"/>
        <v>5105</v>
      </c>
      <c r="H31" s="6">
        <v>10</v>
      </c>
      <c r="I31" s="9"/>
    </row>
    <row r="32" spans="1:9">
      <c r="A32" s="7">
        <v>1985</v>
      </c>
      <c r="B32" s="8">
        <v>958</v>
      </c>
      <c r="C32" s="8">
        <v>1428</v>
      </c>
      <c r="D32" s="8">
        <v>26</v>
      </c>
      <c r="E32" s="8">
        <v>4925</v>
      </c>
      <c r="F32" s="8">
        <v>7</v>
      </c>
      <c r="G32" s="8">
        <f t="shared" si="0"/>
        <v>7344</v>
      </c>
      <c r="H32" s="7">
        <v>9</v>
      </c>
      <c r="I32" s="9"/>
    </row>
    <row r="33" spans="1:9">
      <c r="A33" s="6">
        <v>1986</v>
      </c>
      <c r="B33" s="5">
        <v>549</v>
      </c>
      <c r="C33" s="5">
        <v>791</v>
      </c>
      <c r="D33" s="5">
        <v>20</v>
      </c>
      <c r="E33" s="5">
        <v>3491</v>
      </c>
      <c r="F33" s="5">
        <v>14</v>
      </c>
      <c r="G33" s="5">
        <f t="shared" si="0"/>
        <v>4865</v>
      </c>
      <c r="H33" s="6">
        <v>12</v>
      </c>
      <c r="I33" s="9"/>
    </row>
    <row r="34" spans="1:9">
      <c r="A34" s="7">
        <v>1987</v>
      </c>
      <c r="B34" s="8">
        <v>386</v>
      </c>
      <c r="C34" s="8">
        <v>538</v>
      </c>
      <c r="D34" s="8">
        <v>15</v>
      </c>
      <c r="E34" s="8">
        <v>3557</v>
      </c>
      <c r="F34" s="8">
        <v>10</v>
      </c>
      <c r="G34" s="8">
        <f t="shared" si="0"/>
        <v>4506</v>
      </c>
      <c r="H34" s="7">
        <v>7</v>
      </c>
      <c r="I34" s="9"/>
    </row>
    <row r="35" spans="1:9">
      <c r="A35" s="6">
        <v>1988</v>
      </c>
      <c r="B35" s="5">
        <v>619</v>
      </c>
      <c r="C35" s="5">
        <v>605</v>
      </c>
      <c r="D35" s="5">
        <v>24</v>
      </c>
      <c r="E35" s="5">
        <v>4184</v>
      </c>
      <c r="F35" s="5">
        <v>6</v>
      </c>
      <c r="G35" s="5">
        <f t="shared" si="0"/>
        <v>5438</v>
      </c>
      <c r="H35" s="6">
        <v>15</v>
      </c>
      <c r="I35" s="9"/>
    </row>
    <row r="36" spans="1:9">
      <c r="A36" s="7">
        <v>1989</v>
      </c>
      <c r="B36" s="8">
        <v>746</v>
      </c>
      <c r="C36" s="8">
        <v>885</v>
      </c>
      <c r="D36" s="8">
        <v>18</v>
      </c>
      <c r="E36" s="8">
        <v>5237</v>
      </c>
      <c r="F36" s="8">
        <v>8</v>
      </c>
      <c r="G36" s="8">
        <f t="shared" si="0"/>
        <v>6894</v>
      </c>
      <c r="H36" s="7">
        <v>16</v>
      </c>
      <c r="I36" s="9"/>
    </row>
    <row r="37" spans="1:9">
      <c r="A37" s="6">
        <v>1990</v>
      </c>
      <c r="B37" s="5">
        <v>1037</v>
      </c>
      <c r="C37" s="5">
        <v>1182</v>
      </c>
      <c r="D37" s="5">
        <v>36</v>
      </c>
      <c r="E37" s="5">
        <v>4717</v>
      </c>
      <c r="F37" s="5">
        <v>10</v>
      </c>
      <c r="G37" s="5">
        <f t="shared" si="0"/>
        <v>6982</v>
      </c>
      <c r="H37" s="6">
        <v>15</v>
      </c>
      <c r="I37" s="9"/>
    </row>
    <row r="38" spans="1:9">
      <c r="A38" s="7">
        <v>1991</v>
      </c>
      <c r="B38" s="8">
        <v>1851</v>
      </c>
      <c r="C38" s="8">
        <v>1745</v>
      </c>
      <c r="D38" s="8">
        <v>33</v>
      </c>
      <c r="E38" s="8">
        <v>5702</v>
      </c>
      <c r="F38" s="8">
        <v>10</v>
      </c>
      <c r="G38" s="8">
        <f t="shared" si="0"/>
        <v>9341</v>
      </c>
      <c r="H38" s="7">
        <v>21</v>
      </c>
      <c r="I38" s="9"/>
    </row>
    <row r="39" spans="1:9">
      <c r="A39" s="6">
        <v>1992</v>
      </c>
      <c r="B39" s="5">
        <v>2221</v>
      </c>
      <c r="C39" s="5">
        <v>1641</v>
      </c>
      <c r="D39" s="5">
        <v>42</v>
      </c>
      <c r="E39" s="5">
        <v>5695</v>
      </c>
      <c r="F39" s="5">
        <v>8</v>
      </c>
      <c r="G39" s="5">
        <f t="shared" ref="G39:G58" si="1">SUM(B39:F39)</f>
        <v>9607</v>
      </c>
      <c r="H39" s="6">
        <v>20</v>
      </c>
      <c r="I39" s="9"/>
    </row>
    <row r="40" spans="1:9">
      <c r="A40" s="7">
        <v>1993</v>
      </c>
      <c r="B40" s="8">
        <v>2414</v>
      </c>
      <c r="C40" s="8">
        <v>1636</v>
      </c>
      <c r="D40" s="8">
        <v>42</v>
      </c>
      <c r="E40" s="8">
        <v>5676</v>
      </c>
      <c r="F40" s="8">
        <v>14</v>
      </c>
      <c r="G40" s="8">
        <f t="shared" si="1"/>
        <v>9782</v>
      </c>
      <c r="H40" s="7">
        <v>11</v>
      </c>
      <c r="I40" s="9"/>
    </row>
    <row r="41" spans="1:9">
      <c r="A41" s="6">
        <v>1994</v>
      </c>
      <c r="B41" s="5">
        <v>2281</v>
      </c>
      <c r="C41" s="5">
        <v>1328</v>
      </c>
      <c r="D41" s="5">
        <v>36</v>
      </c>
      <c r="E41" s="5">
        <v>5716</v>
      </c>
      <c r="F41" s="5">
        <v>9</v>
      </c>
      <c r="G41" s="5">
        <f t="shared" si="1"/>
        <v>9370</v>
      </c>
      <c r="H41" s="6">
        <v>9</v>
      </c>
      <c r="I41" s="9"/>
    </row>
    <row r="42" spans="1:9">
      <c r="A42" s="7">
        <v>1995</v>
      </c>
      <c r="B42" s="8">
        <v>1363</v>
      </c>
      <c r="C42" s="8">
        <v>770</v>
      </c>
      <c r="D42" s="8">
        <v>41</v>
      </c>
      <c r="E42" s="8">
        <v>3935</v>
      </c>
      <c r="F42" s="8">
        <v>9</v>
      </c>
      <c r="G42" s="8">
        <f t="shared" si="1"/>
        <v>6118</v>
      </c>
      <c r="H42" s="7">
        <v>8</v>
      </c>
      <c r="I42" s="9"/>
    </row>
    <row r="43" spans="1:9">
      <c r="A43" s="6">
        <v>1996</v>
      </c>
      <c r="B43" s="5">
        <v>625</v>
      </c>
      <c r="C43" s="5">
        <v>216</v>
      </c>
      <c r="D43" s="5">
        <v>23</v>
      </c>
      <c r="E43" s="5">
        <v>1689</v>
      </c>
      <c r="F43" s="5">
        <v>3</v>
      </c>
      <c r="G43" s="5">
        <f t="shared" si="1"/>
        <v>2556</v>
      </c>
      <c r="H43" s="6">
        <v>6</v>
      </c>
      <c r="I43" s="9"/>
    </row>
    <row r="44" spans="1:9">
      <c r="A44" s="7">
        <v>1997</v>
      </c>
      <c r="B44" s="8">
        <v>1432</v>
      </c>
      <c r="C44" s="8">
        <v>665</v>
      </c>
      <c r="D44" s="8">
        <v>47</v>
      </c>
      <c r="E44" s="8">
        <v>5016</v>
      </c>
      <c r="F44" s="8">
        <v>6</v>
      </c>
      <c r="G44" s="8">
        <f t="shared" si="1"/>
        <v>7166</v>
      </c>
      <c r="H44" s="7">
        <v>11</v>
      </c>
      <c r="I44" s="9"/>
    </row>
    <row r="45" spans="1:9">
      <c r="A45" s="6">
        <v>1998</v>
      </c>
      <c r="B45" s="5">
        <v>1992</v>
      </c>
      <c r="C45" s="5">
        <v>1070</v>
      </c>
      <c r="D45" s="5">
        <v>83</v>
      </c>
      <c r="E45" s="5">
        <v>6531</v>
      </c>
      <c r="F45" s="5">
        <v>8</v>
      </c>
      <c r="G45" s="5">
        <f t="shared" si="1"/>
        <v>9684</v>
      </c>
      <c r="H45" s="6">
        <v>9</v>
      </c>
      <c r="I45" s="9"/>
    </row>
    <row r="46" spans="1:9">
      <c r="A46" s="7">
        <v>1999</v>
      </c>
      <c r="B46" s="8">
        <v>2516</v>
      </c>
      <c r="C46" s="8">
        <v>1045</v>
      </c>
      <c r="D46" s="8">
        <v>91</v>
      </c>
      <c r="E46" s="8">
        <v>6716</v>
      </c>
      <c r="F46" s="8">
        <v>15</v>
      </c>
      <c r="G46" s="8">
        <f t="shared" si="1"/>
        <v>10383</v>
      </c>
      <c r="H46" s="7">
        <v>3</v>
      </c>
      <c r="I46" s="9"/>
    </row>
    <row r="47" spans="1:9">
      <c r="A47" s="6">
        <v>2000</v>
      </c>
      <c r="B47" s="5">
        <v>2752</v>
      </c>
      <c r="C47" s="5">
        <v>1238</v>
      </c>
      <c r="D47" s="5">
        <v>79</v>
      </c>
      <c r="E47" s="5">
        <v>8569</v>
      </c>
      <c r="F47" s="5">
        <v>16</v>
      </c>
      <c r="G47" s="5">
        <f t="shared" si="1"/>
        <v>12654</v>
      </c>
      <c r="H47" s="6">
        <v>7</v>
      </c>
      <c r="I47" s="9"/>
    </row>
    <row r="48" spans="1:9">
      <c r="A48" s="7">
        <v>2001</v>
      </c>
      <c r="B48" s="8">
        <v>3063</v>
      </c>
      <c r="C48" s="8">
        <v>1711</v>
      </c>
      <c r="D48" s="8">
        <v>102</v>
      </c>
      <c r="E48" s="8">
        <v>9729</v>
      </c>
      <c r="F48" s="8">
        <v>20</v>
      </c>
      <c r="G48" s="8">
        <f t="shared" si="1"/>
        <v>14625</v>
      </c>
      <c r="H48" s="7">
        <v>3</v>
      </c>
      <c r="I48" s="9"/>
    </row>
    <row r="49" spans="1:9">
      <c r="A49" s="6">
        <v>2002</v>
      </c>
      <c r="B49" s="5">
        <v>2427</v>
      </c>
      <c r="C49" s="5">
        <v>1176</v>
      </c>
      <c r="D49" s="5">
        <v>56</v>
      </c>
      <c r="E49" s="5">
        <v>4616</v>
      </c>
      <c r="F49" s="5">
        <v>16</v>
      </c>
      <c r="G49" s="5">
        <f t="shared" si="1"/>
        <v>8291</v>
      </c>
      <c r="H49" s="6">
        <v>1</v>
      </c>
      <c r="I49" s="9"/>
    </row>
    <row r="50" spans="1:9">
      <c r="A50" s="7">
        <v>2003</v>
      </c>
      <c r="B50" s="8">
        <v>2180</v>
      </c>
      <c r="C50" s="8">
        <v>1234</v>
      </c>
      <c r="D50" s="8">
        <v>71</v>
      </c>
      <c r="E50" s="8">
        <v>6918</v>
      </c>
      <c r="F50" s="8">
        <v>20</v>
      </c>
      <c r="G50" s="8">
        <f t="shared" si="1"/>
        <v>10423</v>
      </c>
      <c r="H50" s="7">
        <v>1</v>
      </c>
      <c r="I50" s="9"/>
    </row>
    <row r="51" spans="1:9">
      <c r="A51" s="6">
        <v>2004</v>
      </c>
      <c r="B51" s="5">
        <v>2190</v>
      </c>
      <c r="C51" s="5">
        <v>970</v>
      </c>
      <c r="D51" s="5">
        <v>50</v>
      </c>
      <c r="E51" s="5">
        <v>5474</v>
      </c>
      <c r="F51" s="5">
        <v>19</v>
      </c>
      <c r="G51" s="5">
        <f t="shared" si="1"/>
        <v>8703</v>
      </c>
      <c r="H51" s="6">
        <v>1</v>
      </c>
      <c r="I51" s="9"/>
    </row>
    <row r="52" spans="1:9">
      <c r="A52" s="7">
        <v>2005</v>
      </c>
      <c r="B52" s="8">
        <v>2948</v>
      </c>
      <c r="C52" s="8">
        <v>1083</v>
      </c>
      <c r="D52" s="8">
        <v>93</v>
      </c>
      <c r="E52" s="8">
        <v>7668</v>
      </c>
      <c r="F52" s="8">
        <v>37</v>
      </c>
      <c r="G52" s="8">
        <f t="shared" si="1"/>
        <v>11829</v>
      </c>
      <c r="H52" s="7">
        <v>1</v>
      </c>
      <c r="I52" s="9"/>
    </row>
    <row r="53" spans="1:9">
      <c r="A53" s="6">
        <v>2006</v>
      </c>
      <c r="B53" s="5">
        <v>3596</v>
      </c>
      <c r="C53" s="5">
        <v>1200</v>
      </c>
      <c r="D53" s="5">
        <v>94</v>
      </c>
      <c r="E53" s="5">
        <v>9234</v>
      </c>
      <c r="F53" s="5">
        <v>53</v>
      </c>
      <c r="G53" s="5">
        <f t="shared" si="1"/>
        <v>14177</v>
      </c>
      <c r="H53" s="6">
        <v>0</v>
      </c>
      <c r="I53" s="9"/>
    </row>
    <row r="54" spans="1:9">
      <c r="A54" s="7">
        <v>2007</v>
      </c>
      <c r="B54" s="8">
        <v>3703</v>
      </c>
      <c r="C54" s="8">
        <v>1898</v>
      </c>
      <c r="D54" s="8">
        <v>126</v>
      </c>
      <c r="E54" s="8">
        <v>12043</v>
      </c>
      <c r="F54" s="8">
        <v>37</v>
      </c>
      <c r="G54" s="8">
        <f t="shared" si="1"/>
        <v>17807</v>
      </c>
      <c r="H54" s="7">
        <v>7</v>
      </c>
      <c r="I54" s="9"/>
    </row>
    <row r="55" spans="1:9">
      <c r="A55" s="6">
        <v>2008</v>
      </c>
      <c r="B55" s="5">
        <v>5257</v>
      </c>
      <c r="C55" s="5">
        <v>1873</v>
      </c>
      <c r="D55" s="5">
        <v>107</v>
      </c>
      <c r="E55" s="5">
        <v>15020</v>
      </c>
      <c r="F55" s="5">
        <v>64</v>
      </c>
      <c r="G55" s="5">
        <f t="shared" si="1"/>
        <v>22321</v>
      </c>
      <c r="H55" s="6">
        <v>8</v>
      </c>
      <c r="I55" s="9"/>
    </row>
    <row r="56" spans="1:9">
      <c r="A56" s="7">
        <v>2009</v>
      </c>
      <c r="B56" s="8">
        <v>2502</v>
      </c>
      <c r="C56" s="8">
        <v>1478</v>
      </c>
      <c r="D56" s="8">
        <v>76</v>
      </c>
      <c r="E56" s="8">
        <v>10706</v>
      </c>
      <c r="F56" s="8">
        <v>26</v>
      </c>
      <c r="G56" s="8">
        <f t="shared" si="1"/>
        <v>14788</v>
      </c>
      <c r="H56" s="7">
        <v>5</v>
      </c>
      <c r="I56" s="9"/>
    </row>
    <row r="57" spans="1:9">
      <c r="A57" s="6">
        <v>2010</v>
      </c>
      <c r="B57" s="5">
        <v>1747</v>
      </c>
      <c r="C57" s="5">
        <v>538</v>
      </c>
      <c r="D57" s="5">
        <v>32</v>
      </c>
      <c r="E57" s="5">
        <v>1955</v>
      </c>
      <c r="F57" s="5">
        <v>29</v>
      </c>
      <c r="G57" s="5">
        <f t="shared" si="1"/>
        <v>4301</v>
      </c>
      <c r="H57" s="6">
        <v>1</v>
      </c>
      <c r="I57" s="9"/>
    </row>
    <row r="58" spans="1:9">
      <c r="A58" s="7">
        <v>2011</v>
      </c>
      <c r="B58" s="8">
        <v>2808</v>
      </c>
      <c r="C58" s="8">
        <v>1096</v>
      </c>
      <c r="D58" s="8">
        <v>53</v>
      </c>
      <c r="E58" s="8">
        <v>6378</v>
      </c>
      <c r="F58" s="8">
        <v>42</v>
      </c>
      <c r="G58" s="8">
        <f t="shared" si="1"/>
        <v>10377</v>
      </c>
      <c r="H58" s="7">
        <v>9</v>
      </c>
      <c r="I58" s="9"/>
    </row>
    <row r="59" spans="1:9">
      <c r="A59" s="6">
        <v>2012</v>
      </c>
      <c r="B59" s="5">
        <v>666</v>
      </c>
      <c r="C59" s="5">
        <v>832</v>
      </c>
      <c r="D59" s="5">
        <v>51</v>
      </c>
      <c r="E59" s="5">
        <v>6704</v>
      </c>
      <c r="F59" s="5">
        <v>5</v>
      </c>
      <c r="G59" s="5">
        <f t="shared" ref="G59" si="2">SUM(B59:F59)</f>
        <v>8258</v>
      </c>
      <c r="H59" s="6">
        <v>1</v>
      </c>
      <c r="I59" s="9"/>
    </row>
    <row r="60" spans="1:9" ht="8.25" customHeight="1">
      <c r="A60" s="12"/>
      <c r="B60" s="13"/>
      <c r="C60" s="13"/>
      <c r="D60" s="13"/>
      <c r="E60" s="13"/>
      <c r="F60" s="13"/>
      <c r="G60" s="13"/>
      <c r="H60" s="8"/>
      <c r="I60" s="9"/>
    </row>
    <row r="61" spans="1:9" ht="24" customHeight="1">
      <c r="A61" s="34" t="s">
        <v>93</v>
      </c>
      <c r="B61" s="112">
        <f>SUM(B7:B59)</f>
        <v>70469</v>
      </c>
      <c r="C61" s="116">
        <f t="shared" ref="C61:H61" si="3">SUM(C7:C59)</f>
        <v>60333</v>
      </c>
      <c r="D61" s="116">
        <f t="shared" si="3"/>
        <v>2021</v>
      </c>
      <c r="E61" s="116">
        <f t="shared" si="3"/>
        <v>218332</v>
      </c>
      <c r="F61" s="116">
        <f t="shared" si="3"/>
        <v>550</v>
      </c>
      <c r="G61" s="116">
        <f t="shared" si="3"/>
        <v>351705</v>
      </c>
      <c r="H61" s="116">
        <f t="shared" si="3"/>
        <v>355</v>
      </c>
      <c r="I61" s="9"/>
    </row>
  </sheetData>
  <mergeCells count="4">
    <mergeCell ref="A4:A5"/>
    <mergeCell ref="B4:F4"/>
    <mergeCell ref="G4:G5"/>
    <mergeCell ref="H4:H5"/>
  </mergeCells>
  <phoneticPr fontId="0" type="noConversion"/>
  <pageMargins left="0.91" right="0.74803149606299213" top="0.19685039370078741" bottom="0.31" header="0" footer="0"/>
  <pageSetup scale="85" orientation="portrait" r:id="rId1"/>
  <headerFooter alignWithMargins="0"/>
  <ignoredErrors>
    <ignoredError sqref="G6:G59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Hoja15"/>
  <dimension ref="A1:O67"/>
  <sheetViews>
    <sheetView zoomScaleNormal="100" workbookViewId="0">
      <selection activeCell="O52" sqref="O52"/>
    </sheetView>
  </sheetViews>
  <sheetFormatPr baseColWidth="10" defaultRowHeight="15"/>
  <cols>
    <col min="1" max="1" width="15.85546875" style="7" customWidth="1"/>
    <col min="2" max="2" width="7.7109375" style="9" customWidth="1"/>
    <col min="3" max="3" width="9.42578125" style="9" customWidth="1"/>
    <col min="4" max="4" width="9" style="9" customWidth="1"/>
    <col min="5" max="5" width="7.7109375" style="9" customWidth="1"/>
    <col min="6" max="6" width="6.28515625" style="9" customWidth="1"/>
    <col min="7" max="10" width="7.7109375" style="9" customWidth="1"/>
    <col min="11" max="11" width="6.140625" style="9" customWidth="1"/>
    <col min="12" max="12" width="6.7109375" style="9" customWidth="1"/>
    <col min="13" max="13" width="10" style="7" customWidth="1"/>
    <col min="16" max="16384" width="11.42578125" style="9"/>
  </cols>
  <sheetData>
    <row r="1" spans="1:13">
      <c r="G1" s="7"/>
      <c r="M1" s="9"/>
    </row>
    <row r="2" spans="1:13" ht="17.25">
      <c r="A2" s="27" t="s">
        <v>228</v>
      </c>
      <c r="B2" s="8"/>
      <c r="C2" s="8"/>
      <c r="D2" s="8"/>
      <c r="E2" s="8"/>
      <c r="F2" s="8"/>
      <c r="M2" s="9"/>
    </row>
    <row r="3" spans="1:13">
      <c r="A3" s="21"/>
    </row>
    <row r="4" spans="1:13" ht="17.25" customHeight="1">
      <c r="A4" s="123" t="s">
        <v>170</v>
      </c>
      <c r="B4" s="130" t="s">
        <v>139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23" t="s">
        <v>93</v>
      </c>
    </row>
    <row r="5" spans="1:13" ht="21" customHeight="1">
      <c r="A5" s="123"/>
      <c r="B5" s="31" t="s">
        <v>66</v>
      </c>
      <c r="C5" s="31" t="s">
        <v>67</v>
      </c>
      <c r="D5" s="31" t="s">
        <v>68</v>
      </c>
      <c r="E5" s="31" t="s">
        <v>69</v>
      </c>
      <c r="F5" s="31" t="s">
        <v>70</v>
      </c>
      <c r="G5" s="31" t="s">
        <v>71</v>
      </c>
      <c r="H5" s="31" t="s">
        <v>72</v>
      </c>
      <c r="I5" s="31" t="s">
        <v>73</v>
      </c>
      <c r="J5" s="31" t="s">
        <v>74</v>
      </c>
      <c r="K5" s="31" t="s">
        <v>75</v>
      </c>
      <c r="L5" s="31" t="s">
        <v>76</v>
      </c>
      <c r="M5" s="123"/>
    </row>
    <row r="6" spans="1:13" ht="9.75" customHeight="1">
      <c r="A6" s="22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>
      <c r="A7" s="6">
        <v>1960</v>
      </c>
      <c r="B7" s="6">
        <v>30</v>
      </c>
      <c r="C7" s="5">
        <v>631</v>
      </c>
      <c r="D7" s="5">
        <v>76</v>
      </c>
      <c r="E7" s="6">
        <v>1</v>
      </c>
      <c r="F7" s="6">
        <v>0</v>
      </c>
      <c r="G7" s="6">
        <v>0</v>
      </c>
      <c r="H7" s="6">
        <v>8</v>
      </c>
      <c r="I7" s="6">
        <v>0</v>
      </c>
      <c r="J7" s="6">
        <v>0</v>
      </c>
      <c r="K7" s="6">
        <v>0</v>
      </c>
      <c r="L7" s="6">
        <v>0</v>
      </c>
      <c r="M7" s="5">
        <f t="shared" ref="M7:M38" si="0">SUM(B7:L7)</f>
        <v>746</v>
      </c>
    </row>
    <row r="8" spans="1:13">
      <c r="A8" s="7">
        <v>1961</v>
      </c>
      <c r="B8" s="7">
        <v>2</v>
      </c>
      <c r="C8" s="8">
        <v>101</v>
      </c>
      <c r="D8" s="8">
        <v>22</v>
      </c>
      <c r="E8" s="7">
        <v>1</v>
      </c>
      <c r="F8" s="7">
        <v>0</v>
      </c>
      <c r="G8" s="7">
        <v>0</v>
      </c>
      <c r="H8" s="7">
        <v>1</v>
      </c>
      <c r="I8" s="7">
        <v>0</v>
      </c>
      <c r="J8" s="7">
        <v>0</v>
      </c>
      <c r="K8" s="7">
        <v>0</v>
      </c>
      <c r="L8" s="7">
        <v>0</v>
      </c>
      <c r="M8" s="8">
        <f t="shared" si="0"/>
        <v>127</v>
      </c>
    </row>
    <row r="9" spans="1:13">
      <c r="A9" s="6">
        <v>1962</v>
      </c>
      <c r="B9" s="6">
        <v>2</v>
      </c>
      <c r="C9" s="5">
        <v>132</v>
      </c>
      <c r="D9" s="5">
        <v>24</v>
      </c>
      <c r="E9" s="6">
        <v>0</v>
      </c>
      <c r="F9" s="6">
        <v>0</v>
      </c>
      <c r="G9" s="6">
        <v>0</v>
      </c>
      <c r="H9" s="6">
        <v>1</v>
      </c>
      <c r="I9" s="6">
        <v>0</v>
      </c>
      <c r="J9" s="6">
        <v>0</v>
      </c>
      <c r="K9" s="6">
        <v>0</v>
      </c>
      <c r="L9" s="6">
        <v>0</v>
      </c>
      <c r="M9" s="5">
        <f t="shared" si="0"/>
        <v>159</v>
      </c>
    </row>
    <row r="10" spans="1:13">
      <c r="A10" s="7">
        <v>1963</v>
      </c>
      <c r="B10" s="7">
        <v>3</v>
      </c>
      <c r="C10" s="8">
        <v>140</v>
      </c>
      <c r="D10" s="8">
        <v>22</v>
      </c>
      <c r="E10" s="7">
        <v>0</v>
      </c>
      <c r="F10" s="7">
        <v>0</v>
      </c>
      <c r="G10" s="7">
        <v>0</v>
      </c>
      <c r="H10" s="7">
        <v>4</v>
      </c>
      <c r="I10" s="7">
        <v>0</v>
      </c>
      <c r="J10" s="7">
        <v>0</v>
      </c>
      <c r="K10" s="7">
        <v>0</v>
      </c>
      <c r="L10" s="7">
        <v>0</v>
      </c>
      <c r="M10" s="8">
        <f t="shared" si="0"/>
        <v>169</v>
      </c>
    </row>
    <row r="11" spans="1:13">
      <c r="A11" s="6">
        <v>1964</v>
      </c>
      <c r="B11" s="6">
        <v>2</v>
      </c>
      <c r="C11" s="5">
        <v>216</v>
      </c>
      <c r="D11" s="5">
        <v>32</v>
      </c>
      <c r="E11" s="6">
        <v>0</v>
      </c>
      <c r="F11" s="6">
        <v>0</v>
      </c>
      <c r="G11" s="6">
        <v>0</v>
      </c>
      <c r="H11" s="6">
        <v>0</v>
      </c>
      <c r="I11" s="6">
        <v>1</v>
      </c>
      <c r="J11" s="6">
        <v>0</v>
      </c>
      <c r="K11" s="6">
        <v>0</v>
      </c>
      <c r="L11" s="6">
        <v>0</v>
      </c>
      <c r="M11" s="5">
        <f t="shared" si="0"/>
        <v>251</v>
      </c>
    </row>
    <row r="12" spans="1:13">
      <c r="A12" s="7">
        <v>1965</v>
      </c>
      <c r="B12" s="7">
        <v>2</v>
      </c>
      <c r="C12" s="8">
        <v>222</v>
      </c>
      <c r="D12" s="8">
        <v>39</v>
      </c>
      <c r="E12" s="7">
        <v>0</v>
      </c>
      <c r="F12" s="7">
        <v>0</v>
      </c>
      <c r="G12" s="7">
        <v>0</v>
      </c>
      <c r="H12" s="7">
        <v>3</v>
      </c>
      <c r="I12" s="7">
        <v>0</v>
      </c>
      <c r="J12" s="7">
        <v>0</v>
      </c>
      <c r="K12" s="7">
        <v>0</v>
      </c>
      <c r="L12" s="7">
        <v>0</v>
      </c>
      <c r="M12" s="8">
        <f t="shared" si="0"/>
        <v>266</v>
      </c>
    </row>
    <row r="13" spans="1:13">
      <c r="A13" s="6">
        <v>1966</v>
      </c>
      <c r="B13" s="6">
        <v>3</v>
      </c>
      <c r="C13" s="5">
        <v>250</v>
      </c>
      <c r="D13" s="5">
        <v>41</v>
      </c>
      <c r="E13" s="6">
        <v>0</v>
      </c>
      <c r="F13" s="114">
        <v>0</v>
      </c>
      <c r="G13" s="6">
        <v>0</v>
      </c>
      <c r="H13" s="6">
        <v>4</v>
      </c>
      <c r="I13" s="6">
        <v>1</v>
      </c>
      <c r="J13" s="6">
        <v>0</v>
      </c>
      <c r="K13" s="6">
        <v>0</v>
      </c>
      <c r="L13" s="6">
        <v>0</v>
      </c>
      <c r="M13" s="5">
        <f t="shared" si="0"/>
        <v>299</v>
      </c>
    </row>
    <row r="14" spans="1:13">
      <c r="A14" s="7">
        <v>1967</v>
      </c>
      <c r="B14" s="7">
        <v>5</v>
      </c>
      <c r="C14" s="8">
        <v>286</v>
      </c>
      <c r="D14" s="8">
        <v>39</v>
      </c>
      <c r="E14" s="7">
        <v>2</v>
      </c>
      <c r="F14" s="7">
        <v>0</v>
      </c>
      <c r="G14" s="7">
        <v>0</v>
      </c>
      <c r="H14" s="7">
        <v>5</v>
      </c>
      <c r="I14" s="7">
        <v>0</v>
      </c>
      <c r="J14" s="7">
        <v>0</v>
      </c>
      <c r="K14" s="7">
        <v>0</v>
      </c>
      <c r="L14" s="7">
        <v>0</v>
      </c>
      <c r="M14" s="8">
        <f t="shared" si="0"/>
        <v>337</v>
      </c>
    </row>
    <row r="15" spans="1:13">
      <c r="A15" s="6">
        <v>1968</v>
      </c>
      <c r="B15" s="6">
        <v>7</v>
      </c>
      <c r="C15" s="5">
        <v>368</v>
      </c>
      <c r="D15" s="5">
        <v>67</v>
      </c>
      <c r="E15" s="6">
        <v>1</v>
      </c>
      <c r="F15" s="6">
        <v>0</v>
      </c>
      <c r="G15" s="6">
        <v>0</v>
      </c>
      <c r="H15" s="6">
        <v>5</v>
      </c>
      <c r="I15" s="6">
        <v>0</v>
      </c>
      <c r="J15" s="6">
        <v>0</v>
      </c>
      <c r="K15" s="6">
        <v>0</v>
      </c>
      <c r="L15" s="6">
        <v>0</v>
      </c>
      <c r="M15" s="5">
        <f t="shared" si="0"/>
        <v>448</v>
      </c>
    </row>
    <row r="16" spans="1:13">
      <c r="A16" s="7">
        <v>1969</v>
      </c>
      <c r="B16" s="7">
        <v>4</v>
      </c>
      <c r="C16" s="8">
        <v>617</v>
      </c>
      <c r="D16" s="8">
        <v>101</v>
      </c>
      <c r="E16" s="7">
        <v>2</v>
      </c>
      <c r="F16" s="7">
        <v>0</v>
      </c>
      <c r="G16" s="7">
        <v>0</v>
      </c>
      <c r="H16" s="7">
        <v>11</v>
      </c>
      <c r="I16" s="7">
        <v>1</v>
      </c>
      <c r="J16" s="7">
        <v>0</v>
      </c>
      <c r="K16" s="7">
        <v>0</v>
      </c>
      <c r="L16" s="7">
        <v>0</v>
      </c>
      <c r="M16" s="8">
        <f t="shared" si="0"/>
        <v>736</v>
      </c>
    </row>
    <row r="17" spans="1:13">
      <c r="A17" s="6">
        <v>1970</v>
      </c>
      <c r="B17" s="6">
        <v>7</v>
      </c>
      <c r="C17" s="5">
        <v>710</v>
      </c>
      <c r="D17" s="5">
        <v>142</v>
      </c>
      <c r="E17" s="6">
        <v>0</v>
      </c>
      <c r="F17" s="6">
        <v>0</v>
      </c>
      <c r="G17" s="6">
        <v>0</v>
      </c>
      <c r="H17" s="6">
        <v>7</v>
      </c>
      <c r="I17" s="6">
        <v>0</v>
      </c>
      <c r="J17" s="6">
        <v>0</v>
      </c>
      <c r="K17" s="6">
        <v>0</v>
      </c>
      <c r="L17" s="6">
        <v>0</v>
      </c>
      <c r="M17" s="5">
        <f t="shared" si="0"/>
        <v>866</v>
      </c>
    </row>
    <row r="18" spans="1:13">
      <c r="A18" s="7">
        <v>1971</v>
      </c>
      <c r="B18" s="7">
        <v>9</v>
      </c>
      <c r="C18" s="8">
        <v>661</v>
      </c>
      <c r="D18" s="8">
        <v>144</v>
      </c>
      <c r="E18" s="7">
        <v>1</v>
      </c>
      <c r="F18" s="7">
        <v>0</v>
      </c>
      <c r="G18" s="7">
        <v>0</v>
      </c>
      <c r="H18" s="7">
        <v>7</v>
      </c>
      <c r="I18" s="7">
        <v>2</v>
      </c>
      <c r="J18" s="7">
        <v>0</v>
      </c>
      <c r="K18" s="7">
        <v>0</v>
      </c>
      <c r="L18" s="7">
        <v>0</v>
      </c>
      <c r="M18" s="8">
        <f t="shared" si="0"/>
        <v>824</v>
      </c>
    </row>
    <row r="19" spans="1:13">
      <c r="A19" s="6">
        <v>1972</v>
      </c>
      <c r="B19" s="6">
        <v>18</v>
      </c>
      <c r="C19" s="5">
        <v>915</v>
      </c>
      <c r="D19" s="5">
        <v>191</v>
      </c>
      <c r="E19" s="6">
        <v>2</v>
      </c>
      <c r="F19" s="6">
        <v>1</v>
      </c>
      <c r="G19" s="6">
        <v>0</v>
      </c>
      <c r="H19" s="6">
        <v>7</v>
      </c>
      <c r="I19" s="6">
        <v>1</v>
      </c>
      <c r="J19" s="6">
        <v>0</v>
      </c>
      <c r="K19" s="6">
        <v>0</v>
      </c>
      <c r="L19" s="6">
        <v>0</v>
      </c>
      <c r="M19" s="5">
        <f t="shared" si="0"/>
        <v>1135</v>
      </c>
    </row>
    <row r="20" spans="1:13">
      <c r="A20" s="7">
        <v>1973</v>
      </c>
      <c r="B20" s="7">
        <v>11</v>
      </c>
      <c r="C20" s="8">
        <v>1194</v>
      </c>
      <c r="D20" s="8">
        <v>283</v>
      </c>
      <c r="E20" s="7">
        <v>0</v>
      </c>
      <c r="F20" s="7">
        <v>0</v>
      </c>
      <c r="G20" s="7">
        <v>0</v>
      </c>
      <c r="H20" s="7">
        <v>13</v>
      </c>
      <c r="I20" s="7">
        <v>9</v>
      </c>
      <c r="J20" s="7">
        <v>2</v>
      </c>
      <c r="K20" s="7">
        <v>0</v>
      </c>
      <c r="L20" s="7">
        <v>0</v>
      </c>
      <c r="M20" s="8">
        <f t="shared" si="0"/>
        <v>1512</v>
      </c>
    </row>
    <row r="21" spans="1:13">
      <c r="A21" s="6">
        <v>1974</v>
      </c>
      <c r="B21" s="6">
        <v>15</v>
      </c>
      <c r="C21" s="5">
        <v>1549</v>
      </c>
      <c r="D21" s="5">
        <v>359</v>
      </c>
      <c r="E21" s="6">
        <v>0</v>
      </c>
      <c r="F21" s="6">
        <v>0</v>
      </c>
      <c r="G21" s="6">
        <v>0</v>
      </c>
      <c r="H21" s="6">
        <v>13</v>
      </c>
      <c r="I21" s="6">
        <v>6</v>
      </c>
      <c r="J21" s="6">
        <v>1</v>
      </c>
      <c r="K21" s="6">
        <v>0</v>
      </c>
      <c r="L21" s="6">
        <v>0</v>
      </c>
      <c r="M21" s="5">
        <f t="shared" si="0"/>
        <v>1943</v>
      </c>
    </row>
    <row r="22" spans="1:13">
      <c r="A22" s="7">
        <v>1975</v>
      </c>
      <c r="B22" s="7">
        <v>11</v>
      </c>
      <c r="C22" s="8">
        <v>1368</v>
      </c>
      <c r="D22" s="8">
        <v>458</v>
      </c>
      <c r="E22" s="7">
        <v>2</v>
      </c>
      <c r="F22" s="7">
        <v>0</v>
      </c>
      <c r="G22" s="7">
        <v>1</v>
      </c>
      <c r="H22" s="7">
        <v>16</v>
      </c>
      <c r="I22" s="7">
        <v>3</v>
      </c>
      <c r="J22" s="7">
        <v>0</v>
      </c>
      <c r="K22" s="7">
        <v>0</v>
      </c>
      <c r="L22" s="7">
        <v>0</v>
      </c>
      <c r="M22" s="8">
        <f t="shared" si="0"/>
        <v>1859</v>
      </c>
    </row>
    <row r="23" spans="1:13">
      <c r="A23" s="6">
        <v>1976</v>
      </c>
      <c r="B23" s="6">
        <v>12</v>
      </c>
      <c r="C23" s="5">
        <v>1469</v>
      </c>
      <c r="D23" s="5">
        <v>358</v>
      </c>
      <c r="E23" s="6">
        <v>5</v>
      </c>
      <c r="F23" s="6">
        <v>0</v>
      </c>
      <c r="G23" s="6">
        <v>0</v>
      </c>
      <c r="H23" s="6">
        <v>16</v>
      </c>
      <c r="I23" s="6">
        <v>7</v>
      </c>
      <c r="J23" s="6">
        <v>0</v>
      </c>
      <c r="K23" s="6">
        <v>0</v>
      </c>
      <c r="L23" s="6">
        <v>0</v>
      </c>
      <c r="M23" s="5">
        <f t="shared" si="0"/>
        <v>1867</v>
      </c>
    </row>
    <row r="24" spans="1:13">
      <c r="A24" s="7">
        <v>1977</v>
      </c>
      <c r="B24" s="7">
        <v>6</v>
      </c>
      <c r="C24" s="8">
        <v>1354</v>
      </c>
      <c r="D24" s="8">
        <v>305</v>
      </c>
      <c r="E24" s="7">
        <v>4</v>
      </c>
      <c r="F24" s="7">
        <v>0</v>
      </c>
      <c r="G24" s="7">
        <v>0</v>
      </c>
      <c r="H24" s="7">
        <v>16</v>
      </c>
      <c r="I24" s="7">
        <v>2</v>
      </c>
      <c r="J24" s="7">
        <v>0</v>
      </c>
      <c r="K24" s="7">
        <v>0</v>
      </c>
      <c r="L24" s="7">
        <v>0</v>
      </c>
      <c r="M24" s="8">
        <f t="shared" si="0"/>
        <v>1687</v>
      </c>
    </row>
    <row r="25" spans="1:13">
      <c r="A25" s="6">
        <v>1978</v>
      </c>
      <c r="B25" s="6">
        <v>9</v>
      </c>
      <c r="C25" s="5">
        <v>2077</v>
      </c>
      <c r="D25" s="5">
        <v>489</v>
      </c>
      <c r="E25" s="6">
        <v>7</v>
      </c>
      <c r="F25" s="6">
        <v>0</v>
      </c>
      <c r="G25" s="6">
        <v>1</v>
      </c>
      <c r="H25" s="6">
        <v>22</v>
      </c>
      <c r="I25" s="6">
        <v>8</v>
      </c>
      <c r="J25" s="6">
        <v>1</v>
      </c>
      <c r="K25" s="6">
        <v>0</v>
      </c>
      <c r="L25" s="6">
        <v>0</v>
      </c>
      <c r="M25" s="5">
        <f t="shared" si="0"/>
        <v>2614</v>
      </c>
    </row>
    <row r="26" spans="1:13">
      <c r="A26" s="7">
        <v>1979</v>
      </c>
      <c r="B26" s="7">
        <v>18</v>
      </c>
      <c r="C26" s="8">
        <v>2817</v>
      </c>
      <c r="D26" s="8">
        <v>908</v>
      </c>
      <c r="E26" s="7">
        <v>4</v>
      </c>
      <c r="F26" s="7">
        <v>1</v>
      </c>
      <c r="G26" s="7">
        <v>3</v>
      </c>
      <c r="H26" s="7">
        <v>31</v>
      </c>
      <c r="I26" s="7">
        <v>13</v>
      </c>
      <c r="J26" s="7">
        <v>3</v>
      </c>
      <c r="K26" s="7">
        <v>0</v>
      </c>
      <c r="L26" s="7">
        <v>0</v>
      </c>
      <c r="M26" s="8">
        <f t="shared" si="0"/>
        <v>3798</v>
      </c>
    </row>
    <row r="27" spans="1:13">
      <c r="A27" s="6">
        <v>1980</v>
      </c>
      <c r="B27" s="6">
        <v>26</v>
      </c>
      <c r="C27" s="5">
        <v>3624</v>
      </c>
      <c r="D27" s="5">
        <v>1872</v>
      </c>
      <c r="E27" s="6">
        <v>4</v>
      </c>
      <c r="F27" s="6">
        <v>0</v>
      </c>
      <c r="G27" s="6">
        <v>1</v>
      </c>
      <c r="H27" s="6">
        <v>36</v>
      </c>
      <c r="I27" s="6">
        <v>14</v>
      </c>
      <c r="J27" s="6">
        <v>5</v>
      </c>
      <c r="K27" s="6">
        <v>0</v>
      </c>
      <c r="L27" s="6">
        <v>0</v>
      </c>
      <c r="M27" s="5">
        <f t="shared" si="0"/>
        <v>5582</v>
      </c>
    </row>
    <row r="28" spans="1:13">
      <c r="A28" s="7">
        <v>1981</v>
      </c>
      <c r="B28" s="7">
        <v>17</v>
      </c>
      <c r="C28" s="8">
        <v>3598</v>
      </c>
      <c r="D28" s="8">
        <v>2649</v>
      </c>
      <c r="E28" s="7">
        <v>14</v>
      </c>
      <c r="F28" s="7">
        <v>5</v>
      </c>
      <c r="G28" s="7">
        <v>2</v>
      </c>
      <c r="H28" s="7">
        <v>41</v>
      </c>
      <c r="I28" s="7">
        <v>14</v>
      </c>
      <c r="J28" s="7">
        <v>3</v>
      </c>
      <c r="K28" s="7">
        <v>2</v>
      </c>
      <c r="L28" s="7">
        <v>0</v>
      </c>
      <c r="M28" s="8">
        <f t="shared" si="0"/>
        <v>6345</v>
      </c>
    </row>
    <row r="29" spans="1:13">
      <c r="A29" s="6">
        <v>1982</v>
      </c>
      <c r="B29" s="6">
        <v>14</v>
      </c>
      <c r="C29" s="5">
        <v>2284</v>
      </c>
      <c r="D29" s="5">
        <v>1442</v>
      </c>
      <c r="E29" s="6">
        <v>6</v>
      </c>
      <c r="F29" s="6">
        <v>1</v>
      </c>
      <c r="G29" s="6">
        <v>0</v>
      </c>
      <c r="H29" s="6">
        <v>25</v>
      </c>
      <c r="I29" s="6">
        <v>10</v>
      </c>
      <c r="J29" s="6">
        <v>1</v>
      </c>
      <c r="K29" s="6">
        <v>0</v>
      </c>
      <c r="L29" s="6">
        <v>0</v>
      </c>
      <c r="M29" s="5">
        <f t="shared" si="0"/>
        <v>3783</v>
      </c>
    </row>
    <row r="30" spans="1:13">
      <c r="A30" s="7">
        <v>1983</v>
      </c>
      <c r="B30" s="7">
        <v>13</v>
      </c>
      <c r="C30" s="8">
        <v>1763</v>
      </c>
      <c r="D30" s="8">
        <v>422</v>
      </c>
      <c r="E30" s="7">
        <v>3</v>
      </c>
      <c r="F30" s="7">
        <v>0</v>
      </c>
      <c r="G30" s="7">
        <v>2</v>
      </c>
      <c r="H30" s="7">
        <v>14</v>
      </c>
      <c r="I30" s="7">
        <v>5</v>
      </c>
      <c r="J30" s="7">
        <v>0</v>
      </c>
      <c r="K30" s="7">
        <v>0</v>
      </c>
      <c r="L30" s="7">
        <v>0</v>
      </c>
      <c r="M30" s="8">
        <f t="shared" si="0"/>
        <v>2222</v>
      </c>
    </row>
    <row r="31" spans="1:13">
      <c r="A31" s="6">
        <v>1984</v>
      </c>
      <c r="B31" s="6">
        <v>26</v>
      </c>
      <c r="C31" s="5">
        <v>3832</v>
      </c>
      <c r="D31" s="5">
        <v>670</v>
      </c>
      <c r="E31" s="6">
        <v>6</v>
      </c>
      <c r="F31" s="6">
        <v>0</v>
      </c>
      <c r="G31" s="6">
        <v>1</v>
      </c>
      <c r="H31" s="6">
        <v>49</v>
      </c>
      <c r="I31" s="6">
        <v>3</v>
      </c>
      <c r="J31" s="6">
        <v>2</v>
      </c>
      <c r="K31" s="6">
        <v>0</v>
      </c>
      <c r="L31" s="6">
        <v>0</v>
      </c>
      <c r="M31" s="5">
        <f t="shared" si="0"/>
        <v>4589</v>
      </c>
    </row>
    <row r="32" spans="1:13">
      <c r="A32" s="7">
        <v>1985</v>
      </c>
      <c r="B32" s="7">
        <v>32</v>
      </c>
      <c r="C32" s="8">
        <v>4164</v>
      </c>
      <c r="D32" s="8">
        <v>1242</v>
      </c>
      <c r="E32" s="7">
        <v>4</v>
      </c>
      <c r="F32" s="7">
        <v>1</v>
      </c>
      <c r="G32" s="7">
        <v>1</v>
      </c>
      <c r="H32" s="7">
        <v>38</v>
      </c>
      <c r="I32" s="7">
        <v>9</v>
      </c>
      <c r="J32" s="7">
        <v>1</v>
      </c>
      <c r="K32" s="7">
        <v>0</v>
      </c>
      <c r="L32" s="7">
        <v>0</v>
      </c>
      <c r="M32" s="8">
        <f t="shared" si="0"/>
        <v>5492</v>
      </c>
    </row>
    <row r="33" spans="1:13">
      <c r="A33" s="6">
        <v>1986</v>
      </c>
      <c r="B33" s="6">
        <v>31</v>
      </c>
      <c r="C33" s="5">
        <v>3737</v>
      </c>
      <c r="D33" s="5">
        <v>1001</v>
      </c>
      <c r="E33" s="6">
        <v>1</v>
      </c>
      <c r="F33" s="6">
        <v>0</v>
      </c>
      <c r="G33" s="6">
        <v>1</v>
      </c>
      <c r="H33" s="6">
        <v>30</v>
      </c>
      <c r="I33" s="6">
        <v>9</v>
      </c>
      <c r="J33" s="6">
        <v>0</v>
      </c>
      <c r="K33" s="6">
        <v>0</v>
      </c>
      <c r="L33" s="6">
        <v>0</v>
      </c>
      <c r="M33" s="5">
        <f t="shared" si="0"/>
        <v>4810</v>
      </c>
    </row>
    <row r="34" spans="1:13">
      <c r="A34" s="7">
        <v>1987</v>
      </c>
      <c r="B34" s="7">
        <v>31</v>
      </c>
      <c r="C34" s="8">
        <v>4329</v>
      </c>
      <c r="D34" s="8">
        <v>824</v>
      </c>
      <c r="E34" s="7">
        <v>3</v>
      </c>
      <c r="F34" s="7">
        <v>0</v>
      </c>
      <c r="G34" s="7">
        <v>3</v>
      </c>
      <c r="H34" s="7">
        <v>33</v>
      </c>
      <c r="I34" s="7">
        <v>4</v>
      </c>
      <c r="J34" s="7">
        <v>0</v>
      </c>
      <c r="K34" s="7">
        <v>0</v>
      </c>
      <c r="L34" s="7">
        <v>0</v>
      </c>
      <c r="M34" s="8">
        <f t="shared" si="0"/>
        <v>5227</v>
      </c>
    </row>
    <row r="35" spans="1:13">
      <c r="A35" s="6">
        <v>1988</v>
      </c>
      <c r="B35" s="6">
        <v>44</v>
      </c>
      <c r="C35" s="5">
        <v>4704</v>
      </c>
      <c r="D35" s="5">
        <v>1057</v>
      </c>
      <c r="E35" s="6">
        <v>1</v>
      </c>
      <c r="F35" s="6">
        <v>0</v>
      </c>
      <c r="G35" s="6">
        <v>5</v>
      </c>
      <c r="H35" s="6">
        <v>42</v>
      </c>
      <c r="I35" s="6">
        <v>11</v>
      </c>
      <c r="J35" s="6">
        <v>2</v>
      </c>
      <c r="K35" s="6">
        <v>0</v>
      </c>
      <c r="L35" s="6">
        <v>1</v>
      </c>
      <c r="M35" s="5">
        <f t="shared" si="0"/>
        <v>5867</v>
      </c>
    </row>
    <row r="36" spans="1:13">
      <c r="A36" s="7">
        <v>1989</v>
      </c>
      <c r="B36" s="7">
        <v>39</v>
      </c>
      <c r="C36" s="8">
        <v>4630</v>
      </c>
      <c r="D36" s="8">
        <v>1501</v>
      </c>
      <c r="E36" s="7">
        <v>3</v>
      </c>
      <c r="F36" s="7">
        <v>0</v>
      </c>
      <c r="G36" s="7">
        <v>1</v>
      </c>
      <c r="H36" s="7">
        <v>43</v>
      </c>
      <c r="I36" s="7">
        <v>25</v>
      </c>
      <c r="J36" s="7">
        <v>0</v>
      </c>
      <c r="K36" s="7">
        <v>0</v>
      </c>
      <c r="L36" s="7">
        <v>0</v>
      </c>
      <c r="M36" s="8">
        <f t="shared" si="0"/>
        <v>6242</v>
      </c>
    </row>
    <row r="37" spans="1:13">
      <c r="A37" s="6">
        <v>1990</v>
      </c>
      <c r="B37" s="6">
        <v>55</v>
      </c>
      <c r="C37" s="5">
        <v>4436</v>
      </c>
      <c r="D37" s="5">
        <v>1798</v>
      </c>
      <c r="E37" s="6">
        <v>3</v>
      </c>
      <c r="F37" s="6">
        <v>0</v>
      </c>
      <c r="G37" s="6">
        <v>1</v>
      </c>
      <c r="H37" s="6">
        <v>36</v>
      </c>
      <c r="I37" s="6">
        <v>13</v>
      </c>
      <c r="J37" s="6">
        <v>2</v>
      </c>
      <c r="K37" s="6">
        <v>0</v>
      </c>
      <c r="L37" s="6">
        <v>0</v>
      </c>
      <c r="M37" s="5">
        <f t="shared" si="0"/>
        <v>6344</v>
      </c>
    </row>
    <row r="38" spans="1:13">
      <c r="A38" s="7">
        <v>1991</v>
      </c>
      <c r="B38" s="7">
        <v>48</v>
      </c>
      <c r="C38" s="8">
        <v>4530</v>
      </c>
      <c r="D38" s="8">
        <v>2665</v>
      </c>
      <c r="E38" s="7">
        <v>7</v>
      </c>
      <c r="F38" s="7">
        <v>0</v>
      </c>
      <c r="G38" s="7">
        <v>1</v>
      </c>
      <c r="H38" s="7">
        <v>41</v>
      </c>
      <c r="I38" s="7">
        <v>16</v>
      </c>
      <c r="J38" s="7">
        <v>0</v>
      </c>
      <c r="K38" s="7">
        <v>0</v>
      </c>
      <c r="L38" s="7">
        <v>0</v>
      </c>
      <c r="M38" s="8">
        <f t="shared" si="0"/>
        <v>7308</v>
      </c>
    </row>
    <row r="39" spans="1:13">
      <c r="A39" s="6">
        <v>1992</v>
      </c>
      <c r="B39" s="6">
        <v>121</v>
      </c>
      <c r="C39" s="5">
        <v>5395</v>
      </c>
      <c r="D39" s="5">
        <v>2569</v>
      </c>
      <c r="E39" s="6">
        <v>5</v>
      </c>
      <c r="F39" s="6">
        <v>0</v>
      </c>
      <c r="G39" s="6">
        <v>4</v>
      </c>
      <c r="H39" s="6">
        <v>55</v>
      </c>
      <c r="I39" s="6">
        <v>21</v>
      </c>
      <c r="J39" s="6">
        <v>0</v>
      </c>
      <c r="K39" s="6">
        <v>0</v>
      </c>
      <c r="L39" s="6">
        <v>0</v>
      </c>
      <c r="M39" s="5">
        <f t="shared" ref="M39:M58" si="1">SUM(B39:L39)</f>
        <v>8170</v>
      </c>
    </row>
    <row r="40" spans="1:13">
      <c r="A40" s="7">
        <v>1993</v>
      </c>
      <c r="B40" s="7">
        <v>63</v>
      </c>
      <c r="C40" s="8">
        <v>6116</v>
      </c>
      <c r="D40" s="8">
        <v>1858</v>
      </c>
      <c r="E40" s="7">
        <v>7</v>
      </c>
      <c r="F40" s="7">
        <v>0</v>
      </c>
      <c r="G40" s="7">
        <v>1</v>
      </c>
      <c r="H40" s="7">
        <v>68</v>
      </c>
      <c r="I40" s="7">
        <v>14</v>
      </c>
      <c r="J40" s="7">
        <v>9</v>
      </c>
      <c r="K40" s="7">
        <v>0</v>
      </c>
      <c r="L40" s="7">
        <v>0</v>
      </c>
      <c r="M40" s="8">
        <f t="shared" si="1"/>
        <v>8136</v>
      </c>
    </row>
    <row r="41" spans="1:13">
      <c r="A41" s="6">
        <v>1994</v>
      </c>
      <c r="B41" s="6">
        <v>91</v>
      </c>
      <c r="C41" s="5">
        <v>8582</v>
      </c>
      <c r="D41" s="5">
        <v>2111</v>
      </c>
      <c r="E41" s="6">
        <v>4</v>
      </c>
      <c r="F41" s="6">
        <v>0</v>
      </c>
      <c r="G41" s="6">
        <v>3</v>
      </c>
      <c r="H41" s="6">
        <v>87</v>
      </c>
      <c r="I41" s="6">
        <v>15</v>
      </c>
      <c r="J41" s="6">
        <v>1</v>
      </c>
      <c r="K41" s="6">
        <v>0</v>
      </c>
      <c r="L41" s="6">
        <v>0</v>
      </c>
      <c r="M41" s="5">
        <f t="shared" si="1"/>
        <v>10894</v>
      </c>
    </row>
    <row r="42" spans="1:13">
      <c r="A42" s="7">
        <v>1995</v>
      </c>
      <c r="B42" s="7">
        <v>83</v>
      </c>
      <c r="C42" s="8">
        <v>7860</v>
      </c>
      <c r="D42" s="8">
        <v>947</v>
      </c>
      <c r="E42" s="7">
        <v>2</v>
      </c>
      <c r="F42" s="7">
        <v>0</v>
      </c>
      <c r="G42" s="7">
        <v>0</v>
      </c>
      <c r="H42" s="7">
        <v>77</v>
      </c>
      <c r="I42" s="7">
        <v>6</v>
      </c>
      <c r="J42" s="7">
        <v>0</v>
      </c>
      <c r="K42" s="7">
        <v>0</v>
      </c>
      <c r="L42" s="7">
        <v>0</v>
      </c>
      <c r="M42" s="8">
        <f t="shared" si="1"/>
        <v>8975</v>
      </c>
    </row>
    <row r="43" spans="1:13">
      <c r="A43" s="6">
        <v>1996</v>
      </c>
      <c r="B43" s="6">
        <v>62</v>
      </c>
      <c r="C43" s="5">
        <v>6497</v>
      </c>
      <c r="D43" s="5">
        <v>766</v>
      </c>
      <c r="E43" s="6">
        <v>3</v>
      </c>
      <c r="F43" s="6">
        <v>0</v>
      </c>
      <c r="G43" s="6">
        <v>1</v>
      </c>
      <c r="H43" s="6">
        <v>91</v>
      </c>
      <c r="I43" s="6">
        <v>6</v>
      </c>
      <c r="J43" s="6">
        <v>2</v>
      </c>
      <c r="K43" s="6">
        <v>0</v>
      </c>
      <c r="L43" s="6">
        <v>0</v>
      </c>
      <c r="M43" s="5">
        <f t="shared" si="1"/>
        <v>7428</v>
      </c>
    </row>
    <row r="44" spans="1:13">
      <c r="A44" s="7">
        <v>1997</v>
      </c>
      <c r="B44" s="7">
        <v>88</v>
      </c>
      <c r="C44" s="8">
        <v>7912</v>
      </c>
      <c r="D44" s="8">
        <v>1545</v>
      </c>
      <c r="E44" s="7">
        <v>7</v>
      </c>
      <c r="F44" s="7">
        <v>1</v>
      </c>
      <c r="G44" s="7">
        <v>1</v>
      </c>
      <c r="H44" s="7">
        <v>125</v>
      </c>
      <c r="I44" s="7">
        <v>10</v>
      </c>
      <c r="J44" s="7">
        <v>2</v>
      </c>
      <c r="K44" s="7">
        <v>0</v>
      </c>
      <c r="L44" s="7">
        <v>3</v>
      </c>
      <c r="M44" s="8">
        <f t="shared" si="1"/>
        <v>9694</v>
      </c>
    </row>
    <row r="45" spans="1:13">
      <c r="A45" s="6">
        <v>1998</v>
      </c>
      <c r="B45" s="6">
        <v>142</v>
      </c>
      <c r="C45" s="5">
        <v>12223</v>
      </c>
      <c r="D45" s="5">
        <v>2660</v>
      </c>
      <c r="E45" s="6">
        <v>14</v>
      </c>
      <c r="F45" s="6">
        <v>0</v>
      </c>
      <c r="G45" s="6">
        <v>5</v>
      </c>
      <c r="H45" s="6">
        <v>160</v>
      </c>
      <c r="I45" s="6">
        <v>28</v>
      </c>
      <c r="J45" s="6">
        <v>2</v>
      </c>
      <c r="K45" s="6">
        <v>0</v>
      </c>
      <c r="L45" s="6">
        <v>0</v>
      </c>
      <c r="M45" s="5">
        <f t="shared" si="1"/>
        <v>15234</v>
      </c>
    </row>
    <row r="46" spans="1:13">
      <c r="A46" s="7">
        <v>1999</v>
      </c>
      <c r="B46" s="7">
        <v>102</v>
      </c>
      <c r="C46" s="8">
        <v>12527</v>
      </c>
      <c r="D46" s="8">
        <v>2715</v>
      </c>
      <c r="E46" s="7">
        <v>11</v>
      </c>
      <c r="F46" s="7">
        <v>0</v>
      </c>
      <c r="G46" s="7">
        <v>0</v>
      </c>
      <c r="H46" s="7">
        <v>132</v>
      </c>
      <c r="I46" s="7">
        <v>21</v>
      </c>
      <c r="J46" s="7">
        <v>5</v>
      </c>
      <c r="K46" s="7">
        <v>0</v>
      </c>
      <c r="L46" s="7">
        <v>0</v>
      </c>
      <c r="M46" s="8">
        <f t="shared" si="1"/>
        <v>15513</v>
      </c>
    </row>
    <row r="47" spans="1:13">
      <c r="A47" s="6">
        <v>2000</v>
      </c>
      <c r="B47" s="6">
        <v>126</v>
      </c>
      <c r="C47" s="5">
        <v>12619</v>
      </c>
      <c r="D47" s="5">
        <v>2925</v>
      </c>
      <c r="E47" s="6">
        <v>8</v>
      </c>
      <c r="F47" s="6">
        <v>0</v>
      </c>
      <c r="G47" s="6">
        <v>1</v>
      </c>
      <c r="H47" s="6">
        <v>144</v>
      </c>
      <c r="I47" s="6">
        <v>35</v>
      </c>
      <c r="J47" s="6">
        <v>16</v>
      </c>
      <c r="K47" s="6">
        <v>0</v>
      </c>
      <c r="L47" s="6">
        <v>0</v>
      </c>
      <c r="M47" s="5">
        <f t="shared" si="1"/>
        <v>15874</v>
      </c>
    </row>
    <row r="48" spans="1:13">
      <c r="A48" s="7">
        <v>2001</v>
      </c>
      <c r="B48" s="7">
        <v>82</v>
      </c>
      <c r="C48" s="8">
        <v>11723</v>
      </c>
      <c r="D48" s="8">
        <v>2654</v>
      </c>
      <c r="E48" s="7">
        <v>4</v>
      </c>
      <c r="F48" s="7">
        <v>1</v>
      </c>
      <c r="G48" s="7">
        <v>1</v>
      </c>
      <c r="H48" s="7">
        <v>179</v>
      </c>
      <c r="I48" s="7">
        <v>30</v>
      </c>
      <c r="J48" s="7">
        <v>7</v>
      </c>
      <c r="K48" s="7">
        <v>0</v>
      </c>
      <c r="L48" s="7">
        <v>2</v>
      </c>
      <c r="M48" s="8">
        <f t="shared" si="1"/>
        <v>14683</v>
      </c>
    </row>
    <row r="49" spans="1:13">
      <c r="A49" s="6">
        <v>2002</v>
      </c>
      <c r="B49" s="6">
        <v>70</v>
      </c>
      <c r="C49" s="5">
        <v>7068</v>
      </c>
      <c r="D49" s="5">
        <v>2078</v>
      </c>
      <c r="E49" s="6">
        <v>7</v>
      </c>
      <c r="F49" s="6">
        <v>1</v>
      </c>
      <c r="G49" s="6">
        <v>0</v>
      </c>
      <c r="H49" s="6">
        <v>98</v>
      </c>
      <c r="I49" s="6">
        <v>37</v>
      </c>
      <c r="J49" s="6">
        <v>2</v>
      </c>
      <c r="K49" s="6">
        <v>0</v>
      </c>
      <c r="L49" s="6">
        <v>0</v>
      </c>
      <c r="M49" s="5">
        <f t="shared" si="1"/>
        <v>9361</v>
      </c>
    </row>
    <row r="50" spans="1:13">
      <c r="A50" s="7">
        <v>2003</v>
      </c>
      <c r="B50" s="7">
        <v>114</v>
      </c>
      <c r="C50" s="8">
        <v>7520</v>
      </c>
      <c r="D50" s="8">
        <v>1824</v>
      </c>
      <c r="E50" s="7">
        <v>4</v>
      </c>
      <c r="F50" s="7">
        <v>0</v>
      </c>
      <c r="G50" s="7">
        <v>0</v>
      </c>
      <c r="H50" s="7">
        <v>101</v>
      </c>
      <c r="I50" s="7">
        <v>25</v>
      </c>
      <c r="J50" s="7">
        <v>9</v>
      </c>
      <c r="K50" s="7">
        <v>0</v>
      </c>
      <c r="L50" s="7">
        <v>0</v>
      </c>
      <c r="M50" s="8">
        <f t="shared" si="1"/>
        <v>9597</v>
      </c>
    </row>
    <row r="51" spans="1:13">
      <c r="A51" s="6">
        <v>2004</v>
      </c>
      <c r="B51" s="6">
        <v>31</v>
      </c>
      <c r="C51" s="5">
        <v>7539</v>
      </c>
      <c r="D51" s="5">
        <v>1756</v>
      </c>
      <c r="E51" s="6">
        <v>6</v>
      </c>
      <c r="F51" s="6">
        <v>0</v>
      </c>
      <c r="G51" s="6">
        <v>0</v>
      </c>
      <c r="H51" s="6">
        <v>56</v>
      </c>
      <c r="I51" s="6">
        <v>15</v>
      </c>
      <c r="J51" s="6">
        <v>2</v>
      </c>
      <c r="K51" s="6">
        <v>0</v>
      </c>
      <c r="L51" s="6">
        <v>0</v>
      </c>
      <c r="M51" s="5">
        <f t="shared" si="1"/>
        <v>9405</v>
      </c>
    </row>
    <row r="52" spans="1:13">
      <c r="A52" s="7">
        <v>2005</v>
      </c>
      <c r="B52" s="7">
        <v>93</v>
      </c>
      <c r="C52" s="8">
        <v>8313</v>
      </c>
      <c r="D52" s="8">
        <v>1859</v>
      </c>
      <c r="E52" s="7">
        <v>20</v>
      </c>
      <c r="F52" s="7">
        <v>5</v>
      </c>
      <c r="G52" s="7">
        <v>1</v>
      </c>
      <c r="H52" s="7">
        <v>98</v>
      </c>
      <c r="I52" s="7">
        <v>24</v>
      </c>
      <c r="J52" s="7">
        <v>2</v>
      </c>
      <c r="K52" s="7">
        <v>0</v>
      </c>
      <c r="L52" s="7">
        <v>1</v>
      </c>
      <c r="M52" s="8">
        <f t="shared" si="1"/>
        <v>10416</v>
      </c>
    </row>
    <row r="53" spans="1:13">
      <c r="A53" s="6">
        <v>2006</v>
      </c>
      <c r="B53" s="6">
        <v>75</v>
      </c>
      <c r="C53" s="5">
        <v>10096</v>
      </c>
      <c r="D53" s="5">
        <v>2539</v>
      </c>
      <c r="E53" s="6">
        <v>3</v>
      </c>
      <c r="F53" s="6">
        <v>0</v>
      </c>
      <c r="G53" s="6">
        <v>0</v>
      </c>
      <c r="H53" s="6">
        <v>137</v>
      </c>
      <c r="I53" s="6">
        <v>26</v>
      </c>
      <c r="J53" s="6">
        <v>2</v>
      </c>
      <c r="K53" s="6">
        <v>0</v>
      </c>
      <c r="L53" s="6">
        <v>0</v>
      </c>
      <c r="M53" s="5">
        <f t="shared" si="1"/>
        <v>12878</v>
      </c>
    </row>
    <row r="54" spans="1:13">
      <c r="A54" s="7">
        <v>2007</v>
      </c>
      <c r="B54" s="7">
        <v>53</v>
      </c>
      <c r="C54" s="8">
        <v>10985</v>
      </c>
      <c r="D54" s="8">
        <v>2700</v>
      </c>
      <c r="E54" s="7">
        <v>5</v>
      </c>
      <c r="F54" s="7">
        <v>0</v>
      </c>
      <c r="G54" s="7">
        <v>5</v>
      </c>
      <c r="H54" s="7">
        <v>81</v>
      </c>
      <c r="I54" s="7">
        <v>33</v>
      </c>
      <c r="J54" s="7">
        <v>2</v>
      </c>
      <c r="K54" s="7">
        <v>0</v>
      </c>
      <c r="L54" s="7">
        <v>1</v>
      </c>
      <c r="M54" s="8">
        <f t="shared" si="1"/>
        <v>13865</v>
      </c>
    </row>
    <row r="55" spans="1:13">
      <c r="A55" s="6">
        <v>2008</v>
      </c>
      <c r="B55" s="6">
        <v>105</v>
      </c>
      <c r="C55" s="5">
        <v>10245</v>
      </c>
      <c r="D55" s="5">
        <v>2795</v>
      </c>
      <c r="E55" s="6">
        <v>6</v>
      </c>
      <c r="F55" s="6">
        <v>4</v>
      </c>
      <c r="G55" s="6">
        <v>0</v>
      </c>
      <c r="H55" s="6">
        <v>158</v>
      </c>
      <c r="I55" s="6">
        <v>23</v>
      </c>
      <c r="J55" s="6">
        <v>0</v>
      </c>
      <c r="K55" s="6">
        <v>0</v>
      </c>
      <c r="L55" s="6">
        <v>0</v>
      </c>
      <c r="M55" s="5">
        <f t="shared" si="1"/>
        <v>13336</v>
      </c>
    </row>
    <row r="56" spans="1:13">
      <c r="A56" s="7">
        <v>2009</v>
      </c>
      <c r="B56" s="7">
        <v>54</v>
      </c>
      <c r="C56" s="8">
        <v>6507</v>
      </c>
      <c r="D56" s="8">
        <v>2378</v>
      </c>
      <c r="E56" s="7">
        <v>14</v>
      </c>
      <c r="F56" s="7">
        <v>0</v>
      </c>
      <c r="G56" s="7">
        <v>3</v>
      </c>
      <c r="H56" s="7">
        <v>41</v>
      </c>
      <c r="I56" s="7">
        <v>32</v>
      </c>
      <c r="J56" s="7">
        <v>2</v>
      </c>
      <c r="K56" s="7">
        <v>0</v>
      </c>
      <c r="L56" s="7">
        <v>1</v>
      </c>
      <c r="M56" s="8">
        <f t="shared" si="1"/>
        <v>9032</v>
      </c>
    </row>
    <row r="57" spans="1:13">
      <c r="A57" s="6">
        <v>2010</v>
      </c>
      <c r="B57" s="6">
        <v>44</v>
      </c>
      <c r="C57" s="5">
        <v>4897</v>
      </c>
      <c r="D57" s="5">
        <v>1975</v>
      </c>
      <c r="E57" s="6">
        <v>8</v>
      </c>
      <c r="F57" s="6">
        <v>5</v>
      </c>
      <c r="G57" s="6">
        <v>0</v>
      </c>
      <c r="H57" s="6">
        <v>32</v>
      </c>
      <c r="I57" s="6">
        <v>20</v>
      </c>
      <c r="J57" s="6">
        <v>1</v>
      </c>
      <c r="K57" s="6">
        <v>0</v>
      </c>
      <c r="L57" s="6">
        <v>0</v>
      </c>
      <c r="M57" s="5">
        <f t="shared" si="1"/>
        <v>6982</v>
      </c>
    </row>
    <row r="58" spans="1:13">
      <c r="A58" s="7">
        <v>2011</v>
      </c>
      <c r="B58" s="7">
        <v>95</v>
      </c>
      <c r="C58" s="8">
        <v>5785</v>
      </c>
      <c r="D58" s="8">
        <v>1925</v>
      </c>
      <c r="E58" s="7">
        <v>9</v>
      </c>
      <c r="F58" s="7">
        <v>0</v>
      </c>
      <c r="G58" s="7">
        <v>2</v>
      </c>
      <c r="H58" s="7">
        <v>39</v>
      </c>
      <c r="I58" s="7">
        <v>19</v>
      </c>
      <c r="J58" s="7">
        <v>0</v>
      </c>
      <c r="K58" s="7">
        <v>0</v>
      </c>
      <c r="L58" s="7">
        <v>0</v>
      </c>
      <c r="M58" s="8">
        <f t="shared" si="1"/>
        <v>7874</v>
      </c>
    </row>
    <row r="59" spans="1:13">
      <c r="A59" s="6">
        <v>2012</v>
      </c>
      <c r="B59" s="6">
        <v>81</v>
      </c>
      <c r="C59" s="5">
        <v>3081</v>
      </c>
      <c r="D59" s="5">
        <v>719</v>
      </c>
      <c r="E59" s="6">
        <v>1</v>
      </c>
      <c r="F59" s="6">
        <v>0</v>
      </c>
      <c r="G59" s="6">
        <v>0</v>
      </c>
      <c r="H59" s="6">
        <v>9</v>
      </c>
      <c r="I59" s="6">
        <v>8</v>
      </c>
      <c r="J59" s="6">
        <v>0</v>
      </c>
      <c r="K59" s="6">
        <v>0</v>
      </c>
      <c r="L59" s="6">
        <v>0</v>
      </c>
      <c r="M59" s="5">
        <f t="shared" ref="M59" si="2">SUM(B59:L59)</f>
        <v>3899</v>
      </c>
    </row>
    <row r="60" spans="1:13" ht="9" customHeight="1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ht="27" customHeight="1">
      <c r="A61" s="36" t="s">
        <v>93</v>
      </c>
      <c r="B61" s="113">
        <f>SUM(B7:B59)</f>
        <v>2327</v>
      </c>
      <c r="C61" s="117">
        <f t="shared" ref="C61:M61" si="3">SUM(C7:C59)</f>
        <v>236198</v>
      </c>
      <c r="D61" s="117">
        <f t="shared" si="3"/>
        <v>64541</v>
      </c>
      <c r="E61" s="117">
        <f t="shared" si="3"/>
        <v>235</v>
      </c>
      <c r="F61" s="117">
        <f t="shared" si="3"/>
        <v>26</v>
      </c>
      <c r="G61" s="117">
        <f t="shared" si="3"/>
        <v>52</v>
      </c>
      <c r="H61" s="117">
        <f t="shared" si="3"/>
        <v>2586</v>
      </c>
      <c r="I61" s="117">
        <f t="shared" si="3"/>
        <v>635</v>
      </c>
      <c r="J61" s="117">
        <f t="shared" si="3"/>
        <v>89</v>
      </c>
      <c r="K61" s="117">
        <f t="shared" si="3"/>
        <v>2</v>
      </c>
      <c r="L61" s="117">
        <f t="shared" si="3"/>
        <v>9</v>
      </c>
      <c r="M61" s="117">
        <f t="shared" si="3"/>
        <v>306700</v>
      </c>
    </row>
    <row r="63" spans="1:13">
      <c r="M63" s="9"/>
    </row>
    <row r="67" spans="11:11">
      <c r="K67" s="9" t="s">
        <v>77</v>
      </c>
    </row>
  </sheetData>
  <mergeCells count="3">
    <mergeCell ref="A4:A5"/>
    <mergeCell ref="B4:L4"/>
    <mergeCell ref="M4:M5"/>
  </mergeCells>
  <phoneticPr fontId="0" type="noConversion"/>
  <printOptions horizontalCentered="1"/>
  <pageMargins left="0.47" right="0.45" top="0.98425196850393704" bottom="0.98425196850393704" header="0" footer="0"/>
  <pageSetup scale="70" orientation="portrait" r:id="rId1"/>
  <headerFooter alignWithMargins="0"/>
  <ignoredErrors>
    <ignoredError sqref="M59:M60 M7:M56 M57:M58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Hoja16"/>
  <dimension ref="A2:D247"/>
  <sheetViews>
    <sheetView zoomScaleNormal="100" workbookViewId="0">
      <selection activeCell="G5" sqref="G5"/>
    </sheetView>
  </sheetViews>
  <sheetFormatPr baseColWidth="10" defaultRowHeight="15"/>
  <cols>
    <col min="1" max="1" width="27" style="9" customWidth="1"/>
    <col min="2" max="2" width="18.7109375" style="8" customWidth="1"/>
    <col min="3" max="3" width="16.28515625" style="8" customWidth="1"/>
    <col min="4" max="4" width="10.42578125" style="8" customWidth="1"/>
    <col min="5" max="16384" width="11.42578125" style="9"/>
  </cols>
  <sheetData>
    <row r="2" spans="1:4" ht="17.25">
      <c r="A2" s="27" t="s">
        <v>229</v>
      </c>
    </row>
    <row r="3" spans="1:4" ht="17.25">
      <c r="A3" s="27"/>
    </row>
    <row r="4" spans="1:4" ht="17.25">
      <c r="A4" s="27" t="s">
        <v>247</v>
      </c>
    </row>
    <row r="5" spans="1:4">
      <c r="B5" s="20"/>
      <c r="C5" s="20"/>
    </row>
    <row r="6" spans="1:4" ht="12.75" customHeight="1">
      <c r="A6" s="124" t="s">
        <v>113</v>
      </c>
      <c r="B6" s="123" t="s">
        <v>171</v>
      </c>
      <c r="C6" s="123" t="s">
        <v>172</v>
      </c>
      <c r="D6" s="123" t="s">
        <v>93</v>
      </c>
    </row>
    <row r="7" spans="1:4" ht="26.25" customHeight="1">
      <c r="A7" s="124"/>
      <c r="B7" s="123"/>
      <c r="C7" s="123"/>
      <c r="D7" s="123"/>
    </row>
    <row r="8" spans="1:4" ht="9" customHeight="1">
      <c r="A8" s="64"/>
      <c r="B8" s="66"/>
      <c r="C8" s="66"/>
      <c r="D8" s="66"/>
    </row>
    <row r="9" spans="1:4" ht="21" customHeight="1">
      <c r="A9" s="89" t="s">
        <v>161</v>
      </c>
      <c r="B9" s="88">
        <v>15370</v>
      </c>
      <c r="C9" s="88">
        <v>116758</v>
      </c>
      <c r="D9" s="88">
        <f>B9+C9</f>
        <v>132128</v>
      </c>
    </row>
    <row r="10" spans="1:4" ht="12" customHeight="1">
      <c r="A10" s="75"/>
      <c r="B10" s="66"/>
      <c r="C10" s="66"/>
      <c r="D10" s="66"/>
    </row>
    <row r="11" spans="1:4" ht="22.5" customHeight="1">
      <c r="A11" s="89" t="s">
        <v>162</v>
      </c>
      <c r="B11" s="88">
        <v>4517</v>
      </c>
      <c r="C11" s="88">
        <v>7649</v>
      </c>
      <c r="D11" s="88">
        <f>B11+C11</f>
        <v>12166</v>
      </c>
    </row>
    <row r="12" spans="1:4" ht="9" customHeight="1">
      <c r="A12" s="65"/>
      <c r="B12" s="66"/>
      <c r="C12" s="66"/>
      <c r="D12" s="66"/>
    </row>
    <row r="13" spans="1:4" ht="21" customHeight="1">
      <c r="A13" s="36" t="s">
        <v>173</v>
      </c>
      <c r="B13" s="84">
        <f>B9+B11</f>
        <v>19887</v>
      </c>
      <c r="C13" s="84">
        <f>C9+C11</f>
        <v>124407</v>
      </c>
      <c r="D13" s="84">
        <f>B13+C13</f>
        <v>144294</v>
      </c>
    </row>
    <row r="34" spans="1:4">
      <c r="A34" s="10"/>
      <c r="B34" s="10"/>
      <c r="C34" s="10"/>
      <c r="D34" s="10"/>
    </row>
    <row r="35" spans="1:4">
      <c r="A35" s="10"/>
      <c r="B35" s="10"/>
      <c r="C35" s="10"/>
      <c r="D35" s="10"/>
    </row>
    <row r="51" spans="2:4">
      <c r="B51" s="9"/>
      <c r="C51" s="9"/>
      <c r="D51" s="9"/>
    </row>
    <row r="52" spans="2:4">
      <c r="B52" s="9"/>
      <c r="C52" s="9"/>
      <c r="D52" s="9"/>
    </row>
    <row r="53" spans="2:4">
      <c r="B53" s="9"/>
      <c r="C53" s="9"/>
      <c r="D53" s="9"/>
    </row>
    <row r="54" spans="2:4">
      <c r="B54" s="9"/>
      <c r="C54" s="9"/>
      <c r="D54" s="9"/>
    </row>
    <row r="55" spans="2:4">
      <c r="B55" s="9"/>
      <c r="C55" s="9"/>
      <c r="D55" s="9"/>
    </row>
    <row r="56" spans="2:4">
      <c r="B56" s="9"/>
      <c r="C56" s="9"/>
      <c r="D56" s="9"/>
    </row>
    <row r="57" spans="2:4">
      <c r="B57" s="9"/>
      <c r="C57" s="9"/>
      <c r="D57" s="9"/>
    </row>
    <row r="58" spans="2:4">
      <c r="B58" s="9"/>
      <c r="C58" s="9"/>
      <c r="D58" s="9"/>
    </row>
    <row r="59" spans="2:4">
      <c r="B59" s="9"/>
      <c r="C59" s="9"/>
      <c r="D59" s="9"/>
    </row>
    <row r="60" spans="2:4">
      <c r="B60" s="9"/>
      <c r="C60" s="9"/>
      <c r="D60" s="9"/>
    </row>
    <row r="61" spans="2:4">
      <c r="B61" s="9"/>
      <c r="C61" s="9"/>
      <c r="D61" s="9"/>
    </row>
    <row r="62" spans="2:4">
      <c r="B62" s="9"/>
      <c r="C62" s="9"/>
      <c r="D62" s="9"/>
    </row>
    <row r="63" spans="2:4">
      <c r="B63" s="9"/>
      <c r="C63" s="9"/>
      <c r="D63" s="9"/>
    </row>
    <row r="64" spans="2:4">
      <c r="B64" s="9"/>
      <c r="C64" s="9"/>
      <c r="D64" s="9"/>
    </row>
    <row r="65" spans="2:4">
      <c r="B65" s="9"/>
      <c r="C65" s="9"/>
      <c r="D65" s="9"/>
    </row>
    <row r="66" spans="2:4">
      <c r="B66" s="9"/>
      <c r="C66" s="9"/>
      <c r="D66" s="9"/>
    </row>
    <row r="67" spans="2:4">
      <c r="B67" s="9"/>
      <c r="C67" s="9"/>
      <c r="D67" s="9"/>
    </row>
    <row r="68" spans="2:4">
      <c r="B68" s="9"/>
      <c r="C68" s="9"/>
      <c r="D68" s="9"/>
    </row>
    <row r="69" spans="2:4">
      <c r="B69" s="9"/>
      <c r="C69" s="9"/>
      <c r="D69" s="9"/>
    </row>
    <row r="70" spans="2:4">
      <c r="B70" s="9"/>
      <c r="C70" s="9"/>
      <c r="D70" s="9"/>
    </row>
    <row r="71" spans="2:4">
      <c r="B71" s="9"/>
      <c r="C71" s="9"/>
      <c r="D71" s="9"/>
    </row>
    <row r="72" spans="2:4">
      <c r="B72" s="9"/>
      <c r="C72" s="9"/>
      <c r="D72" s="9"/>
    </row>
    <row r="73" spans="2:4">
      <c r="B73" s="9"/>
      <c r="C73" s="9"/>
      <c r="D73" s="9"/>
    </row>
    <row r="74" spans="2:4">
      <c r="B74" s="9"/>
      <c r="C74" s="9"/>
      <c r="D74" s="9"/>
    </row>
    <row r="75" spans="2:4">
      <c r="B75" s="9"/>
      <c r="C75" s="9"/>
      <c r="D75" s="9"/>
    </row>
    <row r="76" spans="2:4">
      <c r="B76" s="9"/>
      <c r="C76" s="9"/>
      <c r="D76" s="9"/>
    </row>
    <row r="77" spans="2:4">
      <c r="B77" s="9"/>
      <c r="C77" s="9"/>
      <c r="D77" s="9"/>
    </row>
    <row r="78" spans="2:4">
      <c r="B78" s="9"/>
      <c r="C78" s="9"/>
      <c r="D78" s="9"/>
    </row>
    <row r="79" spans="2:4">
      <c r="B79" s="9"/>
      <c r="C79" s="9"/>
      <c r="D79" s="9"/>
    </row>
    <row r="80" spans="2:4">
      <c r="B80" s="9"/>
      <c r="C80" s="9"/>
      <c r="D80" s="9"/>
    </row>
    <row r="81" spans="2:4">
      <c r="B81" s="9"/>
      <c r="C81" s="9"/>
      <c r="D81" s="9"/>
    </row>
    <row r="82" spans="2:4">
      <c r="B82" s="9"/>
      <c r="C82" s="9"/>
      <c r="D82" s="9"/>
    </row>
    <row r="83" spans="2:4">
      <c r="B83" s="9"/>
      <c r="C83" s="9"/>
      <c r="D83" s="9"/>
    </row>
    <row r="84" spans="2:4">
      <c r="B84" s="9"/>
      <c r="C84" s="9"/>
      <c r="D84" s="9"/>
    </row>
    <row r="85" spans="2:4">
      <c r="B85" s="9"/>
      <c r="C85" s="9"/>
      <c r="D85" s="9"/>
    </row>
    <row r="86" spans="2:4">
      <c r="B86" s="9"/>
      <c r="C86" s="9"/>
      <c r="D86" s="9"/>
    </row>
    <row r="87" spans="2:4">
      <c r="B87" s="9"/>
      <c r="C87" s="9"/>
      <c r="D87" s="9"/>
    </row>
    <row r="88" spans="2:4">
      <c r="B88" s="9"/>
      <c r="C88" s="9"/>
      <c r="D88" s="9"/>
    </row>
    <row r="89" spans="2:4">
      <c r="B89" s="9"/>
      <c r="C89" s="9"/>
      <c r="D89" s="9"/>
    </row>
    <row r="90" spans="2:4">
      <c r="B90" s="9"/>
      <c r="C90" s="9"/>
      <c r="D90" s="9"/>
    </row>
    <row r="91" spans="2:4">
      <c r="B91" s="9"/>
      <c r="C91" s="9"/>
      <c r="D91" s="9"/>
    </row>
    <row r="92" spans="2:4">
      <c r="B92" s="9"/>
      <c r="C92" s="9"/>
      <c r="D92" s="9"/>
    </row>
    <row r="93" spans="2:4">
      <c r="B93" s="9"/>
      <c r="C93" s="9"/>
      <c r="D93" s="9"/>
    </row>
    <row r="94" spans="2:4">
      <c r="B94" s="9"/>
      <c r="C94" s="9"/>
      <c r="D94" s="9"/>
    </row>
    <row r="95" spans="2:4">
      <c r="B95" s="9"/>
      <c r="C95" s="9"/>
      <c r="D95" s="9"/>
    </row>
    <row r="96" spans="2:4">
      <c r="B96" s="9"/>
      <c r="C96" s="9"/>
      <c r="D96" s="9"/>
    </row>
    <row r="97" spans="2:4">
      <c r="B97" s="9"/>
      <c r="C97" s="9"/>
      <c r="D97" s="9"/>
    </row>
    <row r="98" spans="2:4">
      <c r="B98" s="9"/>
      <c r="C98" s="9"/>
      <c r="D98" s="9"/>
    </row>
    <row r="99" spans="2:4">
      <c r="B99" s="9"/>
      <c r="C99" s="9"/>
      <c r="D99" s="9"/>
    </row>
    <row r="100" spans="2:4">
      <c r="B100" s="9"/>
      <c r="C100" s="9"/>
      <c r="D100" s="9"/>
    </row>
    <row r="101" spans="2:4">
      <c r="B101" s="9"/>
      <c r="C101" s="9"/>
      <c r="D101" s="9"/>
    </row>
    <row r="102" spans="2:4">
      <c r="B102" s="9"/>
      <c r="C102" s="9"/>
      <c r="D102" s="9"/>
    </row>
    <row r="103" spans="2:4">
      <c r="B103" s="9"/>
      <c r="C103" s="9"/>
      <c r="D103" s="9"/>
    </row>
    <row r="104" spans="2:4">
      <c r="B104" s="9"/>
      <c r="C104" s="9"/>
      <c r="D104" s="9"/>
    </row>
    <row r="105" spans="2:4">
      <c r="B105" s="9"/>
      <c r="C105" s="9"/>
      <c r="D105" s="9"/>
    </row>
    <row r="106" spans="2:4">
      <c r="B106" s="9"/>
      <c r="C106" s="9"/>
      <c r="D106" s="9"/>
    </row>
    <row r="107" spans="2:4">
      <c r="B107" s="9"/>
      <c r="C107" s="9"/>
      <c r="D107" s="9"/>
    </row>
    <row r="108" spans="2:4">
      <c r="B108" s="9"/>
      <c r="C108" s="9"/>
      <c r="D108" s="9"/>
    </row>
    <row r="109" spans="2:4">
      <c r="B109" s="9"/>
      <c r="C109" s="9"/>
      <c r="D109" s="9"/>
    </row>
    <row r="110" spans="2:4">
      <c r="B110" s="9"/>
      <c r="C110" s="9"/>
      <c r="D110" s="9"/>
    </row>
    <row r="111" spans="2:4">
      <c r="B111" s="9"/>
      <c r="C111" s="9"/>
      <c r="D111" s="9"/>
    </row>
    <row r="112" spans="2:4">
      <c r="B112" s="9"/>
      <c r="C112" s="9"/>
      <c r="D112" s="9"/>
    </row>
    <row r="113" spans="2:4">
      <c r="B113" s="9"/>
      <c r="C113" s="9"/>
      <c r="D113" s="9"/>
    </row>
    <row r="114" spans="2:4">
      <c r="B114" s="9"/>
      <c r="C114" s="9"/>
      <c r="D114" s="9"/>
    </row>
    <row r="115" spans="2:4">
      <c r="B115" s="9"/>
      <c r="C115" s="9"/>
      <c r="D115" s="9"/>
    </row>
    <row r="116" spans="2:4">
      <c r="B116" s="9"/>
      <c r="C116" s="9"/>
      <c r="D116" s="9"/>
    </row>
    <row r="117" spans="2:4">
      <c r="B117" s="9"/>
      <c r="C117" s="9"/>
      <c r="D117" s="9"/>
    </row>
    <row r="118" spans="2:4">
      <c r="B118" s="9"/>
      <c r="C118" s="9"/>
      <c r="D118" s="9"/>
    </row>
    <row r="119" spans="2:4">
      <c r="B119" s="9"/>
      <c r="C119" s="9"/>
      <c r="D119" s="9"/>
    </row>
    <row r="120" spans="2:4">
      <c r="B120" s="9"/>
      <c r="C120" s="9"/>
      <c r="D120" s="9"/>
    </row>
    <row r="121" spans="2:4">
      <c r="B121" s="9"/>
      <c r="C121" s="9"/>
      <c r="D121" s="9"/>
    </row>
    <row r="122" spans="2:4">
      <c r="B122" s="9"/>
      <c r="C122" s="9"/>
      <c r="D122" s="9"/>
    </row>
    <row r="123" spans="2:4">
      <c r="B123" s="9"/>
      <c r="C123" s="9"/>
      <c r="D123" s="9"/>
    </row>
    <row r="124" spans="2:4">
      <c r="B124" s="9"/>
      <c r="C124" s="9"/>
      <c r="D124" s="9"/>
    </row>
    <row r="125" spans="2:4">
      <c r="B125" s="9"/>
      <c r="C125" s="9"/>
      <c r="D125" s="9"/>
    </row>
    <row r="126" spans="2:4">
      <c r="B126" s="9"/>
      <c r="C126" s="9"/>
      <c r="D126" s="9"/>
    </row>
    <row r="127" spans="2:4">
      <c r="B127" s="9"/>
      <c r="C127" s="9"/>
      <c r="D127" s="9"/>
    </row>
    <row r="128" spans="2:4">
      <c r="B128" s="9"/>
      <c r="C128" s="9"/>
      <c r="D128" s="9"/>
    </row>
    <row r="129" spans="2:4">
      <c r="B129" s="9"/>
      <c r="C129" s="9"/>
      <c r="D129" s="9"/>
    </row>
    <row r="130" spans="2:4">
      <c r="B130" s="9"/>
      <c r="C130" s="9"/>
      <c r="D130" s="9"/>
    </row>
    <row r="131" spans="2:4">
      <c r="B131" s="9"/>
      <c r="C131" s="9"/>
      <c r="D131" s="9"/>
    </row>
    <row r="132" spans="2:4">
      <c r="B132" s="9"/>
      <c r="C132" s="9"/>
      <c r="D132" s="9"/>
    </row>
    <row r="133" spans="2:4">
      <c r="B133" s="9"/>
      <c r="C133" s="9"/>
      <c r="D133" s="9"/>
    </row>
    <row r="134" spans="2:4">
      <c r="B134" s="9"/>
      <c r="C134" s="9"/>
      <c r="D134" s="9"/>
    </row>
    <row r="135" spans="2:4">
      <c r="B135" s="9"/>
      <c r="C135" s="9"/>
      <c r="D135" s="9"/>
    </row>
    <row r="136" spans="2:4">
      <c r="B136" s="9"/>
      <c r="C136" s="9"/>
      <c r="D136" s="9"/>
    </row>
    <row r="137" spans="2:4">
      <c r="B137" s="9"/>
      <c r="C137" s="9"/>
      <c r="D137" s="9"/>
    </row>
    <row r="138" spans="2:4">
      <c r="B138" s="9"/>
      <c r="C138" s="9"/>
      <c r="D138" s="9"/>
    </row>
    <row r="139" spans="2:4">
      <c r="B139" s="9"/>
      <c r="C139" s="9"/>
      <c r="D139" s="9"/>
    </row>
    <row r="140" spans="2:4">
      <c r="B140" s="9"/>
      <c r="C140" s="9"/>
      <c r="D140" s="9"/>
    </row>
    <row r="141" spans="2:4">
      <c r="B141" s="9"/>
      <c r="C141" s="9"/>
      <c r="D141" s="9"/>
    </row>
    <row r="142" spans="2:4">
      <c r="B142" s="9"/>
      <c r="C142" s="9"/>
      <c r="D142" s="9"/>
    </row>
    <row r="143" spans="2:4">
      <c r="B143" s="9"/>
      <c r="C143" s="9"/>
      <c r="D143" s="9"/>
    </row>
    <row r="144" spans="2:4">
      <c r="B144" s="9"/>
      <c r="C144" s="9"/>
      <c r="D144" s="9"/>
    </row>
    <row r="145" spans="2:4">
      <c r="B145" s="9"/>
      <c r="C145" s="9"/>
      <c r="D145" s="9"/>
    </row>
    <row r="146" spans="2:4">
      <c r="B146" s="9"/>
      <c r="C146" s="9"/>
      <c r="D146" s="9"/>
    </row>
    <row r="147" spans="2:4">
      <c r="B147" s="9"/>
      <c r="C147" s="9"/>
      <c r="D147" s="9"/>
    </row>
    <row r="148" spans="2:4">
      <c r="B148" s="9"/>
      <c r="C148" s="9"/>
      <c r="D148" s="9"/>
    </row>
    <row r="149" spans="2:4">
      <c r="B149" s="9"/>
      <c r="C149" s="9"/>
      <c r="D149" s="9"/>
    </row>
    <row r="150" spans="2:4">
      <c r="B150" s="9"/>
      <c r="C150" s="9"/>
      <c r="D150" s="9"/>
    </row>
    <row r="151" spans="2:4">
      <c r="B151" s="9"/>
      <c r="C151" s="9"/>
      <c r="D151" s="9"/>
    </row>
    <row r="152" spans="2:4">
      <c r="B152" s="9"/>
      <c r="C152" s="9"/>
      <c r="D152" s="9"/>
    </row>
    <row r="153" spans="2:4">
      <c r="B153" s="9"/>
      <c r="C153" s="9"/>
      <c r="D153" s="9"/>
    </row>
    <row r="154" spans="2:4">
      <c r="B154" s="9"/>
      <c r="C154" s="9"/>
      <c r="D154" s="9"/>
    </row>
    <row r="155" spans="2:4">
      <c r="B155" s="9"/>
      <c r="C155" s="9"/>
      <c r="D155" s="9"/>
    </row>
    <row r="156" spans="2:4">
      <c r="B156" s="9"/>
      <c r="C156" s="9"/>
      <c r="D156" s="9"/>
    </row>
    <row r="157" spans="2:4">
      <c r="B157" s="9"/>
      <c r="C157" s="9"/>
      <c r="D157" s="9"/>
    </row>
    <row r="158" spans="2:4">
      <c r="B158" s="9"/>
      <c r="C158" s="9"/>
      <c r="D158" s="9"/>
    </row>
    <row r="159" spans="2:4">
      <c r="B159" s="9"/>
      <c r="C159" s="9"/>
      <c r="D159" s="9"/>
    </row>
    <row r="160" spans="2:4">
      <c r="B160" s="9"/>
      <c r="C160" s="9"/>
      <c r="D160" s="9"/>
    </row>
    <row r="161" spans="2:4">
      <c r="B161" s="9"/>
      <c r="C161" s="9"/>
      <c r="D161" s="9"/>
    </row>
    <row r="162" spans="2:4">
      <c r="B162" s="9"/>
      <c r="C162" s="9"/>
      <c r="D162" s="9"/>
    </row>
    <row r="163" spans="2:4">
      <c r="B163" s="9"/>
      <c r="C163" s="9"/>
      <c r="D163" s="9"/>
    </row>
    <row r="164" spans="2:4">
      <c r="B164" s="9"/>
      <c r="C164" s="9"/>
      <c r="D164" s="9"/>
    </row>
    <row r="165" spans="2:4">
      <c r="B165" s="9"/>
      <c r="C165" s="9"/>
      <c r="D165" s="9"/>
    </row>
    <row r="166" spans="2:4">
      <c r="B166" s="9"/>
      <c r="C166" s="9"/>
      <c r="D166" s="9"/>
    </row>
    <row r="167" spans="2:4">
      <c r="B167" s="9"/>
      <c r="C167" s="9"/>
      <c r="D167" s="9"/>
    </row>
    <row r="168" spans="2:4">
      <c r="B168" s="9"/>
      <c r="C168" s="9"/>
      <c r="D168" s="9"/>
    </row>
    <row r="169" spans="2:4">
      <c r="B169" s="9"/>
      <c r="C169" s="9"/>
      <c r="D169" s="9"/>
    </row>
    <row r="170" spans="2:4">
      <c r="B170" s="9"/>
      <c r="C170" s="9"/>
      <c r="D170" s="9"/>
    </row>
    <row r="171" spans="2:4">
      <c r="B171" s="9"/>
      <c r="C171" s="9"/>
      <c r="D171" s="9"/>
    </row>
    <row r="172" spans="2:4">
      <c r="B172" s="9"/>
      <c r="C172" s="9"/>
      <c r="D172" s="9"/>
    </row>
    <row r="173" spans="2:4">
      <c r="B173" s="9"/>
      <c r="C173" s="9"/>
      <c r="D173" s="9"/>
    </row>
    <row r="174" spans="2:4">
      <c r="B174" s="9"/>
      <c r="C174" s="9"/>
      <c r="D174" s="9"/>
    </row>
    <row r="175" spans="2:4">
      <c r="B175" s="9"/>
      <c r="C175" s="9"/>
      <c r="D175" s="9"/>
    </row>
    <row r="176" spans="2:4">
      <c r="B176" s="9"/>
      <c r="C176" s="9"/>
      <c r="D176" s="9"/>
    </row>
    <row r="177" spans="2:4">
      <c r="B177" s="9"/>
      <c r="C177" s="9"/>
      <c r="D177" s="9"/>
    </row>
    <row r="178" spans="2:4">
      <c r="B178" s="9"/>
      <c r="C178" s="9"/>
      <c r="D178" s="9"/>
    </row>
    <row r="179" spans="2:4">
      <c r="B179" s="9"/>
      <c r="C179" s="9"/>
      <c r="D179" s="9"/>
    </row>
    <row r="180" spans="2:4">
      <c r="B180" s="9"/>
      <c r="C180" s="9"/>
      <c r="D180" s="9"/>
    </row>
    <row r="181" spans="2:4">
      <c r="B181" s="9"/>
      <c r="C181" s="9"/>
      <c r="D181" s="9"/>
    </row>
    <row r="182" spans="2:4">
      <c r="B182" s="9"/>
      <c r="C182" s="9"/>
      <c r="D182" s="9"/>
    </row>
    <row r="183" spans="2:4">
      <c r="B183" s="9"/>
      <c r="C183" s="9"/>
      <c r="D183" s="9"/>
    </row>
    <row r="184" spans="2:4">
      <c r="B184" s="9"/>
      <c r="C184" s="9"/>
      <c r="D184" s="9"/>
    </row>
    <row r="185" spans="2:4">
      <c r="B185" s="9"/>
      <c r="C185" s="9"/>
      <c r="D185" s="9"/>
    </row>
    <row r="186" spans="2:4">
      <c r="B186" s="9"/>
      <c r="C186" s="9"/>
      <c r="D186" s="9"/>
    </row>
    <row r="187" spans="2:4">
      <c r="B187" s="9"/>
      <c r="C187" s="9"/>
      <c r="D187" s="9"/>
    </row>
    <row r="188" spans="2:4">
      <c r="B188" s="9"/>
      <c r="C188" s="9"/>
      <c r="D188" s="9"/>
    </row>
    <row r="189" spans="2:4">
      <c r="B189" s="9"/>
      <c r="C189" s="9"/>
      <c r="D189" s="9"/>
    </row>
    <row r="190" spans="2:4">
      <c r="B190" s="9"/>
      <c r="C190" s="9"/>
      <c r="D190" s="9"/>
    </row>
    <row r="191" spans="2:4">
      <c r="B191" s="9"/>
      <c r="C191" s="9"/>
      <c r="D191" s="9"/>
    </row>
    <row r="192" spans="2:4">
      <c r="B192" s="9"/>
      <c r="C192" s="9"/>
      <c r="D192" s="9"/>
    </row>
    <row r="193" spans="2:4">
      <c r="B193" s="9"/>
      <c r="C193" s="9"/>
      <c r="D193" s="9"/>
    </row>
    <row r="194" spans="2:4">
      <c r="B194" s="9"/>
      <c r="C194" s="9"/>
      <c r="D194" s="9"/>
    </row>
    <row r="195" spans="2:4">
      <c r="B195" s="9"/>
      <c r="C195" s="9"/>
      <c r="D195" s="9"/>
    </row>
    <row r="196" spans="2:4">
      <c r="B196" s="9"/>
      <c r="C196" s="9"/>
      <c r="D196" s="9"/>
    </row>
    <row r="197" spans="2:4">
      <c r="B197" s="9"/>
      <c r="C197" s="9"/>
      <c r="D197" s="9"/>
    </row>
    <row r="198" spans="2:4">
      <c r="B198" s="9"/>
      <c r="C198" s="9"/>
      <c r="D198" s="9"/>
    </row>
    <row r="199" spans="2:4">
      <c r="B199" s="9"/>
      <c r="C199" s="9"/>
      <c r="D199" s="9"/>
    </row>
    <row r="200" spans="2:4">
      <c r="B200" s="9"/>
      <c r="C200" s="9"/>
      <c r="D200" s="9"/>
    </row>
    <row r="201" spans="2:4">
      <c r="B201" s="9"/>
      <c r="C201" s="9"/>
      <c r="D201" s="9"/>
    </row>
    <row r="202" spans="2:4">
      <c r="B202" s="9"/>
      <c r="C202" s="9"/>
      <c r="D202" s="9"/>
    </row>
    <row r="203" spans="2:4">
      <c r="B203" s="9"/>
      <c r="C203" s="9"/>
      <c r="D203" s="9"/>
    </row>
    <row r="204" spans="2:4">
      <c r="B204" s="9"/>
      <c r="C204" s="9"/>
      <c r="D204" s="9"/>
    </row>
    <row r="205" spans="2:4">
      <c r="B205" s="9"/>
      <c r="C205" s="9"/>
      <c r="D205" s="9"/>
    </row>
    <row r="206" spans="2:4">
      <c r="B206" s="9"/>
      <c r="C206" s="9"/>
      <c r="D206" s="9"/>
    </row>
    <row r="207" spans="2:4">
      <c r="B207" s="9"/>
      <c r="C207" s="9"/>
      <c r="D207" s="9"/>
    </row>
    <row r="208" spans="2:4">
      <c r="B208" s="9"/>
      <c r="C208" s="9"/>
      <c r="D208" s="9"/>
    </row>
    <row r="209" spans="2:4">
      <c r="B209" s="9"/>
      <c r="C209" s="9"/>
      <c r="D209" s="9"/>
    </row>
    <row r="210" spans="2:4">
      <c r="B210" s="9"/>
      <c r="C210" s="9"/>
      <c r="D210" s="9"/>
    </row>
    <row r="211" spans="2:4">
      <c r="B211" s="9"/>
      <c r="C211" s="9"/>
      <c r="D211" s="9"/>
    </row>
    <row r="212" spans="2:4">
      <c r="B212" s="9"/>
      <c r="C212" s="9"/>
      <c r="D212" s="9"/>
    </row>
    <row r="213" spans="2:4">
      <c r="B213" s="9"/>
      <c r="C213" s="9"/>
      <c r="D213" s="9"/>
    </row>
    <row r="214" spans="2:4">
      <c r="B214" s="9"/>
      <c r="C214" s="9"/>
      <c r="D214" s="9"/>
    </row>
    <row r="215" spans="2:4">
      <c r="B215" s="9"/>
      <c r="C215" s="9"/>
      <c r="D215" s="9"/>
    </row>
    <row r="216" spans="2:4">
      <c r="B216" s="9"/>
      <c r="C216" s="9"/>
      <c r="D216" s="9"/>
    </row>
    <row r="217" spans="2:4">
      <c r="B217" s="9"/>
      <c r="C217" s="9"/>
      <c r="D217" s="9"/>
    </row>
    <row r="218" spans="2:4">
      <c r="B218" s="9"/>
      <c r="C218" s="9"/>
      <c r="D218" s="9"/>
    </row>
    <row r="219" spans="2:4">
      <c r="B219" s="9"/>
      <c r="C219" s="9"/>
      <c r="D219" s="9"/>
    </row>
    <row r="220" spans="2:4">
      <c r="B220" s="9"/>
      <c r="C220" s="9"/>
      <c r="D220" s="9"/>
    </row>
    <row r="221" spans="2:4">
      <c r="B221" s="9"/>
      <c r="C221" s="9"/>
      <c r="D221" s="9"/>
    </row>
    <row r="222" spans="2:4">
      <c r="B222" s="9"/>
      <c r="C222" s="9"/>
      <c r="D222" s="9"/>
    </row>
    <row r="223" spans="2:4">
      <c r="B223" s="9"/>
      <c r="C223" s="9"/>
      <c r="D223" s="9"/>
    </row>
    <row r="224" spans="2:4">
      <c r="B224" s="9"/>
      <c r="C224" s="9"/>
      <c r="D224" s="9"/>
    </row>
    <row r="225" spans="2:4">
      <c r="B225" s="9"/>
      <c r="C225" s="9"/>
      <c r="D225" s="9"/>
    </row>
    <row r="226" spans="2:4">
      <c r="B226" s="9"/>
      <c r="C226" s="9"/>
      <c r="D226" s="9"/>
    </row>
    <row r="227" spans="2:4">
      <c r="B227" s="9"/>
      <c r="C227" s="9"/>
      <c r="D227" s="9"/>
    </row>
    <row r="228" spans="2:4">
      <c r="B228" s="9"/>
      <c r="C228" s="9"/>
      <c r="D228" s="9"/>
    </row>
    <row r="229" spans="2:4">
      <c r="B229" s="9"/>
      <c r="C229" s="9"/>
      <c r="D229" s="9"/>
    </row>
    <row r="230" spans="2:4">
      <c r="B230" s="9"/>
      <c r="C230" s="9"/>
      <c r="D230" s="9"/>
    </row>
    <row r="231" spans="2:4">
      <c r="B231" s="9"/>
      <c r="C231" s="9"/>
      <c r="D231" s="9"/>
    </row>
    <row r="232" spans="2:4">
      <c r="B232" s="9"/>
      <c r="C232" s="9"/>
      <c r="D232" s="9"/>
    </row>
    <row r="233" spans="2:4">
      <c r="B233" s="9"/>
      <c r="C233" s="9"/>
      <c r="D233" s="9"/>
    </row>
    <row r="234" spans="2:4">
      <c r="B234" s="9"/>
      <c r="C234" s="9"/>
      <c r="D234" s="9"/>
    </row>
    <row r="235" spans="2:4">
      <c r="B235" s="9"/>
      <c r="C235" s="9"/>
      <c r="D235" s="9"/>
    </row>
    <row r="236" spans="2:4">
      <c r="B236" s="9"/>
      <c r="C236" s="9"/>
      <c r="D236" s="9"/>
    </row>
    <row r="237" spans="2:4">
      <c r="B237" s="9"/>
      <c r="C237" s="9"/>
      <c r="D237" s="9"/>
    </row>
    <row r="238" spans="2:4">
      <c r="B238" s="9"/>
      <c r="C238" s="9"/>
      <c r="D238" s="9"/>
    </row>
    <row r="239" spans="2:4">
      <c r="B239" s="9"/>
      <c r="C239" s="9"/>
      <c r="D239" s="9"/>
    </row>
    <row r="240" spans="2:4">
      <c r="B240" s="9"/>
      <c r="C240" s="9"/>
      <c r="D240" s="9"/>
    </row>
    <row r="241" spans="2:4">
      <c r="B241" s="9"/>
      <c r="C241" s="9"/>
      <c r="D241" s="9"/>
    </row>
    <row r="242" spans="2:4">
      <c r="B242" s="9"/>
      <c r="C242" s="9"/>
      <c r="D242" s="9"/>
    </row>
    <row r="243" spans="2:4">
      <c r="B243" s="9"/>
      <c r="C243" s="9"/>
      <c r="D243" s="9"/>
    </row>
    <row r="244" spans="2:4">
      <c r="B244" s="9"/>
      <c r="C244" s="9"/>
      <c r="D244" s="9"/>
    </row>
    <row r="245" spans="2:4">
      <c r="B245" s="9"/>
      <c r="C245" s="9"/>
      <c r="D245" s="9"/>
    </row>
    <row r="246" spans="2:4">
      <c r="B246" s="9"/>
      <c r="C246" s="9"/>
      <c r="D246" s="9"/>
    </row>
    <row r="247" spans="2:4">
      <c r="B247" s="9"/>
      <c r="C247" s="9"/>
      <c r="D247" s="9"/>
    </row>
  </sheetData>
  <mergeCells count="4">
    <mergeCell ref="D6:D7"/>
    <mergeCell ref="A6:A7"/>
    <mergeCell ref="B6:B7"/>
    <mergeCell ref="C6:C7"/>
  </mergeCells>
  <phoneticPr fontId="0" type="noConversion"/>
  <pageMargins left="0.75" right="0.75" top="1" bottom="1" header="0" footer="0"/>
  <pageSetup paperSize="9" scale="9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Hoja17"/>
  <dimension ref="A2:K42"/>
  <sheetViews>
    <sheetView zoomScaleNormal="100" workbookViewId="0">
      <selection activeCell="L56" sqref="L56"/>
    </sheetView>
  </sheetViews>
  <sheetFormatPr baseColWidth="10" defaultRowHeight="15"/>
  <cols>
    <col min="1" max="1" width="17.7109375" style="9" customWidth="1"/>
    <col min="2" max="2" width="8.7109375" style="8" customWidth="1"/>
    <col min="3" max="3" width="14.140625" style="8" customWidth="1"/>
    <col min="4" max="4" width="11.140625" style="9" customWidth="1"/>
    <col min="5" max="5" width="16.42578125" style="9" customWidth="1"/>
    <col min="6" max="6" width="8.5703125" style="9" customWidth="1"/>
    <col min="7" max="7" width="4.42578125" style="9" customWidth="1"/>
    <col min="8" max="8" width="9.28515625" style="9" customWidth="1"/>
    <col min="9" max="9" width="6.5703125" style="9" customWidth="1"/>
    <col min="10" max="10" width="8" style="9" customWidth="1"/>
    <col min="11" max="11" width="4.140625" style="9" customWidth="1"/>
    <col min="12" max="16384" width="11.42578125" style="9"/>
  </cols>
  <sheetData>
    <row r="2" spans="1:11" ht="17.25" customHeight="1">
      <c r="A2" s="134" t="s">
        <v>246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ht="17.25" customHeight="1">
      <c r="A3" s="135" t="s">
        <v>237</v>
      </c>
      <c r="B3" s="135"/>
      <c r="C3" s="135"/>
      <c r="D3" s="135"/>
      <c r="E3" s="110"/>
      <c r="F3" s="110"/>
      <c r="G3" s="110"/>
      <c r="H3" s="110"/>
      <c r="I3" s="110"/>
      <c r="J3" s="110"/>
      <c r="K3" s="110"/>
    </row>
    <row r="5" spans="1:11" ht="15.75" customHeight="1">
      <c r="A5" s="124" t="s">
        <v>167</v>
      </c>
      <c r="B5" s="123" t="s">
        <v>161</v>
      </c>
      <c r="C5" s="123" t="s">
        <v>162</v>
      </c>
      <c r="D5" s="123" t="s">
        <v>93</v>
      </c>
    </row>
    <row r="6" spans="1:11" ht="19.5" customHeight="1">
      <c r="A6" s="124"/>
      <c r="B6" s="123"/>
      <c r="C6" s="123"/>
      <c r="D6" s="123"/>
    </row>
    <row r="7" spans="1:11" ht="8.25" customHeight="1">
      <c r="D7" s="8"/>
    </row>
    <row r="8" spans="1:11">
      <c r="A8" s="4" t="s">
        <v>31</v>
      </c>
      <c r="B8" s="5">
        <v>174</v>
      </c>
      <c r="C8" s="5">
        <v>27</v>
      </c>
      <c r="D8" s="5">
        <f t="shared" ref="D8:D23" si="0">SUM(B8:C8)</f>
        <v>201</v>
      </c>
      <c r="E8" s="80" t="s">
        <v>187</v>
      </c>
    </row>
    <row r="9" spans="1:11">
      <c r="A9" s="9" t="s">
        <v>32</v>
      </c>
      <c r="B9" s="8">
        <v>401</v>
      </c>
      <c r="C9" s="8">
        <v>84</v>
      </c>
      <c r="D9" s="8">
        <f t="shared" si="0"/>
        <v>485</v>
      </c>
      <c r="E9" s="80" t="s">
        <v>188</v>
      </c>
    </row>
    <row r="10" spans="1:11">
      <c r="A10" s="4" t="s">
        <v>33</v>
      </c>
      <c r="B10" s="5">
        <v>56</v>
      </c>
      <c r="C10" s="5">
        <v>19</v>
      </c>
      <c r="D10" s="5">
        <f t="shared" si="0"/>
        <v>75</v>
      </c>
      <c r="E10" s="80" t="s">
        <v>189</v>
      </c>
    </row>
    <row r="11" spans="1:11">
      <c r="A11" s="9" t="s">
        <v>34</v>
      </c>
      <c r="B11" s="8">
        <v>68</v>
      </c>
      <c r="C11" s="8">
        <v>34</v>
      </c>
      <c r="D11" s="8">
        <f t="shared" si="0"/>
        <v>102</v>
      </c>
      <c r="E11" s="80" t="s">
        <v>190</v>
      </c>
    </row>
    <row r="12" spans="1:11">
      <c r="A12" s="4" t="s">
        <v>37</v>
      </c>
      <c r="B12" s="5">
        <v>135</v>
      </c>
      <c r="C12" s="5">
        <v>45</v>
      </c>
      <c r="D12" s="5">
        <f t="shared" si="0"/>
        <v>180</v>
      </c>
      <c r="E12" s="80" t="s">
        <v>191</v>
      </c>
    </row>
    <row r="13" spans="1:11">
      <c r="A13" s="9" t="s">
        <v>38</v>
      </c>
      <c r="B13" s="8">
        <v>433</v>
      </c>
      <c r="C13" s="8">
        <v>136</v>
      </c>
      <c r="D13" s="8">
        <f t="shared" si="0"/>
        <v>569</v>
      </c>
      <c r="E13" s="80" t="s">
        <v>192</v>
      </c>
    </row>
    <row r="14" spans="1:11">
      <c r="A14" s="4" t="s">
        <v>35</v>
      </c>
      <c r="B14" s="5">
        <v>716</v>
      </c>
      <c r="C14" s="5">
        <v>187</v>
      </c>
      <c r="D14" s="5">
        <f t="shared" si="0"/>
        <v>903</v>
      </c>
      <c r="E14" s="80" t="s">
        <v>193</v>
      </c>
    </row>
    <row r="15" spans="1:11">
      <c r="A15" s="9" t="s">
        <v>36</v>
      </c>
      <c r="B15" s="8">
        <v>209</v>
      </c>
      <c r="C15" s="8">
        <v>33</v>
      </c>
      <c r="D15" s="8">
        <f t="shared" si="0"/>
        <v>242</v>
      </c>
      <c r="E15" s="80" t="s">
        <v>194</v>
      </c>
    </row>
    <row r="16" spans="1:11">
      <c r="A16" s="4" t="s">
        <v>39</v>
      </c>
      <c r="B16" s="5">
        <v>3070</v>
      </c>
      <c r="C16" s="5">
        <v>875</v>
      </c>
      <c r="D16" s="5">
        <f t="shared" si="0"/>
        <v>3945</v>
      </c>
      <c r="E16" s="80" t="s">
        <v>195</v>
      </c>
    </row>
    <row r="17" spans="1:5">
      <c r="A17" s="9" t="s">
        <v>40</v>
      </c>
      <c r="B17" s="8">
        <v>221</v>
      </c>
      <c r="C17" s="8">
        <v>65</v>
      </c>
      <c r="D17" s="8">
        <f t="shared" si="0"/>
        <v>286</v>
      </c>
      <c r="E17" s="80" t="s">
        <v>196</v>
      </c>
    </row>
    <row r="18" spans="1:5">
      <c r="A18" s="4" t="s">
        <v>78</v>
      </c>
      <c r="B18" s="5">
        <v>656</v>
      </c>
      <c r="C18" s="5">
        <v>171</v>
      </c>
      <c r="D18" s="5">
        <f t="shared" si="0"/>
        <v>827</v>
      </c>
      <c r="E18" s="80" t="s">
        <v>197</v>
      </c>
    </row>
    <row r="19" spans="1:5">
      <c r="A19" s="9" t="s">
        <v>41</v>
      </c>
      <c r="B19" s="8">
        <v>468</v>
      </c>
      <c r="C19" s="8">
        <v>173</v>
      </c>
      <c r="D19" s="8">
        <f t="shared" si="0"/>
        <v>641</v>
      </c>
      <c r="E19" s="80" t="s">
        <v>198</v>
      </c>
    </row>
    <row r="20" spans="1:5">
      <c r="A20" s="4" t="s">
        <v>42</v>
      </c>
      <c r="B20" s="5">
        <v>67</v>
      </c>
      <c r="C20" s="5">
        <v>53</v>
      </c>
      <c r="D20" s="5">
        <f t="shared" si="0"/>
        <v>120</v>
      </c>
      <c r="E20" s="80" t="s">
        <v>199</v>
      </c>
    </row>
    <row r="21" spans="1:5">
      <c r="A21" s="9" t="s">
        <v>43</v>
      </c>
      <c r="B21" s="8">
        <v>228</v>
      </c>
      <c r="C21" s="8">
        <v>81</v>
      </c>
      <c r="D21" s="8">
        <f t="shared" si="0"/>
        <v>309</v>
      </c>
      <c r="E21" s="80" t="s">
        <v>200</v>
      </c>
    </row>
    <row r="22" spans="1:5">
      <c r="A22" s="4" t="s">
        <v>44</v>
      </c>
      <c r="B22" s="5">
        <v>1080</v>
      </c>
      <c r="C22" s="5">
        <v>239</v>
      </c>
      <c r="D22" s="5">
        <f t="shared" si="0"/>
        <v>1319</v>
      </c>
      <c r="E22" s="80" t="s">
        <v>201</v>
      </c>
    </row>
    <row r="23" spans="1:5">
      <c r="A23" s="9" t="s">
        <v>45</v>
      </c>
      <c r="B23" s="8">
        <v>431</v>
      </c>
      <c r="C23" s="8">
        <v>75</v>
      </c>
      <c r="D23" s="8">
        <f t="shared" si="0"/>
        <v>506</v>
      </c>
      <c r="E23" s="80" t="s">
        <v>202</v>
      </c>
    </row>
    <row r="24" spans="1:5" ht="16.5" customHeight="1">
      <c r="A24" s="4" t="s">
        <v>46</v>
      </c>
      <c r="B24" s="5">
        <v>180</v>
      </c>
      <c r="C24" s="5">
        <v>55</v>
      </c>
      <c r="D24" s="5">
        <f t="shared" ref="D24:D39" si="1">SUM(B24:C24)</f>
        <v>235</v>
      </c>
      <c r="E24" s="80" t="s">
        <v>203</v>
      </c>
    </row>
    <row r="25" spans="1:5" ht="16.5" customHeight="1">
      <c r="A25" s="9" t="s">
        <v>47</v>
      </c>
      <c r="B25" s="8">
        <v>39</v>
      </c>
      <c r="C25" s="8">
        <v>15</v>
      </c>
      <c r="D25" s="8">
        <f t="shared" si="1"/>
        <v>54</v>
      </c>
      <c r="E25" s="80" t="s">
        <v>204</v>
      </c>
    </row>
    <row r="26" spans="1:5">
      <c r="A26" s="4" t="s">
        <v>48</v>
      </c>
      <c r="B26" s="5">
        <v>2118</v>
      </c>
      <c r="C26" s="5">
        <v>664</v>
      </c>
      <c r="D26" s="5">
        <f t="shared" si="1"/>
        <v>2782</v>
      </c>
      <c r="E26" s="80" t="s">
        <v>205</v>
      </c>
    </row>
    <row r="27" spans="1:5">
      <c r="A27" s="9" t="s">
        <v>49</v>
      </c>
      <c r="B27" s="8">
        <v>104</v>
      </c>
      <c r="C27" s="8">
        <v>51</v>
      </c>
      <c r="D27" s="8">
        <f t="shared" si="1"/>
        <v>155</v>
      </c>
      <c r="E27" s="80" t="s">
        <v>206</v>
      </c>
    </row>
    <row r="28" spans="1:5">
      <c r="A28" s="4" t="s">
        <v>50</v>
      </c>
      <c r="B28" s="5">
        <v>585</v>
      </c>
      <c r="C28" s="5">
        <v>120</v>
      </c>
      <c r="D28" s="5">
        <f t="shared" si="1"/>
        <v>705</v>
      </c>
      <c r="E28" s="80" t="s">
        <v>207</v>
      </c>
    </row>
    <row r="29" spans="1:5">
      <c r="A29" s="9" t="s">
        <v>51</v>
      </c>
      <c r="B29" s="8">
        <v>444</v>
      </c>
      <c r="C29" s="8">
        <v>94</v>
      </c>
      <c r="D29" s="8">
        <f t="shared" si="1"/>
        <v>538</v>
      </c>
      <c r="E29" s="80" t="s">
        <v>208</v>
      </c>
    </row>
    <row r="30" spans="1:5">
      <c r="A30" s="4" t="s">
        <v>52</v>
      </c>
      <c r="B30" s="5">
        <v>64</v>
      </c>
      <c r="C30" s="5">
        <v>29</v>
      </c>
      <c r="D30" s="5">
        <f t="shared" si="1"/>
        <v>93</v>
      </c>
      <c r="E30" s="80" t="s">
        <v>209</v>
      </c>
    </row>
    <row r="31" spans="1:5">
      <c r="A31" s="9" t="s">
        <v>53</v>
      </c>
      <c r="B31" s="8">
        <v>460</v>
      </c>
      <c r="C31" s="8">
        <v>67</v>
      </c>
      <c r="D31" s="8">
        <f t="shared" si="1"/>
        <v>527</v>
      </c>
      <c r="E31" s="80" t="s">
        <v>210</v>
      </c>
    </row>
    <row r="32" spans="1:5">
      <c r="A32" s="4" t="s">
        <v>54</v>
      </c>
      <c r="B32" s="5">
        <v>432</v>
      </c>
      <c r="C32" s="5">
        <v>120</v>
      </c>
      <c r="D32" s="5">
        <f t="shared" si="1"/>
        <v>552</v>
      </c>
      <c r="E32" s="80" t="s">
        <v>211</v>
      </c>
    </row>
    <row r="33" spans="1:6">
      <c r="A33" s="9" t="s">
        <v>55</v>
      </c>
      <c r="B33" s="8">
        <v>314</v>
      </c>
      <c r="C33" s="8">
        <v>135</v>
      </c>
      <c r="D33" s="8">
        <f t="shared" si="1"/>
        <v>449</v>
      </c>
      <c r="E33" s="80" t="s">
        <v>212</v>
      </c>
    </row>
    <row r="34" spans="1:6">
      <c r="A34" s="4" t="s">
        <v>56</v>
      </c>
      <c r="B34" s="5">
        <v>109</v>
      </c>
      <c r="C34" s="5">
        <v>103</v>
      </c>
      <c r="D34" s="5">
        <f t="shared" si="1"/>
        <v>212</v>
      </c>
      <c r="E34" s="80" t="s">
        <v>213</v>
      </c>
    </row>
    <row r="35" spans="1:6">
      <c r="A35" s="9" t="s">
        <v>57</v>
      </c>
      <c r="B35" s="8">
        <v>1095</v>
      </c>
      <c r="C35" s="8">
        <v>341</v>
      </c>
      <c r="D35" s="8">
        <f t="shared" si="1"/>
        <v>1436</v>
      </c>
      <c r="E35" s="80" t="s">
        <v>214</v>
      </c>
    </row>
    <row r="36" spans="1:6">
      <c r="A36" s="4" t="s">
        <v>58</v>
      </c>
      <c r="B36" s="5">
        <v>121</v>
      </c>
      <c r="C36" s="5">
        <v>38</v>
      </c>
      <c r="D36" s="5">
        <f t="shared" si="1"/>
        <v>159</v>
      </c>
      <c r="E36" s="80" t="s">
        <v>215</v>
      </c>
    </row>
    <row r="37" spans="1:6">
      <c r="A37" s="9" t="s">
        <v>59</v>
      </c>
      <c r="B37" s="8">
        <v>683</v>
      </c>
      <c r="C37" s="8">
        <v>308</v>
      </c>
      <c r="D37" s="8">
        <f t="shared" si="1"/>
        <v>991</v>
      </c>
      <c r="E37" s="80" t="s">
        <v>216</v>
      </c>
    </row>
    <row r="38" spans="1:6">
      <c r="A38" s="4" t="s">
        <v>60</v>
      </c>
      <c r="B38" s="5">
        <v>141</v>
      </c>
      <c r="C38" s="5">
        <v>56</v>
      </c>
      <c r="D38" s="5">
        <f t="shared" si="1"/>
        <v>197</v>
      </c>
      <c r="E38" s="80" t="s">
        <v>217</v>
      </c>
    </row>
    <row r="39" spans="1:6">
      <c r="A39" s="9" t="s">
        <v>61</v>
      </c>
      <c r="B39" s="8">
        <v>68</v>
      </c>
      <c r="C39" s="8">
        <v>24</v>
      </c>
      <c r="D39" s="8">
        <f t="shared" si="1"/>
        <v>92</v>
      </c>
      <c r="E39" s="80" t="s">
        <v>218</v>
      </c>
    </row>
    <row r="40" spans="1:6" ht="8.25" customHeight="1">
      <c r="B40" s="7"/>
      <c r="C40" s="7"/>
      <c r="D40" s="7"/>
    </row>
    <row r="41" spans="1:6" ht="15.75">
      <c r="A41" s="48" t="s">
        <v>140</v>
      </c>
      <c r="B41" s="112">
        <f>B8+B9+B10+B11+B12+B13+B14+B15+B16+B17+B18+B19+B20+B21+B22+B23+B24+B25+B26+B27+B28+B29+B30+B31+B32+B33+B34+B35+B36+B37+B38+B39</f>
        <v>15370</v>
      </c>
      <c r="C41" s="112">
        <f>C8+C9+C10+C11+C12+C13+C14+C15+C16+C17+C18+C19+C20+C21+C22+C23+C24+C25+C26+C27+C28+C29+C30+C31+C32+C33+C34+C35+C36+C37+C38+C39</f>
        <v>4517</v>
      </c>
      <c r="D41" s="112">
        <f>D8+D9+D10+D11+D12+D13+D14+D15+D16+D17+D18+D19+D20+D21+D22+D23+D24+D25+D26+D27+D28+D29+D30+D31+D32+D33+D34+D35+D36+D37+D38+D39</f>
        <v>19887</v>
      </c>
      <c r="F41" s="19"/>
    </row>
    <row r="42" spans="1:6">
      <c r="B42" s="91">
        <f>B41*100/D41</f>
        <v>77.286669683712972</v>
      </c>
      <c r="C42" s="91">
        <f>C41*100/D41</f>
        <v>22.713330316287021</v>
      </c>
      <c r="D42" s="90">
        <f>SUM(B42:C42)</f>
        <v>100</v>
      </c>
    </row>
  </sheetData>
  <mergeCells count="6">
    <mergeCell ref="A2:K2"/>
    <mergeCell ref="A5:A6"/>
    <mergeCell ref="B5:B6"/>
    <mergeCell ref="C5:C6"/>
    <mergeCell ref="D5:D6"/>
    <mergeCell ref="A3:D3"/>
  </mergeCells>
  <phoneticPr fontId="0" type="noConversion"/>
  <pageMargins left="0.31496062992125984" right="0.74803149606299213" top="0.98425196850393704" bottom="0.98425196850393704" header="0" footer="0"/>
  <pageSetup paperSize="9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Hoja18"/>
  <dimension ref="A1:J55"/>
  <sheetViews>
    <sheetView topLeftCell="A7" zoomScaleNormal="100" workbookViewId="0">
      <selection activeCell="I86" sqref="I86"/>
    </sheetView>
  </sheetViews>
  <sheetFormatPr baseColWidth="10" defaultRowHeight="15"/>
  <cols>
    <col min="1" max="1" width="16.5703125" style="9" customWidth="1"/>
    <col min="2" max="2" width="9.7109375" style="8" customWidth="1"/>
    <col min="3" max="3" width="14.28515625" style="8" customWidth="1"/>
    <col min="4" max="4" width="8.42578125" style="9" customWidth="1"/>
    <col min="5" max="5" width="14.5703125" style="9" customWidth="1"/>
    <col min="6" max="6" width="10.28515625" style="9" customWidth="1"/>
    <col min="7" max="7" width="3.85546875" style="9" customWidth="1"/>
    <col min="8" max="8" width="11.7109375" style="9" customWidth="1"/>
    <col min="9" max="9" width="7.140625" style="9" customWidth="1"/>
    <col min="10" max="10" width="9.42578125" style="9" customWidth="1"/>
    <col min="11" max="16384" width="11.42578125" style="9"/>
  </cols>
  <sheetData>
    <row r="1" spans="1:10">
      <c r="B1" s="9"/>
      <c r="C1" s="9"/>
    </row>
    <row r="2" spans="1:10" ht="18" customHeight="1">
      <c r="A2" s="131" t="s">
        <v>248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0" ht="14.25" customHeight="1">
      <c r="A3" s="136" t="s">
        <v>238</v>
      </c>
      <c r="B3" s="136"/>
      <c r="C3" s="136"/>
      <c r="D3" s="136"/>
      <c r="E3" s="109"/>
      <c r="F3" s="109"/>
      <c r="G3" s="109"/>
      <c r="H3" s="109"/>
      <c r="I3" s="109"/>
      <c r="J3" s="109"/>
    </row>
    <row r="4" spans="1:10" ht="15" customHeight="1">
      <c r="B4" s="9"/>
      <c r="C4" s="9"/>
    </row>
    <row r="5" spans="1:10" ht="12.75" customHeight="1">
      <c r="A5" s="124" t="s">
        <v>167</v>
      </c>
      <c r="B5" s="123" t="s">
        <v>161</v>
      </c>
      <c r="C5" s="123" t="s">
        <v>162</v>
      </c>
      <c r="D5" s="123" t="s">
        <v>93</v>
      </c>
    </row>
    <row r="6" spans="1:10" ht="27.75" customHeight="1">
      <c r="A6" s="124"/>
      <c r="B6" s="123"/>
      <c r="C6" s="123"/>
      <c r="D6" s="123"/>
    </row>
    <row r="7" spans="1:10" ht="9.75" customHeight="1">
      <c r="B7" s="9"/>
      <c r="C7" s="9"/>
    </row>
    <row r="8" spans="1:10">
      <c r="A8" s="4" t="s">
        <v>31</v>
      </c>
      <c r="B8" s="5">
        <v>904</v>
      </c>
      <c r="C8" s="5">
        <v>58</v>
      </c>
      <c r="D8" s="5">
        <f t="shared" ref="D8:D23" si="0">SUM(B8:C8)</f>
        <v>962</v>
      </c>
      <c r="E8" s="80" t="s">
        <v>187</v>
      </c>
    </row>
    <row r="9" spans="1:10">
      <c r="A9" s="9" t="s">
        <v>32</v>
      </c>
      <c r="B9" s="92">
        <v>4562</v>
      </c>
      <c r="C9" s="92">
        <v>155</v>
      </c>
      <c r="D9" s="8">
        <f t="shared" si="0"/>
        <v>4717</v>
      </c>
      <c r="E9" s="80" t="s">
        <v>188</v>
      </c>
    </row>
    <row r="10" spans="1:10">
      <c r="A10" s="4" t="s">
        <v>33</v>
      </c>
      <c r="B10" s="5">
        <v>215</v>
      </c>
      <c r="C10" s="5">
        <v>37</v>
      </c>
      <c r="D10" s="5">
        <f t="shared" si="0"/>
        <v>252</v>
      </c>
      <c r="E10" s="80" t="s">
        <v>189</v>
      </c>
    </row>
    <row r="11" spans="1:10">
      <c r="A11" s="9" t="s">
        <v>34</v>
      </c>
      <c r="B11" s="92">
        <v>160</v>
      </c>
      <c r="C11" s="92">
        <v>6</v>
      </c>
      <c r="D11" s="8">
        <f t="shared" si="0"/>
        <v>166</v>
      </c>
      <c r="E11" s="80" t="s">
        <v>190</v>
      </c>
    </row>
    <row r="12" spans="1:10">
      <c r="A12" s="4" t="s">
        <v>37</v>
      </c>
      <c r="B12" s="5">
        <v>775</v>
      </c>
      <c r="C12" s="5">
        <v>109</v>
      </c>
      <c r="D12" s="5">
        <f t="shared" si="0"/>
        <v>884</v>
      </c>
      <c r="E12" s="80" t="s">
        <v>191</v>
      </c>
    </row>
    <row r="13" spans="1:10">
      <c r="A13" s="9" t="s">
        <v>38</v>
      </c>
      <c r="B13" s="92">
        <v>2890</v>
      </c>
      <c r="C13" s="92">
        <v>108</v>
      </c>
      <c r="D13" s="8">
        <f t="shared" si="0"/>
        <v>2998</v>
      </c>
      <c r="E13" s="80" t="s">
        <v>192</v>
      </c>
    </row>
    <row r="14" spans="1:10">
      <c r="A14" s="4" t="s">
        <v>35</v>
      </c>
      <c r="B14" s="5">
        <v>2121</v>
      </c>
      <c r="C14" s="5">
        <v>135</v>
      </c>
      <c r="D14" s="5">
        <f t="shared" si="0"/>
        <v>2256</v>
      </c>
      <c r="E14" s="80" t="s">
        <v>193</v>
      </c>
    </row>
    <row r="15" spans="1:10">
      <c r="A15" s="9" t="s">
        <v>36</v>
      </c>
      <c r="B15" s="92">
        <v>672</v>
      </c>
      <c r="C15" s="92">
        <v>42</v>
      </c>
      <c r="D15" s="8">
        <f t="shared" si="0"/>
        <v>714</v>
      </c>
      <c r="E15" s="80" t="s">
        <v>194</v>
      </c>
    </row>
    <row r="16" spans="1:10">
      <c r="A16" s="4" t="s">
        <v>39</v>
      </c>
      <c r="B16" s="5">
        <v>22868</v>
      </c>
      <c r="C16" s="5">
        <v>1833</v>
      </c>
      <c r="D16" s="5">
        <f t="shared" si="0"/>
        <v>24701</v>
      </c>
      <c r="E16" s="80" t="s">
        <v>195</v>
      </c>
    </row>
    <row r="17" spans="1:6">
      <c r="A17" s="9" t="s">
        <v>40</v>
      </c>
      <c r="B17" s="92">
        <v>1335</v>
      </c>
      <c r="C17" s="92">
        <v>81</v>
      </c>
      <c r="D17" s="8">
        <f t="shared" si="0"/>
        <v>1416</v>
      </c>
      <c r="E17" s="80" t="s">
        <v>196</v>
      </c>
    </row>
    <row r="18" spans="1:6">
      <c r="A18" s="4" t="s">
        <v>78</v>
      </c>
      <c r="B18" s="5">
        <v>9057</v>
      </c>
      <c r="C18" s="5">
        <v>658</v>
      </c>
      <c r="D18" s="5">
        <f t="shared" si="0"/>
        <v>9715</v>
      </c>
      <c r="E18" s="80" t="s">
        <v>197</v>
      </c>
    </row>
    <row r="19" spans="1:6">
      <c r="A19" s="9" t="s">
        <v>41</v>
      </c>
      <c r="B19" s="92">
        <v>5993</v>
      </c>
      <c r="C19" s="92">
        <v>429</v>
      </c>
      <c r="D19" s="8">
        <f t="shared" si="0"/>
        <v>6422</v>
      </c>
      <c r="E19" s="80" t="s">
        <v>198</v>
      </c>
    </row>
    <row r="20" spans="1:6">
      <c r="A20" s="4" t="s">
        <v>42</v>
      </c>
      <c r="B20" s="5">
        <v>486</v>
      </c>
      <c r="C20" s="5">
        <v>112</v>
      </c>
      <c r="D20" s="5">
        <f t="shared" si="0"/>
        <v>598</v>
      </c>
      <c r="E20" s="80" t="s">
        <v>199</v>
      </c>
    </row>
    <row r="21" spans="1:6">
      <c r="A21" s="9" t="s">
        <v>43</v>
      </c>
      <c r="B21" s="92">
        <v>5513</v>
      </c>
      <c r="C21" s="92">
        <v>301</v>
      </c>
      <c r="D21" s="8">
        <f t="shared" si="0"/>
        <v>5814</v>
      </c>
      <c r="E21" s="80" t="s">
        <v>200</v>
      </c>
    </row>
    <row r="22" spans="1:6">
      <c r="A22" s="4" t="s">
        <v>44</v>
      </c>
      <c r="B22" s="5">
        <v>8545</v>
      </c>
      <c r="C22" s="5">
        <v>603</v>
      </c>
      <c r="D22" s="5">
        <f t="shared" si="0"/>
        <v>9148</v>
      </c>
      <c r="E22" s="80" t="s">
        <v>201</v>
      </c>
    </row>
    <row r="23" spans="1:6">
      <c r="A23" s="9" t="s">
        <v>45</v>
      </c>
      <c r="B23" s="92">
        <v>4627</v>
      </c>
      <c r="C23" s="92">
        <v>256</v>
      </c>
      <c r="D23" s="8">
        <f t="shared" si="0"/>
        <v>4883</v>
      </c>
      <c r="E23" s="80" t="s">
        <v>202</v>
      </c>
    </row>
    <row r="24" spans="1:6" ht="12.75" customHeight="1">
      <c r="A24" s="4" t="s">
        <v>46</v>
      </c>
      <c r="B24" s="5">
        <v>1552</v>
      </c>
      <c r="C24" s="5">
        <v>134</v>
      </c>
      <c r="D24" s="5">
        <f t="shared" ref="D24:D39" si="1">SUM(B24:C24)</f>
        <v>1686</v>
      </c>
      <c r="E24" s="80" t="s">
        <v>203</v>
      </c>
    </row>
    <row r="25" spans="1:6">
      <c r="A25" s="9" t="s">
        <v>47</v>
      </c>
      <c r="B25" s="92">
        <v>539</v>
      </c>
      <c r="C25" s="92">
        <v>31</v>
      </c>
      <c r="D25" s="8">
        <f t="shared" si="1"/>
        <v>570</v>
      </c>
      <c r="E25" s="80" t="s">
        <v>204</v>
      </c>
    </row>
    <row r="26" spans="1:6">
      <c r="A26" s="4" t="s">
        <v>48</v>
      </c>
      <c r="B26" s="5">
        <v>8339</v>
      </c>
      <c r="C26" s="5">
        <v>543</v>
      </c>
      <c r="D26" s="5">
        <f t="shared" si="1"/>
        <v>8882</v>
      </c>
      <c r="E26" s="80" t="s">
        <v>205</v>
      </c>
    </row>
    <row r="27" spans="1:6">
      <c r="A27" s="9" t="s">
        <v>49</v>
      </c>
      <c r="B27" s="92">
        <v>664</v>
      </c>
      <c r="C27" s="92">
        <v>91</v>
      </c>
      <c r="D27" s="8">
        <f t="shared" si="1"/>
        <v>755</v>
      </c>
      <c r="E27" s="80" t="s">
        <v>206</v>
      </c>
      <c r="F27" s="8"/>
    </row>
    <row r="28" spans="1:6">
      <c r="A28" s="4" t="s">
        <v>50</v>
      </c>
      <c r="B28" s="5">
        <v>6631</v>
      </c>
      <c r="C28" s="5">
        <v>229</v>
      </c>
      <c r="D28" s="5">
        <f t="shared" si="1"/>
        <v>6860</v>
      </c>
      <c r="E28" s="80" t="s">
        <v>207</v>
      </c>
      <c r="F28" s="8"/>
    </row>
    <row r="29" spans="1:6">
      <c r="A29" s="9" t="s">
        <v>51</v>
      </c>
      <c r="B29" s="92">
        <v>3208</v>
      </c>
      <c r="C29" s="92">
        <v>180</v>
      </c>
      <c r="D29" s="8">
        <f t="shared" si="1"/>
        <v>3388</v>
      </c>
      <c r="E29" s="80" t="s">
        <v>208</v>
      </c>
      <c r="F29" s="8"/>
    </row>
    <row r="30" spans="1:6">
      <c r="A30" s="4" t="s">
        <v>52</v>
      </c>
      <c r="B30" s="5">
        <v>247</v>
      </c>
      <c r="C30" s="5">
        <v>23</v>
      </c>
      <c r="D30" s="5">
        <f t="shared" si="1"/>
        <v>270</v>
      </c>
      <c r="E30" s="80" t="s">
        <v>209</v>
      </c>
      <c r="F30" s="8"/>
    </row>
    <row r="31" spans="1:6">
      <c r="A31" s="9" t="s">
        <v>53</v>
      </c>
      <c r="B31" s="92">
        <v>3922</v>
      </c>
      <c r="C31" s="92">
        <v>129</v>
      </c>
      <c r="D31" s="8">
        <f t="shared" si="1"/>
        <v>4051</v>
      </c>
      <c r="E31" s="80" t="s">
        <v>210</v>
      </c>
    </row>
    <row r="32" spans="1:6">
      <c r="A32" s="4" t="s">
        <v>54</v>
      </c>
      <c r="B32" s="5">
        <v>3885</v>
      </c>
      <c r="C32" s="5">
        <v>134</v>
      </c>
      <c r="D32" s="5">
        <f t="shared" si="1"/>
        <v>4019</v>
      </c>
      <c r="E32" s="80" t="s">
        <v>211</v>
      </c>
    </row>
    <row r="33" spans="1:5">
      <c r="A33" s="9" t="s">
        <v>55</v>
      </c>
      <c r="B33" s="92">
        <v>3286</v>
      </c>
      <c r="C33" s="92">
        <v>197</v>
      </c>
      <c r="D33" s="8">
        <f t="shared" si="1"/>
        <v>3483</v>
      </c>
      <c r="E33" s="80" t="s">
        <v>212</v>
      </c>
    </row>
    <row r="34" spans="1:5">
      <c r="A34" s="4" t="s">
        <v>56</v>
      </c>
      <c r="B34" s="5">
        <v>550</v>
      </c>
      <c r="C34" s="5">
        <v>134</v>
      </c>
      <c r="D34" s="5">
        <f t="shared" si="1"/>
        <v>684</v>
      </c>
      <c r="E34" s="80" t="s">
        <v>213</v>
      </c>
    </row>
    <row r="35" spans="1:5">
      <c r="A35" s="9" t="s">
        <v>57</v>
      </c>
      <c r="B35" s="92">
        <v>5144</v>
      </c>
      <c r="C35" s="92">
        <v>330</v>
      </c>
      <c r="D35" s="8">
        <f t="shared" si="1"/>
        <v>5474</v>
      </c>
      <c r="E35" s="80" t="s">
        <v>214</v>
      </c>
    </row>
    <row r="36" spans="1:5">
      <c r="A36" s="4" t="s">
        <v>58</v>
      </c>
      <c r="B36" s="5">
        <v>1549</v>
      </c>
      <c r="C36" s="5">
        <v>69</v>
      </c>
      <c r="D36" s="5">
        <f t="shared" si="1"/>
        <v>1618</v>
      </c>
      <c r="E36" s="80" t="s">
        <v>215</v>
      </c>
    </row>
    <row r="37" spans="1:5">
      <c r="A37" s="9" t="s">
        <v>59</v>
      </c>
      <c r="B37" s="92">
        <v>5527</v>
      </c>
      <c r="C37" s="92">
        <v>396</v>
      </c>
      <c r="D37" s="8">
        <f t="shared" si="1"/>
        <v>5923</v>
      </c>
      <c r="E37" s="80" t="s">
        <v>216</v>
      </c>
    </row>
    <row r="38" spans="1:5">
      <c r="A38" s="4" t="s">
        <v>60</v>
      </c>
      <c r="B38" s="5">
        <v>669</v>
      </c>
      <c r="C38" s="5">
        <v>45</v>
      </c>
      <c r="D38" s="5">
        <f t="shared" si="1"/>
        <v>714</v>
      </c>
      <c r="E38" s="80" t="s">
        <v>217</v>
      </c>
    </row>
    <row r="39" spans="1:5">
      <c r="A39" s="9" t="s">
        <v>61</v>
      </c>
      <c r="B39" s="92">
        <v>323</v>
      </c>
      <c r="C39" s="92">
        <v>61</v>
      </c>
      <c r="D39" s="8">
        <f t="shared" si="1"/>
        <v>384</v>
      </c>
      <c r="E39" s="80" t="s">
        <v>218</v>
      </c>
    </row>
    <row r="40" spans="1:5" ht="5.25" customHeight="1">
      <c r="B40" s="7"/>
      <c r="C40" s="7"/>
      <c r="D40" s="7"/>
    </row>
    <row r="41" spans="1:5" ht="15.75">
      <c r="A41" s="34" t="s">
        <v>81</v>
      </c>
      <c r="B41" s="82">
        <f>B8+B9+B10+B11+B12+B13+B14+B15+B16+B17+B18+B19+B20+B21+B22+B23+B24+B25+B26+B27+B28+B29+B30+B31+B32+B33+B34+B35+B36+B37+B38+B39</f>
        <v>116758</v>
      </c>
      <c r="C41" s="82">
        <f>C8+C9+C10+C11+C12+C13+C14+C15+C16+C17+C18+C19+C20+C21+C22+C23+C24+C25+C26+C27+C28+C29+C30+C31+C32+C33+C34+C35+C36+C37+C38+C39</f>
        <v>7649</v>
      </c>
      <c r="D41" s="82">
        <f>D8+D9+D10+D11+D12+D13+D14+D15+D16+D17+D18+D19+D20+D21+D22+D23+D24+D25+D26+D27+D28+D29+D30+D31+D32+D33+D34+D35+D36+D37+D38+D39</f>
        <v>124407</v>
      </c>
    </row>
    <row r="42" spans="1:5">
      <c r="B42" s="91">
        <f>B41*100/D41</f>
        <v>93.851632142885848</v>
      </c>
      <c r="C42" s="91">
        <f>C41*100/D41</f>
        <v>6.1483678571141498</v>
      </c>
      <c r="D42" s="90">
        <f>SUM(B42:C42)</f>
        <v>100</v>
      </c>
    </row>
    <row r="54" spans="2:2">
      <c r="B54" s="9"/>
    </row>
    <row r="55" spans="2:2">
      <c r="B55" s="9"/>
    </row>
  </sheetData>
  <mergeCells count="6">
    <mergeCell ref="A2:J2"/>
    <mergeCell ref="A5:A6"/>
    <mergeCell ref="D5:D6"/>
    <mergeCell ref="B5:B6"/>
    <mergeCell ref="C5:C6"/>
    <mergeCell ref="A3:D3"/>
  </mergeCells>
  <phoneticPr fontId="0" type="noConversion"/>
  <pageMargins left="0.33" right="0.24" top="0.98425196850393704" bottom="0.98425196850393704" header="0" footer="0"/>
  <pageSetup scale="85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Hoja19"/>
  <dimension ref="A1:G50"/>
  <sheetViews>
    <sheetView zoomScaleNormal="100" workbookViewId="0">
      <selection activeCell="I5" sqref="I5"/>
    </sheetView>
  </sheetViews>
  <sheetFormatPr baseColWidth="10" defaultRowHeight="15"/>
  <cols>
    <col min="1" max="1" width="21" style="9" customWidth="1"/>
    <col min="2" max="2" width="15.7109375" style="9" customWidth="1"/>
    <col min="3" max="3" width="11.7109375" style="9" customWidth="1"/>
    <col min="4" max="4" width="7.5703125" style="9" customWidth="1"/>
    <col min="5" max="5" width="15.7109375" style="9" customWidth="1"/>
    <col min="6" max="6" width="9.85546875" style="9" customWidth="1"/>
    <col min="7" max="16384" width="11.42578125" style="9"/>
  </cols>
  <sheetData>
    <row r="1" spans="1:6" ht="17.25">
      <c r="A1" s="27" t="s">
        <v>174</v>
      </c>
    </row>
    <row r="3" spans="1:6" ht="17.25">
      <c r="A3" s="27" t="s">
        <v>123</v>
      </c>
    </row>
    <row r="5" spans="1:6" ht="21" customHeight="1">
      <c r="A5" s="124" t="s">
        <v>176</v>
      </c>
      <c r="B5" s="124" t="s">
        <v>182</v>
      </c>
      <c r="C5" s="124" t="s">
        <v>175</v>
      </c>
      <c r="D5" s="124" t="s">
        <v>15</v>
      </c>
      <c r="E5" s="124" t="s">
        <v>220</v>
      </c>
      <c r="F5" s="124" t="s">
        <v>15</v>
      </c>
    </row>
    <row r="6" spans="1:6" ht="17.25" customHeight="1">
      <c r="A6" s="124"/>
      <c r="B6" s="124"/>
      <c r="C6" s="124"/>
      <c r="D6" s="124"/>
      <c r="E6" s="124"/>
      <c r="F6" s="124"/>
    </row>
    <row r="7" spans="1:6" ht="9.75" customHeight="1">
      <c r="A7" s="64"/>
      <c r="B7" s="64"/>
      <c r="C7" s="64"/>
      <c r="D7" s="64"/>
      <c r="E7" s="64"/>
      <c r="F7" s="93"/>
    </row>
    <row r="8" spans="1:6">
      <c r="A8" s="115" t="s">
        <v>127</v>
      </c>
      <c r="B8" s="94" t="s">
        <v>134</v>
      </c>
      <c r="C8" s="95">
        <v>103787</v>
      </c>
      <c r="D8" s="96">
        <f>C8/$C$16*100</f>
        <v>83.016981418824344</v>
      </c>
      <c r="E8" s="95">
        <v>191387</v>
      </c>
      <c r="F8" s="96">
        <f>E8/$E$16*100</f>
        <v>29.052614002064487</v>
      </c>
    </row>
    <row r="9" spans="1:6">
      <c r="A9" s="68"/>
      <c r="B9" s="65"/>
      <c r="C9" s="65"/>
      <c r="D9" s="67"/>
      <c r="E9" s="65"/>
      <c r="F9" s="67"/>
    </row>
    <row r="10" spans="1:6">
      <c r="A10" s="115" t="s">
        <v>128</v>
      </c>
      <c r="B10" s="94" t="s">
        <v>133</v>
      </c>
      <c r="C10" s="95">
        <v>18427</v>
      </c>
      <c r="D10" s="96">
        <f>C10/$C$16*100</f>
        <v>14.739359617338167</v>
      </c>
      <c r="E10" s="95">
        <v>207068</v>
      </c>
      <c r="F10" s="96">
        <f>E10/$E$16*100</f>
        <v>31.43299532454915</v>
      </c>
    </row>
    <row r="11" spans="1:6">
      <c r="A11" s="68"/>
      <c r="B11" s="65"/>
      <c r="C11" s="65"/>
      <c r="D11" s="67"/>
      <c r="E11" s="65"/>
      <c r="F11" s="67"/>
    </row>
    <row r="12" spans="1:6">
      <c r="A12" s="115" t="s">
        <v>129</v>
      </c>
      <c r="B12" s="94" t="s">
        <v>132</v>
      </c>
      <c r="C12" s="95">
        <v>2202</v>
      </c>
      <c r="D12" s="96">
        <f>C12/$C$16*100</f>
        <v>1.7613322774938207</v>
      </c>
      <c r="E12" s="95">
        <v>112318</v>
      </c>
      <c r="F12" s="96">
        <f>E12/$E$16*100</f>
        <v>17.049911955795739</v>
      </c>
    </row>
    <row r="13" spans="1:6">
      <c r="A13" s="68"/>
      <c r="B13" s="65"/>
      <c r="C13" s="65"/>
      <c r="D13" s="67"/>
      <c r="E13" s="65"/>
      <c r="F13" s="67"/>
    </row>
    <row r="14" spans="1:6">
      <c r="A14" s="115" t="s">
        <v>130</v>
      </c>
      <c r="B14" s="94" t="s">
        <v>135</v>
      </c>
      <c r="C14" s="95">
        <v>603</v>
      </c>
      <c r="D14" s="96">
        <f>C14/$C$16*100</f>
        <v>0.48232668634367576</v>
      </c>
      <c r="E14" s="95">
        <v>147987</v>
      </c>
      <c r="F14" s="96">
        <f>E14/$E$16*100</f>
        <v>22.464478717590623</v>
      </c>
    </row>
    <row r="15" spans="1:6" ht="9.75" customHeight="1">
      <c r="A15" s="64"/>
      <c r="B15" s="64"/>
      <c r="C15" s="66"/>
      <c r="D15" s="97"/>
      <c r="E15" s="66"/>
      <c r="F15" s="97"/>
    </row>
    <row r="16" spans="1:6" ht="19.5" customHeight="1">
      <c r="A16" s="37" t="s">
        <v>93</v>
      </c>
      <c r="B16" s="37"/>
      <c r="C16" s="84">
        <f>C8+C10+C12+C14</f>
        <v>125019</v>
      </c>
      <c r="D16" s="98">
        <f>D8+D10+D12+D14</f>
        <v>100.00000000000001</v>
      </c>
      <c r="E16" s="84">
        <f>E8+E10+E12+E14</f>
        <v>658760</v>
      </c>
      <c r="F16" s="98">
        <f>F8+F10+F12+F14</f>
        <v>100</v>
      </c>
    </row>
    <row r="23" spans="7:7">
      <c r="G23" s="64"/>
    </row>
    <row r="24" spans="7:7">
      <c r="G24" s="64"/>
    </row>
    <row r="25" spans="7:7">
      <c r="G25" s="64"/>
    </row>
    <row r="26" spans="7:7">
      <c r="G26" s="64"/>
    </row>
    <row r="27" spans="7:7">
      <c r="G27" s="64"/>
    </row>
    <row r="28" spans="7:7">
      <c r="G28" s="64"/>
    </row>
    <row r="29" spans="7:7">
      <c r="G29" s="64"/>
    </row>
    <row r="30" spans="7:7">
      <c r="G30" s="64"/>
    </row>
    <row r="31" spans="7:7">
      <c r="G31" s="64"/>
    </row>
    <row r="32" spans="7:7">
      <c r="G32" s="64"/>
    </row>
    <row r="33" spans="1:7">
      <c r="G33" s="64"/>
    </row>
    <row r="34" spans="1:7">
      <c r="G34" s="64"/>
    </row>
    <row r="35" spans="1:7">
      <c r="G35" s="64"/>
    </row>
    <row r="36" spans="1:7">
      <c r="G36" s="64"/>
    </row>
    <row r="46" spans="1:7">
      <c r="A46" s="39"/>
    </row>
    <row r="47" spans="1:7">
      <c r="A47" s="39"/>
    </row>
    <row r="48" spans="1:7">
      <c r="A48" s="39"/>
    </row>
    <row r="49" spans="1:1">
      <c r="A49" s="39"/>
    </row>
    <row r="50" spans="1:1">
      <c r="A50" s="11"/>
    </row>
  </sheetData>
  <mergeCells count="6">
    <mergeCell ref="E5:E6"/>
    <mergeCell ref="F5:F6"/>
    <mergeCell ref="A5:A6"/>
    <mergeCell ref="B5:B6"/>
    <mergeCell ref="D5:D6"/>
    <mergeCell ref="C5:C6"/>
  </mergeCells>
  <phoneticPr fontId="0" type="noConversion"/>
  <pageMargins left="0.59055118110236227" right="0.75" top="0.98425196850393704" bottom="1" header="0" footer="0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C42"/>
  <sheetViews>
    <sheetView zoomScaleNormal="100" workbookViewId="0">
      <selection activeCell="H47" sqref="H47"/>
    </sheetView>
  </sheetViews>
  <sheetFormatPr baseColWidth="10" defaultRowHeight="15"/>
  <cols>
    <col min="1" max="1" width="32.85546875" style="9" customWidth="1"/>
    <col min="2" max="2" width="14.140625" style="19" customWidth="1"/>
    <col min="3" max="3" width="8.42578125" style="19" customWidth="1"/>
    <col min="4" max="16384" width="11.42578125" style="9"/>
  </cols>
  <sheetData>
    <row r="2" spans="1:3" ht="17.25">
      <c r="A2" s="122"/>
      <c r="B2" s="122"/>
      <c r="C2" s="122"/>
    </row>
    <row r="3" spans="1:3" ht="17.25">
      <c r="A3" s="122" t="s">
        <v>222</v>
      </c>
      <c r="B3" s="122"/>
      <c r="C3" s="122"/>
    </row>
    <row r="5" spans="1:3" ht="0.75" customHeight="1"/>
    <row r="6" spans="1:3" ht="31.5" customHeight="1">
      <c r="A6" s="49" t="s">
        <v>146</v>
      </c>
      <c r="B6" s="58" t="s">
        <v>94</v>
      </c>
      <c r="C6" s="58" t="s">
        <v>15</v>
      </c>
    </row>
    <row r="7" spans="1:3" ht="9.75" customHeight="1">
      <c r="A7" s="25"/>
      <c r="B7" s="26"/>
      <c r="C7" s="26"/>
    </row>
    <row r="8" spans="1:3" ht="15" customHeight="1">
      <c r="A8" s="33" t="s">
        <v>95</v>
      </c>
      <c r="B8" s="70">
        <v>355</v>
      </c>
      <c r="C8" s="71">
        <f t="shared" ref="C8:C40" si="0">B8/$B$42*100</f>
        <v>5.3889125022770053E-2</v>
      </c>
    </row>
    <row r="9" spans="1:3" ht="15" customHeight="1">
      <c r="A9" s="25" t="s">
        <v>96</v>
      </c>
      <c r="B9" s="20">
        <v>14036</v>
      </c>
      <c r="C9" s="72">
        <f t="shared" si="0"/>
        <v>2.130669743153804</v>
      </c>
    </row>
    <row r="10" spans="1:3" ht="15" customHeight="1">
      <c r="A10" s="33" t="s">
        <v>98</v>
      </c>
      <c r="B10" s="70">
        <v>482</v>
      </c>
      <c r="C10" s="71">
        <f t="shared" si="0"/>
        <v>7.3167769749225814E-2</v>
      </c>
    </row>
    <row r="11" spans="1:3" ht="15" customHeight="1">
      <c r="A11" s="25" t="s">
        <v>97</v>
      </c>
      <c r="B11" s="20">
        <v>121579</v>
      </c>
      <c r="C11" s="72">
        <f t="shared" si="0"/>
        <v>18.455735017305241</v>
      </c>
    </row>
    <row r="12" spans="1:3" ht="15" customHeight="1">
      <c r="A12" s="50" t="s">
        <v>147</v>
      </c>
      <c r="B12" s="70">
        <v>45389</v>
      </c>
      <c r="C12" s="71">
        <f t="shared" si="0"/>
        <v>6.8900661849535485</v>
      </c>
    </row>
    <row r="13" spans="1:3" ht="15" customHeight="1">
      <c r="A13" s="25" t="s">
        <v>148</v>
      </c>
      <c r="B13" s="20">
        <v>6895</v>
      </c>
      <c r="C13" s="72">
        <f t="shared" si="0"/>
        <v>1.0466634282591536</v>
      </c>
    </row>
    <row r="14" spans="1:3" ht="15" customHeight="1">
      <c r="A14" s="50" t="s">
        <v>149</v>
      </c>
      <c r="B14" s="70">
        <v>13952</v>
      </c>
      <c r="C14" s="71">
        <f t="shared" si="0"/>
        <v>2.1179185135709515</v>
      </c>
    </row>
    <row r="15" spans="1:3" ht="15" customHeight="1">
      <c r="A15" s="25" t="s">
        <v>150</v>
      </c>
      <c r="B15" s="20">
        <v>958</v>
      </c>
      <c r="C15" s="72">
        <f t="shared" si="0"/>
        <v>0.14542473738539075</v>
      </c>
    </row>
    <row r="16" spans="1:3" ht="15" customHeight="1">
      <c r="A16" s="50" t="s">
        <v>151</v>
      </c>
      <c r="B16" s="70">
        <v>2446</v>
      </c>
      <c r="C16" s="71">
        <f t="shared" si="0"/>
        <v>0.3713036614244945</v>
      </c>
    </row>
    <row r="17" spans="1:3" ht="15" customHeight="1">
      <c r="A17" s="25" t="s">
        <v>99</v>
      </c>
      <c r="B17" s="20">
        <v>29241</v>
      </c>
      <c r="C17" s="72">
        <f t="shared" si="0"/>
        <v>4.4387940980023073</v>
      </c>
    </row>
    <row r="18" spans="1:3" ht="15" customHeight="1">
      <c r="A18" s="50" t="s">
        <v>183</v>
      </c>
      <c r="B18" s="70">
        <v>4038</v>
      </c>
      <c r="C18" s="71">
        <f t="shared" si="0"/>
        <v>0.61296982208998729</v>
      </c>
    </row>
    <row r="19" spans="1:3" ht="15" customHeight="1">
      <c r="A19" s="25" t="s">
        <v>155</v>
      </c>
      <c r="B19" s="20">
        <v>355</v>
      </c>
      <c r="C19" s="72">
        <f t="shared" si="0"/>
        <v>5.3889125022770053E-2</v>
      </c>
    </row>
    <row r="20" spans="1:3" ht="15" customHeight="1">
      <c r="A20" s="50" t="s">
        <v>156</v>
      </c>
      <c r="B20" s="70">
        <v>5474</v>
      </c>
      <c r="C20" s="71">
        <f t="shared" si="0"/>
        <v>0.83095512781589642</v>
      </c>
    </row>
    <row r="21" spans="1:3" ht="15" customHeight="1">
      <c r="A21" s="25" t="s">
        <v>157</v>
      </c>
      <c r="B21" s="20">
        <v>1271</v>
      </c>
      <c r="C21" s="72">
        <f t="shared" si="0"/>
        <v>0.19293824761673448</v>
      </c>
    </row>
    <row r="22" spans="1:3" ht="15" customHeight="1">
      <c r="A22" s="50" t="s">
        <v>158</v>
      </c>
      <c r="B22" s="70">
        <v>908</v>
      </c>
      <c r="C22" s="71">
        <f t="shared" si="0"/>
        <v>0.1378347197765499</v>
      </c>
    </row>
    <row r="23" spans="1:3" ht="15" customHeight="1">
      <c r="A23" s="25" t="s">
        <v>159</v>
      </c>
      <c r="B23" s="20">
        <v>785</v>
      </c>
      <c r="C23" s="72">
        <f t="shared" si="0"/>
        <v>0.11916327645880137</v>
      </c>
    </row>
    <row r="24" spans="1:3" ht="15" customHeight="1">
      <c r="A24" s="33" t="s">
        <v>100</v>
      </c>
      <c r="B24" s="70">
        <v>29435</v>
      </c>
      <c r="C24" s="71">
        <f t="shared" si="0"/>
        <v>4.4682433663246099</v>
      </c>
    </row>
    <row r="25" spans="1:3" ht="15" customHeight="1">
      <c r="A25" s="25" t="s">
        <v>101</v>
      </c>
      <c r="B25" s="20">
        <v>39</v>
      </c>
      <c r="C25" s="72">
        <f t="shared" si="0"/>
        <v>5.9202137348958652E-3</v>
      </c>
    </row>
    <row r="26" spans="1:3" ht="15" customHeight="1">
      <c r="A26" s="33" t="s">
        <v>102</v>
      </c>
      <c r="B26" s="70">
        <v>2300</v>
      </c>
      <c r="C26" s="71">
        <f t="shared" si="0"/>
        <v>0.34914081000667924</v>
      </c>
    </row>
    <row r="27" spans="1:3" ht="15" customHeight="1">
      <c r="A27" s="25" t="s">
        <v>154</v>
      </c>
      <c r="B27" s="20">
        <v>3831</v>
      </c>
      <c r="C27" s="72">
        <f t="shared" si="0"/>
        <v>0.58154714918938621</v>
      </c>
    </row>
    <row r="28" spans="1:3" ht="15" customHeight="1">
      <c r="A28" s="50" t="s">
        <v>153</v>
      </c>
      <c r="B28" s="70">
        <v>705</v>
      </c>
      <c r="C28" s="71">
        <f t="shared" si="0"/>
        <v>0.10701924828465602</v>
      </c>
    </row>
    <row r="29" spans="1:3" ht="15" customHeight="1">
      <c r="A29" s="25" t="s">
        <v>103</v>
      </c>
      <c r="B29" s="20">
        <v>58738</v>
      </c>
      <c r="C29" s="72">
        <f t="shared" si="0"/>
        <v>8.9164490861618795</v>
      </c>
    </row>
    <row r="30" spans="1:3" ht="15" customHeight="1">
      <c r="A30" s="50" t="s">
        <v>152</v>
      </c>
      <c r="B30" s="70">
        <v>4797</v>
      </c>
      <c r="C30" s="71">
        <f t="shared" si="0"/>
        <v>0.72818628939219143</v>
      </c>
    </row>
    <row r="31" spans="1:3" ht="15" customHeight="1">
      <c r="A31" s="25" t="s">
        <v>104</v>
      </c>
      <c r="B31" s="20">
        <v>19717</v>
      </c>
      <c r="C31" s="72">
        <f t="shared" si="0"/>
        <v>2.9930475438703015</v>
      </c>
    </row>
    <row r="32" spans="1:3" ht="15" customHeight="1">
      <c r="A32" s="33" t="s">
        <v>105</v>
      </c>
      <c r="B32" s="70">
        <v>36</v>
      </c>
      <c r="C32" s="71">
        <f t="shared" si="0"/>
        <v>5.4648126783654145E-3</v>
      </c>
    </row>
    <row r="33" spans="1:3" ht="15" customHeight="1">
      <c r="A33" s="25" t="s">
        <v>106</v>
      </c>
      <c r="B33" s="20">
        <v>754</v>
      </c>
      <c r="C33" s="72">
        <f t="shared" si="0"/>
        <v>0.11445746554132005</v>
      </c>
    </row>
    <row r="34" spans="1:3" ht="15" customHeight="1">
      <c r="A34" s="33" t="s">
        <v>107</v>
      </c>
      <c r="B34" s="70">
        <v>80</v>
      </c>
      <c r="C34" s="71">
        <f t="shared" si="0"/>
        <v>1.2144028174145364E-2</v>
      </c>
    </row>
    <row r="35" spans="1:3" ht="15" customHeight="1">
      <c r="A35" s="25" t="s">
        <v>108</v>
      </c>
      <c r="B35" s="20">
        <v>34718</v>
      </c>
      <c r="C35" s="72">
        <f t="shared" si="0"/>
        <v>5.2702046268747349</v>
      </c>
    </row>
    <row r="36" spans="1:3" ht="15" customHeight="1">
      <c r="A36" s="50" t="s">
        <v>160</v>
      </c>
      <c r="B36" s="70">
        <v>59</v>
      </c>
      <c r="C36" s="71">
        <f t="shared" si="0"/>
        <v>8.9562207784322067E-3</v>
      </c>
    </row>
    <row r="37" spans="1:3" ht="15" customHeight="1">
      <c r="A37" s="25" t="s">
        <v>109</v>
      </c>
      <c r="B37" s="20">
        <v>7573</v>
      </c>
      <c r="C37" s="72">
        <f t="shared" si="0"/>
        <v>1.1495840670350355</v>
      </c>
    </row>
    <row r="38" spans="1:3" ht="15" customHeight="1">
      <c r="A38" s="33" t="s">
        <v>110</v>
      </c>
      <c r="B38" s="70">
        <v>220353</v>
      </c>
      <c r="C38" s="71">
        <f t="shared" si="0"/>
        <v>33.449663003218163</v>
      </c>
    </row>
    <row r="39" spans="1:3" ht="15" customHeight="1">
      <c r="A39" s="25" t="s">
        <v>111</v>
      </c>
      <c r="B39" s="20">
        <v>27311</v>
      </c>
      <c r="C39" s="72">
        <f t="shared" si="0"/>
        <v>4.1458194183010511</v>
      </c>
    </row>
    <row r="40" spans="1:3" ht="15" customHeight="1">
      <c r="A40" s="33" t="s">
        <v>112</v>
      </c>
      <c r="B40" s="70">
        <v>150</v>
      </c>
      <c r="C40" s="71">
        <f t="shared" si="0"/>
        <v>2.2770052826522558E-2</v>
      </c>
    </row>
    <row r="41" spans="1:3" ht="8.25" customHeight="1">
      <c r="A41" s="25"/>
      <c r="B41" s="20"/>
      <c r="C41" s="73"/>
    </row>
    <row r="42" spans="1:3" ht="30" customHeight="1">
      <c r="A42" s="35" t="s">
        <v>93</v>
      </c>
      <c r="B42" s="58">
        <f>SUM(B8:B41)</f>
        <v>658760</v>
      </c>
      <c r="C42" s="74">
        <f>SUM(C8:C41)</f>
        <v>100</v>
      </c>
    </row>
  </sheetData>
  <mergeCells count="2">
    <mergeCell ref="A2:C2"/>
    <mergeCell ref="A3:C3"/>
  </mergeCells>
  <phoneticPr fontId="0" type="noConversion"/>
  <pageMargins left="0.91" right="0.75" top="0.44" bottom="1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2:K32"/>
  <sheetViews>
    <sheetView zoomScaleNormal="100" workbookViewId="0">
      <selection activeCell="G49" sqref="G49"/>
    </sheetView>
  </sheetViews>
  <sheetFormatPr baseColWidth="10" defaultRowHeight="15"/>
  <cols>
    <col min="1" max="1" width="29.7109375" style="9" customWidth="1"/>
    <col min="2" max="2" width="14.42578125" style="8" customWidth="1"/>
    <col min="3" max="3" width="16.42578125" style="9" customWidth="1"/>
    <col min="4" max="4" width="9.5703125" style="9" customWidth="1"/>
    <col min="5" max="5" width="14" style="9" customWidth="1"/>
    <col min="6" max="16384" width="11.42578125" style="9"/>
  </cols>
  <sheetData>
    <row r="2" spans="1:11">
      <c r="A2" s="137" t="s">
        <v>124</v>
      </c>
      <c r="B2" s="137"/>
      <c r="C2" s="137"/>
      <c r="D2" s="137"/>
      <c r="E2" s="137"/>
      <c r="F2" s="137"/>
    </row>
    <row r="3" spans="1:11">
      <c r="A3" s="137"/>
      <c r="B3" s="137"/>
      <c r="C3" s="137"/>
      <c r="D3" s="137"/>
      <c r="E3" s="137"/>
      <c r="F3" s="137"/>
    </row>
    <row r="5" spans="1:11" ht="15" customHeight="1">
      <c r="A5" s="137" t="s">
        <v>230</v>
      </c>
      <c r="B5" s="137"/>
      <c r="C5" s="137"/>
      <c r="D5" s="137"/>
      <c r="E5" s="137"/>
      <c r="F5" s="137"/>
    </row>
    <row r="7" spans="1:11" ht="19.5" customHeight="1">
      <c r="A7" s="124" t="s">
        <v>177</v>
      </c>
      <c r="B7" s="123" t="s">
        <v>178</v>
      </c>
      <c r="C7" s="123" t="s">
        <v>179</v>
      </c>
      <c r="E7" s="8"/>
    </row>
    <row r="8" spans="1:11" ht="32.25" customHeight="1">
      <c r="A8" s="124"/>
      <c r="B8" s="123"/>
      <c r="C8" s="123"/>
      <c r="D8" s="138"/>
      <c r="E8" s="139"/>
    </row>
    <row r="9" spans="1:11" ht="6.75" customHeight="1">
      <c r="A9" s="64"/>
      <c r="B9" s="66"/>
      <c r="C9" s="66"/>
      <c r="D9" s="138"/>
      <c r="E9" s="139"/>
    </row>
    <row r="10" spans="1:11" ht="18.75" customHeight="1">
      <c r="A10" s="100" t="s">
        <v>30</v>
      </c>
      <c r="B10" s="88">
        <v>33515</v>
      </c>
      <c r="C10" s="88">
        <v>6411981</v>
      </c>
      <c r="D10" s="102">
        <f>B10*100/$B$14</f>
        <v>6.9031641476245209</v>
      </c>
      <c r="E10" s="103">
        <f>C10*100/$C$14</f>
        <v>2.8259061260467164</v>
      </c>
    </row>
    <row r="11" spans="1:11" ht="19.5" customHeight="1">
      <c r="A11" s="99" t="s">
        <v>29</v>
      </c>
      <c r="B11" s="66">
        <v>65025</v>
      </c>
      <c r="C11" s="66">
        <v>14502992</v>
      </c>
      <c r="D11" s="102">
        <f t="shared" ref="D11:D13" si="0">B11*100/$B$14</f>
        <v>13.393353683403982</v>
      </c>
      <c r="E11" s="103">
        <f t="shared" ref="E11:E13" si="1">C11*100/$C$14</f>
        <v>6.3917990304098726</v>
      </c>
      <c r="F11" s="13"/>
      <c r="G11" s="13"/>
      <c r="H11" s="11"/>
      <c r="I11" s="11"/>
      <c r="J11" s="11"/>
      <c r="K11" s="11"/>
    </row>
    <row r="12" spans="1:11" ht="20.25" customHeight="1">
      <c r="A12" s="100" t="s">
        <v>125</v>
      </c>
      <c r="B12" s="88">
        <v>3685</v>
      </c>
      <c r="C12" s="88">
        <v>1394561</v>
      </c>
      <c r="D12" s="102">
        <f t="shared" si="0"/>
        <v>0.75900820181997186</v>
      </c>
      <c r="E12" s="103">
        <f t="shared" si="1"/>
        <v>0.61461480828558834</v>
      </c>
      <c r="F12" s="13"/>
      <c r="G12" s="13"/>
      <c r="H12" s="11"/>
      <c r="I12" s="11"/>
      <c r="J12" s="11"/>
      <c r="K12" s="11"/>
    </row>
    <row r="13" spans="1:11" ht="21.75" customHeight="1">
      <c r="A13" s="99" t="s">
        <v>126</v>
      </c>
      <c r="B13" s="66">
        <v>383277</v>
      </c>
      <c r="C13" s="66">
        <v>204590466</v>
      </c>
      <c r="D13" s="102">
        <f t="shared" si="0"/>
        <v>78.944473967151524</v>
      </c>
      <c r="E13" s="103">
        <f t="shared" si="1"/>
        <v>90.167680035257817</v>
      </c>
      <c r="F13" s="13"/>
      <c r="G13" s="13"/>
      <c r="H13" s="11"/>
      <c r="I13" s="13"/>
      <c r="J13" s="13"/>
      <c r="K13" s="13"/>
    </row>
    <row r="14" spans="1:11" ht="19.5" customHeight="1">
      <c r="A14" s="36" t="s">
        <v>93</v>
      </c>
      <c r="B14" s="31">
        <f>SUM(B10:B13)</f>
        <v>485502</v>
      </c>
      <c r="C14" s="31">
        <f>SUM(C10:C13)</f>
        <v>226900000</v>
      </c>
      <c r="D14" s="102">
        <f>SUM(D10:D13)</f>
        <v>100</v>
      </c>
      <c r="E14" s="103">
        <f>SUM(E10:E13)</f>
        <v>100</v>
      </c>
      <c r="F14" s="13"/>
      <c r="G14" s="13"/>
      <c r="H14" s="11"/>
      <c r="I14" s="13"/>
      <c r="J14" s="13"/>
      <c r="K14" s="13"/>
    </row>
    <row r="15" spans="1:11">
      <c r="A15" s="54" t="s">
        <v>186</v>
      </c>
      <c r="B15" s="13"/>
      <c r="C15" s="13"/>
      <c r="D15" s="13"/>
      <c r="E15" s="13"/>
      <c r="F15" s="13"/>
      <c r="G15" s="11"/>
      <c r="H15" s="11"/>
      <c r="I15" s="11"/>
      <c r="J15" s="11"/>
      <c r="K15" s="11"/>
    </row>
    <row r="16" spans="1:11">
      <c r="A16" s="11"/>
      <c r="B16" s="13"/>
      <c r="C16" s="13"/>
      <c r="D16" s="13"/>
      <c r="E16" s="13"/>
      <c r="F16" s="13"/>
      <c r="G16" s="11"/>
      <c r="H16" s="11"/>
      <c r="I16" s="11"/>
      <c r="J16" s="11"/>
      <c r="K16" s="11"/>
    </row>
    <row r="17" spans="1:7">
      <c r="A17" s="11"/>
      <c r="B17" s="13"/>
      <c r="C17" s="13"/>
      <c r="D17" s="13"/>
      <c r="E17" s="13"/>
      <c r="F17" s="13"/>
      <c r="G17" s="11"/>
    </row>
    <row r="18" spans="1:7">
      <c r="A18" s="11"/>
      <c r="B18" s="13"/>
      <c r="C18" s="13"/>
      <c r="D18" s="13"/>
      <c r="E18" s="13"/>
      <c r="F18" s="15"/>
      <c r="G18" s="44"/>
    </row>
    <row r="19" spans="1:7">
      <c r="A19" s="11"/>
      <c r="B19" s="13"/>
      <c r="C19" s="13"/>
      <c r="D19" s="13"/>
      <c r="E19" s="13"/>
      <c r="F19" s="15"/>
      <c r="G19" s="44"/>
    </row>
    <row r="20" spans="1:7">
      <c r="A20" s="11"/>
      <c r="B20" s="13"/>
      <c r="C20" s="13"/>
      <c r="D20" s="13"/>
      <c r="E20" s="13"/>
      <c r="F20" s="15"/>
      <c r="G20" s="44"/>
    </row>
    <row r="21" spans="1:7">
      <c r="A21" s="11"/>
      <c r="B21" s="13"/>
      <c r="C21" s="13"/>
      <c r="D21" s="13"/>
      <c r="E21" s="13"/>
      <c r="F21" s="15"/>
      <c r="G21" s="44"/>
    </row>
    <row r="22" spans="1:7">
      <c r="A22" s="11"/>
      <c r="B22" s="13"/>
      <c r="C22" s="13"/>
      <c r="D22" s="13"/>
      <c r="E22" s="13"/>
      <c r="F22" s="13"/>
      <c r="G22" s="11"/>
    </row>
    <row r="23" spans="1:7">
      <c r="A23" s="11"/>
      <c r="B23" s="13"/>
      <c r="C23" s="13"/>
      <c r="D23" s="13"/>
      <c r="E23" s="13"/>
      <c r="F23" s="13"/>
      <c r="G23" s="11"/>
    </row>
    <row r="24" spans="1:7">
      <c r="A24" s="11"/>
      <c r="B24" s="13"/>
      <c r="C24" s="13"/>
      <c r="D24" s="13"/>
      <c r="E24" s="13"/>
      <c r="F24" s="13"/>
      <c r="G24" s="11"/>
    </row>
    <row r="25" spans="1:7">
      <c r="A25" s="11"/>
      <c r="B25" s="13"/>
      <c r="C25" s="13"/>
      <c r="D25" s="13"/>
      <c r="E25" s="13"/>
      <c r="F25" s="13"/>
      <c r="G25" s="11"/>
    </row>
    <row r="26" spans="1:7">
      <c r="A26" s="11"/>
      <c r="B26" s="13"/>
      <c r="C26" s="13"/>
      <c r="D26" s="13"/>
      <c r="E26" s="13"/>
      <c r="F26" s="13"/>
      <c r="G26" s="11"/>
    </row>
    <row r="27" spans="1:7">
      <c r="A27" s="11"/>
      <c r="B27" s="13"/>
      <c r="C27" s="13"/>
      <c r="D27" s="13"/>
      <c r="E27" s="13"/>
      <c r="F27" s="13"/>
      <c r="G27" s="11"/>
    </row>
    <row r="28" spans="1:7">
      <c r="A28" s="11"/>
      <c r="B28" s="13"/>
      <c r="C28" s="11"/>
      <c r="D28" s="13"/>
      <c r="E28" s="13"/>
      <c r="F28" s="13"/>
      <c r="G28" s="11"/>
    </row>
    <row r="29" spans="1:7">
      <c r="A29" s="11"/>
      <c r="B29" s="13"/>
      <c r="C29" s="11"/>
      <c r="D29" s="11"/>
      <c r="E29" s="11"/>
      <c r="F29" s="11"/>
      <c r="G29" s="11"/>
    </row>
    <row r="30" spans="1:7">
      <c r="A30" s="11"/>
      <c r="B30" s="13"/>
      <c r="C30" s="17"/>
      <c r="D30" s="17"/>
      <c r="E30" s="17"/>
      <c r="F30" s="18"/>
      <c r="G30" s="11"/>
    </row>
    <row r="31" spans="1:7">
      <c r="A31" s="11"/>
      <c r="B31" s="13"/>
      <c r="C31" s="11"/>
      <c r="D31" s="11"/>
      <c r="E31" s="11"/>
      <c r="F31" s="11"/>
      <c r="G31" s="11"/>
    </row>
    <row r="32" spans="1:7">
      <c r="A32" s="11"/>
      <c r="B32" s="13"/>
      <c r="C32" s="11"/>
      <c r="D32" s="11"/>
      <c r="E32" s="11"/>
      <c r="F32" s="11"/>
      <c r="G32" s="11"/>
    </row>
  </sheetData>
  <mergeCells count="7">
    <mergeCell ref="A2:F3"/>
    <mergeCell ref="A5:F5"/>
    <mergeCell ref="A7:A8"/>
    <mergeCell ref="D8:D9"/>
    <mergeCell ref="E8:E9"/>
    <mergeCell ref="B7:B8"/>
    <mergeCell ref="C7:C8"/>
  </mergeCells>
  <pageMargins left="0.48" right="0.75" top="1" bottom="1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2:K32"/>
  <sheetViews>
    <sheetView zoomScaleNormal="100" workbookViewId="0">
      <selection activeCell="G71" sqref="G71"/>
    </sheetView>
  </sheetViews>
  <sheetFormatPr baseColWidth="10" defaultRowHeight="15"/>
  <cols>
    <col min="1" max="1" width="29.7109375" style="9" customWidth="1"/>
    <col min="2" max="2" width="13.85546875" style="8" customWidth="1"/>
    <col min="3" max="3" width="15.7109375" style="9" customWidth="1"/>
    <col min="4" max="4" width="15.28515625" style="9" customWidth="1"/>
    <col min="5" max="5" width="15.42578125" style="9" customWidth="1"/>
    <col min="6" max="6" width="11.42578125" style="9"/>
    <col min="7" max="7" width="12" style="9" bestFit="1" customWidth="1"/>
    <col min="8" max="8" width="13.85546875" style="9" bestFit="1" customWidth="1"/>
    <col min="9" max="16384" width="11.42578125" style="9"/>
  </cols>
  <sheetData>
    <row r="2" spans="1:11" ht="15.75" customHeight="1">
      <c r="A2" s="27"/>
    </row>
    <row r="3" spans="1:11" ht="12.75" customHeight="1">
      <c r="A3" s="137" t="s">
        <v>249</v>
      </c>
      <c r="B3" s="137"/>
      <c r="C3" s="137"/>
      <c r="D3" s="137"/>
      <c r="E3" s="137"/>
    </row>
    <row r="4" spans="1:11">
      <c r="A4" s="137"/>
      <c r="B4" s="137"/>
      <c r="C4" s="137"/>
      <c r="D4" s="137"/>
      <c r="E4" s="137"/>
    </row>
    <row r="6" spans="1:11" ht="17.25" customHeight="1">
      <c r="A6" s="124" t="s">
        <v>177</v>
      </c>
      <c r="B6" s="125" t="s">
        <v>161</v>
      </c>
      <c r="C6" s="125"/>
      <c r="D6" s="125" t="s">
        <v>162</v>
      </c>
      <c r="E6" s="125"/>
      <c r="F6" s="8"/>
    </row>
    <row r="7" spans="1:11" ht="50.25" customHeight="1">
      <c r="A7" s="124"/>
      <c r="B7" s="85" t="s">
        <v>178</v>
      </c>
      <c r="C7" s="86" t="s">
        <v>179</v>
      </c>
      <c r="D7" s="85" t="s">
        <v>178</v>
      </c>
      <c r="E7" s="82" t="s">
        <v>179</v>
      </c>
      <c r="F7" s="14"/>
      <c r="G7" s="14"/>
      <c r="H7" s="14"/>
      <c r="I7" s="14"/>
      <c r="J7" s="14"/>
      <c r="K7" s="14"/>
    </row>
    <row r="8" spans="1:11">
      <c r="A8" s="64"/>
      <c r="B8" s="66"/>
      <c r="C8" s="66"/>
      <c r="D8" s="99"/>
      <c r="E8" s="101"/>
      <c r="F8" s="14"/>
      <c r="G8" s="14"/>
      <c r="H8" s="14"/>
      <c r="I8" s="14"/>
      <c r="J8" s="14"/>
      <c r="K8" s="14"/>
    </row>
    <row r="9" spans="1:11" ht="18.75" customHeight="1">
      <c r="A9" s="100" t="s">
        <v>30</v>
      </c>
      <c r="B9" s="88">
        <v>26119</v>
      </c>
      <c r="C9" s="88">
        <v>4990485</v>
      </c>
      <c r="D9" s="88">
        <v>7396</v>
      </c>
      <c r="E9" s="88">
        <v>1421496</v>
      </c>
      <c r="F9" s="103">
        <f>B9*100/$B$14</f>
        <v>6.155481345490796</v>
      </c>
      <c r="G9" s="104">
        <f>C9*100/$D$14</f>
        <v>8156.9196319118682</v>
      </c>
      <c r="H9" s="104">
        <f>D9*100/$D$14</f>
        <v>12.088720354358379</v>
      </c>
      <c r="I9" s="105">
        <f>E9*100/$E$14</f>
        <v>4.9849067190349281</v>
      </c>
      <c r="J9" s="118">
        <f>B9+D9</f>
        <v>33515</v>
      </c>
      <c r="K9" s="118">
        <f>C9+E9</f>
        <v>6411981</v>
      </c>
    </row>
    <row r="10" spans="1:11" ht="19.5" customHeight="1">
      <c r="A10" s="99" t="s">
        <v>29</v>
      </c>
      <c r="B10" s="66">
        <v>59984</v>
      </c>
      <c r="C10" s="66">
        <v>13378525</v>
      </c>
      <c r="D10" s="66">
        <v>5041</v>
      </c>
      <c r="E10" s="66">
        <v>1124467</v>
      </c>
      <c r="F10" s="103">
        <f>B10*100/$B$14</f>
        <v>14.136467438566557</v>
      </c>
      <c r="G10" s="104">
        <f t="shared" ref="G10:H12" si="0">C10*100/$D$14</f>
        <v>21867.123780258578</v>
      </c>
      <c r="H10" s="104">
        <f t="shared" si="0"/>
        <v>8.2394861149703331</v>
      </c>
      <c r="I10" s="105">
        <f>E10*100/$E$14</f>
        <v>3.9432844718754385</v>
      </c>
      <c r="J10" s="118">
        <f t="shared" ref="J10:J14" si="1">B10+D10</f>
        <v>65025</v>
      </c>
      <c r="K10" s="118">
        <f t="shared" ref="K10:K14" si="2">C10+E10</f>
        <v>14502992</v>
      </c>
    </row>
    <row r="11" spans="1:11" ht="20.25" customHeight="1">
      <c r="A11" s="100" t="s">
        <v>125</v>
      </c>
      <c r="B11" s="88">
        <v>3367</v>
      </c>
      <c r="C11" s="88">
        <v>1274301</v>
      </c>
      <c r="D11" s="88">
        <v>318</v>
      </c>
      <c r="E11" s="88">
        <v>120260</v>
      </c>
      <c r="F11" s="103">
        <f>B11*100/$B$14</f>
        <v>0.79350303190273397</v>
      </c>
      <c r="G11" s="104">
        <f t="shared" si="0"/>
        <v>2082.8378091237478</v>
      </c>
      <c r="H11" s="104">
        <f t="shared" si="0"/>
        <v>0.51976920939507365</v>
      </c>
      <c r="I11" s="105">
        <f>E11*100/$E$14</f>
        <v>0.42172815261607516</v>
      </c>
      <c r="J11" s="118">
        <f t="shared" si="1"/>
        <v>3685</v>
      </c>
      <c r="K11" s="118">
        <f t="shared" si="2"/>
        <v>1394561</v>
      </c>
    </row>
    <row r="12" spans="1:11" ht="21.75" customHeight="1">
      <c r="A12" s="99" t="s">
        <v>126</v>
      </c>
      <c r="B12" s="66">
        <v>334851</v>
      </c>
      <c r="C12" s="66">
        <v>178740689</v>
      </c>
      <c r="D12" s="66">
        <v>48426</v>
      </c>
      <c r="E12" s="66">
        <v>25849777</v>
      </c>
      <c r="F12" s="103">
        <f>B12*100/$B$14</f>
        <v>78.914548184039916</v>
      </c>
      <c r="G12" s="104">
        <f t="shared" si="0"/>
        <v>292150.64971151174</v>
      </c>
      <c r="H12" s="104">
        <f t="shared" si="0"/>
        <v>79.152024321276215</v>
      </c>
      <c r="I12" s="105">
        <f>E12*100/$E$14</f>
        <v>90.650080656473563</v>
      </c>
      <c r="J12" s="118">
        <f t="shared" si="1"/>
        <v>383277</v>
      </c>
      <c r="K12" s="118">
        <f t="shared" si="2"/>
        <v>204590466</v>
      </c>
    </row>
    <row r="13" spans="1:11" ht="13.5" customHeight="1">
      <c r="A13" s="65"/>
      <c r="B13" s="66"/>
      <c r="C13" s="66"/>
      <c r="D13" s="65"/>
      <c r="E13" s="66"/>
      <c r="F13" s="103"/>
      <c r="G13" s="106"/>
      <c r="H13" s="106"/>
      <c r="I13" s="103"/>
      <c r="J13" s="118"/>
      <c r="K13" s="118"/>
    </row>
    <row r="14" spans="1:11" ht="24" customHeight="1">
      <c r="A14" s="36" t="s">
        <v>93</v>
      </c>
      <c r="B14" s="82">
        <f t="shared" ref="B14:I14" si="3">SUM(B9:B12)</f>
        <v>424321</v>
      </c>
      <c r="C14" s="82">
        <f t="shared" si="3"/>
        <v>198384000</v>
      </c>
      <c r="D14" s="82">
        <f t="shared" si="3"/>
        <v>61181</v>
      </c>
      <c r="E14" s="82">
        <f t="shared" si="3"/>
        <v>28516000</v>
      </c>
      <c r="F14" s="103">
        <f t="shared" si="3"/>
        <v>100</v>
      </c>
      <c r="G14" s="103">
        <f t="shared" si="3"/>
        <v>324257.53093280591</v>
      </c>
      <c r="H14" s="107">
        <f t="shared" si="3"/>
        <v>100</v>
      </c>
      <c r="I14" s="103">
        <f t="shared" si="3"/>
        <v>100</v>
      </c>
      <c r="J14" s="118">
        <f t="shared" si="1"/>
        <v>485502</v>
      </c>
      <c r="K14" s="118">
        <f t="shared" si="2"/>
        <v>226900000</v>
      </c>
    </row>
    <row r="15" spans="1:11">
      <c r="A15" s="54" t="s">
        <v>186</v>
      </c>
      <c r="B15" s="13"/>
      <c r="C15" s="13"/>
      <c r="D15" s="13"/>
      <c r="E15" s="13"/>
      <c r="F15" s="11"/>
      <c r="G15" s="11"/>
      <c r="H15" s="11"/>
      <c r="I15" s="11"/>
      <c r="J15" s="11"/>
    </row>
    <row r="16" spans="1:11">
      <c r="B16" s="13"/>
      <c r="C16" s="13"/>
      <c r="D16" s="13"/>
      <c r="E16" s="13"/>
      <c r="F16" s="11"/>
      <c r="G16" s="11"/>
      <c r="H16" s="11"/>
      <c r="I16" s="11"/>
      <c r="J16" s="11"/>
    </row>
    <row r="17" spans="1:6">
      <c r="A17" s="11"/>
      <c r="B17" s="16"/>
      <c r="C17" s="13"/>
      <c r="D17" s="13"/>
      <c r="E17" s="13"/>
      <c r="F17" s="11"/>
    </row>
    <row r="18" spans="1:6">
      <c r="A18" s="11"/>
      <c r="B18" s="16"/>
      <c r="C18" s="13"/>
      <c r="D18" s="13"/>
      <c r="E18" s="13"/>
      <c r="F18" s="11"/>
    </row>
    <row r="19" spans="1:6">
      <c r="A19" s="11"/>
      <c r="B19" s="16"/>
      <c r="C19" s="13"/>
      <c r="D19" s="13"/>
      <c r="E19" s="13"/>
      <c r="F19" s="11"/>
    </row>
    <row r="20" spans="1:6">
      <c r="A20" s="11"/>
      <c r="B20" s="16"/>
      <c r="C20" s="13"/>
      <c r="D20" s="13"/>
      <c r="E20" s="13"/>
      <c r="F20" s="11"/>
    </row>
    <row r="21" spans="1:6">
      <c r="A21" s="11"/>
      <c r="B21" s="16"/>
      <c r="C21" s="55"/>
      <c r="D21" s="13"/>
      <c r="E21" s="13"/>
      <c r="F21" s="11"/>
    </row>
    <row r="22" spans="1:6">
      <c r="A22" s="11"/>
      <c r="B22" s="13"/>
      <c r="C22" s="13"/>
      <c r="D22" s="13"/>
      <c r="E22" s="13"/>
      <c r="F22" s="11"/>
    </row>
    <row r="23" spans="1:6">
      <c r="A23" s="11"/>
      <c r="B23" s="13"/>
      <c r="C23" s="13"/>
      <c r="D23" s="13"/>
      <c r="E23" s="13"/>
      <c r="F23" s="11"/>
    </row>
    <row r="24" spans="1:6">
      <c r="A24" s="11"/>
      <c r="B24" s="13"/>
      <c r="C24" s="13"/>
      <c r="D24" s="13"/>
      <c r="E24" s="13"/>
      <c r="F24" s="11"/>
    </row>
    <row r="25" spans="1:6">
      <c r="A25" s="11"/>
      <c r="B25" s="13"/>
      <c r="C25" s="13"/>
      <c r="D25" s="13"/>
      <c r="E25" s="13"/>
      <c r="F25" s="11"/>
    </row>
    <row r="26" spans="1:6">
      <c r="A26" s="11"/>
      <c r="B26" s="13"/>
      <c r="C26" s="13"/>
      <c r="D26" s="13"/>
      <c r="E26" s="13"/>
    </row>
    <row r="27" spans="1:6">
      <c r="A27" s="11"/>
      <c r="B27" s="13"/>
      <c r="C27" s="13"/>
      <c r="D27" s="13"/>
      <c r="E27" s="13"/>
      <c r="F27" s="11"/>
    </row>
    <row r="28" spans="1:6">
      <c r="A28" s="11"/>
      <c r="B28" s="13"/>
      <c r="C28" s="11"/>
      <c r="D28" s="13"/>
      <c r="E28" s="13"/>
      <c r="F28" s="11"/>
    </row>
    <row r="29" spans="1:6">
      <c r="A29" s="11"/>
      <c r="B29" s="13"/>
      <c r="C29" s="11"/>
      <c r="D29" s="11"/>
      <c r="E29" s="11"/>
      <c r="F29" s="11"/>
    </row>
    <row r="30" spans="1:6">
      <c r="A30" s="11"/>
      <c r="B30" s="13"/>
      <c r="C30" s="17"/>
      <c r="D30" s="17"/>
      <c r="E30" s="18"/>
      <c r="F30" s="11"/>
    </row>
    <row r="31" spans="1:6">
      <c r="A31" s="11"/>
      <c r="B31" s="13"/>
      <c r="C31" s="11"/>
      <c r="D31" s="11"/>
      <c r="E31" s="11"/>
      <c r="F31" s="11"/>
    </row>
    <row r="32" spans="1:6">
      <c r="A32" s="11"/>
      <c r="B32" s="13"/>
      <c r="C32" s="11"/>
      <c r="D32" s="11"/>
      <c r="E32" s="11"/>
      <c r="F32" s="11"/>
    </row>
  </sheetData>
  <mergeCells count="4">
    <mergeCell ref="A3:E4"/>
    <mergeCell ref="A6:A7"/>
    <mergeCell ref="B6:C6"/>
    <mergeCell ref="D6:E6"/>
  </mergeCells>
  <pageMargins left="0.31496062992125984" right="0.27559055118110237" top="0.98425196850393704" bottom="0.98425196850393704" header="0" footer="0"/>
  <pageSetup scale="90" orientation="landscape" r:id="rId1"/>
  <headerFooter alignWithMargins="0"/>
  <colBreaks count="1" manualBreakCount="1">
    <brk id="5" max="2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2:C17"/>
  <sheetViews>
    <sheetView workbookViewId="0">
      <selection activeCell="F53" sqref="F53"/>
    </sheetView>
  </sheetViews>
  <sheetFormatPr baseColWidth="10" defaultRowHeight="15"/>
  <cols>
    <col min="1" max="1" width="36.28515625" style="9" customWidth="1"/>
    <col min="2" max="2" width="13.28515625" style="8" customWidth="1"/>
    <col min="3" max="16384" width="11.42578125" style="9"/>
  </cols>
  <sheetData>
    <row r="2" spans="1:3" ht="17.25">
      <c r="A2" s="27" t="s">
        <v>223</v>
      </c>
    </row>
    <row r="4" spans="1:3" ht="30.75" customHeight="1">
      <c r="A4" s="28" t="s">
        <v>113</v>
      </c>
      <c r="B4" s="120" t="s">
        <v>181</v>
      </c>
    </row>
    <row r="5" spans="1:3" ht="9" customHeight="1">
      <c r="A5" s="75"/>
      <c r="B5" s="76"/>
    </row>
    <row r="6" spans="1:3">
      <c r="A6" s="1" t="s">
        <v>161</v>
      </c>
      <c r="B6" s="3">
        <v>568740</v>
      </c>
      <c r="C6" s="78">
        <f>B6*100/B17</f>
        <v>86.334932297042926</v>
      </c>
    </row>
    <row r="7" spans="1:3" ht="21" customHeight="1">
      <c r="A7" s="68"/>
      <c r="B7" s="66"/>
      <c r="C7" s="79"/>
    </row>
    <row r="8" spans="1:3">
      <c r="A8" s="1" t="s">
        <v>162</v>
      </c>
      <c r="B8" s="3">
        <f>SUM(B10:B15)</f>
        <v>90020</v>
      </c>
      <c r="C8" s="78">
        <f>B8*100/B17</f>
        <v>13.665067702957071</v>
      </c>
    </row>
    <row r="9" spans="1:3" ht="5.25" customHeight="1">
      <c r="A9" s="68"/>
      <c r="B9" s="66"/>
      <c r="C9" s="80"/>
    </row>
    <row r="10" spans="1:3">
      <c r="A10" s="64" t="s">
        <v>114</v>
      </c>
      <c r="B10" s="66">
        <v>73170</v>
      </c>
      <c r="C10" s="78">
        <f>B10*100/$B$8</f>
        <v>81.281937347256161</v>
      </c>
    </row>
    <row r="11" spans="1:3">
      <c r="A11" s="64" t="s">
        <v>115</v>
      </c>
      <c r="B11" s="66">
        <v>3651</v>
      </c>
      <c r="C11" s="78">
        <f t="shared" ref="C11:C15" si="0">B11*100/$B$8</f>
        <v>4.0557653854698952</v>
      </c>
    </row>
    <row r="12" spans="1:3">
      <c r="A12" s="64" t="s">
        <v>116</v>
      </c>
      <c r="B12" s="66">
        <v>2099</v>
      </c>
      <c r="C12" s="78">
        <f t="shared" si="0"/>
        <v>2.3317040657631636</v>
      </c>
    </row>
    <row r="13" spans="1:3">
      <c r="A13" s="64" t="s">
        <v>117</v>
      </c>
      <c r="B13" s="66">
        <v>4899</v>
      </c>
      <c r="C13" s="78">
        <f t="shared" si="0"/>
        <v>5.4421239724505668</v>
      </c>
    </row>
    <row r="14" spans="1:3">
      <c r="A14" s="64" t="s">
        <v>163</v>
      </c>
      <c r="B14" s="66">
        <v>4044</v>
      </c>
      <c r="C14" s="78">
        <f t="shared" si="0"/>
        <v>4.4923350366585204</v>
      </c>
    </row>
    <row r="15" spans="1:3">
      <c r="A15" s="64" t="s">
        <v>118</v>
      </c>
      <c r="B15" s="66">
        <v>2157</v>
      </c>
      <c r="C15" s="78">
        <f t="shared" si="0"/>
        <v>2.3961341924016883</v>
      </c>
    </row>
    <row r="16" spans="1:3" ht="6.75" customHeight="1">
      <c r="A16" s="64"/>
      <c r="B16" s="66"/>
    </row>
    <row r="17" spans="1:2" ht="23.25" customHeight="1">
      <c r="A17" s="34" t="s">
        <v>93</v>
      </c>
      <c r="B17" s="120">
        <f>B6+B8</f>
        <v>658760</v>
      </c>
    </row>
  </sheetData>
  <phoneticPr fontId="0" type="noConversion"/>
  <pageMargins left="0.82" right="0.75" top="0.48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4"/>
  <dimension ref="A2:N32"/>
  <sheetViews>
    <sheetView zoomScaleNormal="100" workbookViewId="0">
      <selection activeCell="E62" sqref="E61:E62"/>
    </sheetView>
  </sheetViews>
  <sheetFormatPr baseColWidth="10" defaultRowHeight="15"/>
  <cols>
    <col min="1" max="1" width="29.7109375" style="9" customWidth="1"/>
    <col min="2" max="2" width="8.7109375" style="8" customWidth="1"/>
    <col min="3" max="3" width="8.5703125" style="8" customWidth="1"/>
    <col min="4" max="4" width="9.28515625" style="8" customWidth="1"/>
    <col min="5" max="5" width="7.85546875" style="8" customWidth="1"/>
    <col min="6" max="6" width="9.7109375" style="8" customWidth="1"/>
    <col min="7" max="7" width="10.5703125" style="8" customWidth="1"/>
    <col min="8" max="8" width="14" style="8" customWidth="1"/>
    <col min="9" max="9" width="13.85546875" style="8" customWidth="1"/>
    <col min="10" max="12" width="8.7109375" style="8" customWidth="1"/>
    <col min="13" max="13" width="11.7109375" style="8" customWidth="1"/>
    <col min="14" max="16384" width="11.42578125" style="9"/>
  </cols>
  <sheetData>
    <row r="2" spans="1:14" ht="17.25">
      <c r="A2" s="27" t="s">
        <v>239</v>
      </c>
    </row>
    <row r="4" spans="1:14" ht="24" customHeight="1">
      <c r="A4" s="124" t="s">
        <v>113</v>
      </c>
      <c r="B4" s="125" t="s">
        <v>138</v>
      </c>
      <c r="C4" s="125"/>
      <c r="D4" s="125"/>
      <c r="E4" s="125"/>
      <c r="F4" s="125"/>
      <c r="G4" s="125"/>
      <c r="H4" s="125"/>
      <c r="I4" s="119"/>
    </row>
    <row r="5" spans="1:14" ht="47.25" customHeight="1">
      <c r="A5" s="124"/>
      <c r="B5" s="32" t="s">
        <v>30</v>
      </c>
      <c r="C5" s="32" t="s">
        <v>29</v>
      </c>
      <c r="D5" s="40" t="s">
        <v>27</v>
      </c>
      <c r="E5" s="40" t="s">
        <v>28</v>
      </c>
      <c r="F5" s="59" t="s">
        <v>180</v>
      </c>
      <c r="G5" s="59" t="s">
        <v>164</v>
      </c>
      <c r="H5" s="47" t="s">
        <v>145</v>
      </c>
      <c r="M5" s="9"/>
    </row>
    <row r="6" spans="1:14" ht="6" customHeight="1">
      <c r="A6" s="64"/>
      <c r="B6" s="66"/>
      <c r="C6" s="66"/>
      <c r="D6" s="66"/>
      <c r="E6" s="66"/>
      <c r="F6" s="66"/>
      <c r="G6" s="66"/>
      <c r="H6" s="66"/>
      <c r="M6" s="9"/>
    </row>
    <row r="7" spans="1:14" ht="21.75" customHeight="1">
      <c r="A7" s="64" t="s">
        <v>161</v>
      </c>
      <c r="B7" s="66">
        <v>54558</v>
      </c>
      <c r="C7" s="66">
        <v>55428</v>
      </c>
      <c r="D7" s="66">
        <v>1821</v>
      </c>
      <c r="E7" s="66">
        <v>190068</v>
      </c>
      <c r="F7" s="66">
        <v>176</v>
      </c>
      <c r="G7" s="76">
        <f>SUM(B7:F7)</f>
        <v>302051</v>
      </c>
      <c r="H7" s="66">
        <v>3</v>
      </c>
      <c r="M7" s="9"/>
    </row>
    <row r="8" spans="1:14" ht="21.75" customHeight="1">
      <c r="A8" s="64" t="s">
        <v>162</v>
      </c>
      <c r="B8" s="66">
        <v>15911</v>
      </c>
      <c r="C8" s="66">
        <v>4905</v>
      </c>
      <c r="D8" s="66">
        <v>200</v>
      </c>
      <c r="E8" s="66">
        <v>28264</v>
      </c>
      <c r="F8" s="66">
        <v>374</v>
      </c>
      <c r="G8" s="76">
        <f>SUM(B8:F8)</f>
        <v>49654</v>
      </c>
      <c r="H8" s="66">
        <v>352</v>
      </c>
      <c r="M8" s="9"/>
    </row>
    <row r="9" spans="1:14" ht="7.5" customHeight="1">
      <c r="A9" s="64"/>
      <c r="B9" s="66"/>
      <c r="C9" s="66"/>
      <c r="D9" s="66"/>
      <c r="E9" s="66"/>
      <c r="F9" s="66"/>
      <c r="G9" s="66"/>
      <c r="H9" s="66"/>
      <c r="M9" s="9"/>
    </row>
    <row r="10" spans="1:14">
      <c r="A10" s="2" t="s">
        <v>140</v>
      </c>
      <c r="B10" s="3">
        <f>SUM(B7:B9)</f>
        <v>70469</v>
      </c>
      <c r="C10" s="3">
        <f t="shared" ref="C10:H10" si="0">SUM(C7:C9)</f>
        <v>60333</v>
      </c>
      <c r="D10" s="3">
        <f t="shared" si="0"/>
        <v>2021</v>
      </c>
      <c r="E10" s="3">
        <f t="shared" si="0"/>
        <v>218332</v>
      </c>
      <c r="F10" s="3">
        <f t="shared" si="0"/>
        <v>550</v>
      </c>
      <c r="G10" s="3">
        <f t="shared" si="0"/>
        <v>351705</v>
      </c>
      <c r="H10" s="3">
        <f t="shared" si="0"/>
        <v>355</v>
      </c>
      <c r="M10" s="9"/>
    </row>
    <row r="11" spans="1:14">
      <c r="B11" s="91">
        <f>B10*100/$G$10</f>
        <v>20.036394137131971</v>
      </c>
      <c r="C11" s="91">
        <f t="shared" ref="C11:F11" si="1">C10*100/$G$10</f>
        <v>17.154433402993988</v>
      </c>
      <c r="D11" s="91">
        <f t="shared" si="1"/>
        <v>0.57462930581026717</v>
      </c>
      <c r="E11" s="91">
        <f t="shared" si="1"/>
        <v>62.078162096074834</v>
      </c>
      <c r="F11" s="91">
        <f t="shared" si="1"/>
        <v>0.15638105798893959</v>
      </c>
      <c r="G11" s="91">
        <f>F10*100/$G$10</f>
        <v>0.15638105798893959</v>
      </c>
      <c r="H11" s="91">
        <f>SUM(B11:G11)</f>
        <v>100.15638105798894</v>
      </c>
    </row>
    <row r="13" spans="1:14" ht="0.75" customHeight="1"/>
    <row r="14" spans="1:14" hidden="1"/>
    <row r="15" spans="1:14" hidden="1">
      <c r="N15" s="8"/>
    </row>
    <row r="16" spans="1:14" ht="25.5" customHeight="1">
      <c r="A16" s="124" t="s">
        <v>113</v>
      </c>
      <c r="B16" s="125" t="s">
        <v>139</v>
      </c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3" t="s">
        <v>165</v>
      </c>
    </row>
    <row r="17" spans="1:13" ht="20.25" customHeight="1">
      <c r="A17" s="124"/>
      <c r="B17" s="51" t="s">
        <v>18</v>
      </c>
      <c r="C17" s="51" t="s">
        <v>17</v>
      </c>
      <c r="D17" s="51" t="s">
        <v>16</v>
      </c>
      <c r="E17" s="51" t="s">
        <v>19</v>
      </c>
      <c r="F17" s="51" t="s">
        <v>20</v>
      </c>
      <c r="G17" s="51" t="s">
        <v>21</v>
      </c>
      <c r="H17" s="51" t="s">
        <v>22</v>
      </c>
      <c r="I17" s="51" t="s">
        <v>23</v>
      </c>
      <c r="J17" s="51" t="s">
        <v>24</v>
      </c>
      <c r="K17" s="51" t="s">
        <v>25</v>
      </c>
      <c r="L17" s="51" t="s">
        <v>26</v>
      </c>
      <c r="M17" s="123"/>
    </row>
    <row r="18" spans="1:13">
      <c r="A18" s="64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66"/>
    </row>
    <row r="19" spans="1:13" ht="21.75" customHeight="1">
      <c r="A19" s="64" t="s">
        <v>161</v>
      </c>
      <c r="B19" s="66">
        <v>2017</v>
      </c>
      <c r="C19" s="66">
        <v>207575</v>
      </c>
      <c r="D19" s="66">
        <v>54322</v>
      </c>
      <c r="E19" s="66">
        <v>150</v>
      </c>
      <c r="F19" s="66">
        <v>7</v>
      </c>
      <c r="G19" s="66">
        <v>37</v>
      </c>
      <c r="H19" s="66">
        <v>2043</v>
      </c>
      <c r="I19" s="66">
        <v>457</v>
      </c>
      <c r="J19" s="66">
        <v>67</v>
      </c>
      <c r="K19" s="66">
        <v>2</v>
      </c>
      <c r="L19" s="66">
        <v>9</v>
      </c>
      <c r="M19" s="76">
        <f>SUM(B19:L19)</f>
        <v>266686</v>
      </c>
    </row>
    <row r="20" spans="1:13" ht="21.75" customHeight="1">
      <c r="A20" s="64" t="s">
        <v>162</v>
      </c>
      <c r="B20" s="66">
        <v>310</v>
      </c>
      <c r="C20" s="66">
        <v>28623</v>
      </c>
      <c r="D20" s="66">
        <v>10219</v>
      </c>
      <c r="E20" s="66">
        <v>85</v>
      </c>
      <c r="F20" s="66">
        <v>19</v>
      </c>
      <c r="G20" s="66">
        <v>15</v>
      </c>
      <c r="H20" s="66">
        <v>543</v>
      </c>
      <c r="I20" s="66">
        <v>178</v>
      </c>
      <c r="J20" s="66">
        <v>22</v>
      </c>
      <c r="K20" s="66">
        <v>0</v>
      </c>
      <c r="L20" s="66">
        <v>0</v>
      </c>
      <c r="M20" s="76">
        <f>SUM(B20:L20)</f>
        <v>40014</v>
      </c>
    </row>
    <row r="21" spans="1:13">
      <c r="A21" s="64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</row>
    <row r="22" spans="1:13">
      <c r="A22" s="2" t="s">
        <v>140</v>
      </c>
      <c r="B22" s="3">
        <f t="shared" ref="B22:L22" si="2">SUM(B19:B21)</f>
        <v>2327</v>
      </c>
      <c r="C22" s="3">
        <f t="shared" si="2"/>
        <v>236198</v>
      </c>
      <c r="D22" s="3">
        <f>SUM(D19:D21)</f>
        <v>64541</v>
      </c>
      <c r="E22" s="3">
        <f t="shared" si="2"/>
        <v>235</v>
      </c>
      <c r="F22" s="3">
        <f t="shared" si="2"/>
        <v>26</v>
      </c>
      <c r="G22" s="3">
        <f t="shared" si="2"/>
        <v>52</v>
      </c>
      <c r="H22" s="3">
        <f t="shared" si="2"/>
        <v>2586</v>
      </c>
      <c r="I22" s="3">
        <f t="shared" si="2"/>
        <v>635</v>
      </c>
      <c r="J22" s="3">
        <f t="shared" si="2"/>
        <v>89</v>
      </c>
      <c r="K22" s="3">
        <f t="shared" si="2"/>
        <v>2</v>
      </c>
      <c r="L22" s="3">
        <f t="shared" si="2"/>
        <v>9</v>
      </c>
      <c r="M22" s="3">
        <f>SUM(B22:L22)</f>
        <v>306700</v>
      </c>
    </row>
    <row r="23" spans="1:13">
      <c r="B23" s="91">
        <f>B22*100/$M$22</f>
        <v>0.75872187805673297</v>
      </c>
      <c r="C23" s="91">
        <f t="shared" ref="C23:L23" si="3">C22*100/$M$22</f>
        <v>77.012716009129448</v>
      </c>
      <c r="D23" s="91">
        <f t="shared" si="3"/>
        <v>21.043690903162698</v>
      </c>
      <c r="E23" s="91">
        <f t="shared" si="3"/>
        <v>7.6622106292794256E-2</v>
      </c>
      <c r="F23" s="91">
        <f t="shared" si="3"/>
        <v>8.4773394196283013E-3</v>
      </c>
      <c r="G23" s="91">
        <f t="shared" si="3"/>
        <v>1.6954678839256603E-2</v>
      </c>
      <c r="H23" s="91">
        <f t="shared" si="3"/>
        <v>0.84316922073687639</v>
      </c>
      <c r="I23" s="91">
        <f t="shared" si="3"/>
        <v>0.20704271274861427</v>
      </c>
      <c r="J23" s="91">
        <f t="shared" si="3"/>
        <v>2.9018584936419956E-2</v>
      </c>
      <c r="K23" s="91">
        <f t="shared" si="3"/>
        <v>6.5210303227910009E-4</v>
      </c>
      <c r="L23" s="91">
        <f t="shared" si="3"/>
        <v>2.9344636452559502E-3</v>
      </c>
      <c r="M23" s="91">
        <f>SUM(B23:L23)</f>
        <v>100.00000000000001</v>
      </c>
    </row>
    <row r="32" spans="1:13">
      <c r="D32" s="53"/>
    </row>
  </sheetData>
  <mergeCells count="5">
    <mergeCell ref="M16:M17"/>
    <mergeCell ref="A16:A17"/>
    <mergeCell ref="A4:A5"/>
    <mergeCell ref="B16:L16"/>
    <mergeCell ref="B4:H4"/>
  </mergeCells>
  <phoneticPr fontId="0" type="noConversion"/>
  <pageMargins left="0.75" right="0.75" top="0.39" bottom="1" header="0" footer="0"/>
  <pageSetup paperSize="9" scale="8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5"/>
  <dimension ref="A2:H73"/>
  <sheetViews>
    <sheetView zoomScaleNormal="100" workbookViewId="0">
      <selection activeCell="K62" sqref="K62"/>
    </sheetView>
  </sheetViews>
  <sheetFormatPr baseColWidth="10" defaultRowHeight="15"/>
  <cols>
    <col min="1" max="1" width="25.7109375" style="9" customWidth="1"/>
    <col min="2" max="2" width="9.42578125" style="9" customWidth="1"/>
    <col min="3" max="3" width="9.7109375" style="9" customWidth="1"/>
    <col min="4" max="4" width="8" style="9" customWidth="1"/>
    <col min="5" max="5" width="14.85546875" style="9" customWidth="1"/>
    <col min="6" max="6" width="12.28515625" style="9" customWidth="1"/>
    <col min="7" max="7" width="10.7109375" style="9" customWidth="1"/>
    <col min="8" max="16384" width="11.42578125" style="9"/>
  </cols>
  <sheetData>
    <row r="2" spans="1:8">
      <c r="E2" s="46"/>
    </row>
    <row r="3" spans="1:8" ht="17.25">
      <c r="A3" s="122" t="s">
        <v>240</v>
      </c>
      <c r="B3" s="122"/>
      <c r="C3" s="122"/>
      <c r="D3" s="122"/>
      <c r="E3" s="122"/>
      <c r="F3" s="122"/>
      <c r="G3" s="122"/>
    </row>
    <row r="5" spans="1:8" ht="16.5" customHeight="1">
      <c r="A5" s="126" t="s">
        <v>167</v>
      </c>
      <c r="B5" s="127" t="s">
        <v>166</v>
      </c>
      <c r="C5" s="127"/>
      <c r="D5" s="127"/>
      <c r="E5" s="127"/>
      <c r="F5" s="127"/>
      <c r="G5" s="126" t="s">
        <v>93</v>
      </c>
    </row>
    <row r="6" spans="1:8" ht="30" customHeight="1">
      <c r="A6" s="126"/>
      <c r="B6" s="61" t="s">
        <v>119</v>
      </c>
      <c r="C6" s="61" t="s">
        <v>120</v>
      </c>
      <c r="D6" s="61" t="s">
        <v>121</v>
      </c>
      <c r="E6" s="61" t="s">
        <v>242</v>
      </c>
      <c r="F6" s="60" t="s">
        <v>122</v>
      </c>
      <c r="G6" s="126"/>
    </row>
    <row r="7" spans="1:8" ht="10.5" customHeight="1">
      <c r="A7" s="25"/>
      <c r="B7" s="25"/>
      <c r="C7" s="25"/>
      <c r="D7" s="25"/>
      <c r="E7" s="25"/>
      <c r="F7" s="25"/>
      <c r="G7" s="25"/>
    </row>
    <row r="8" spans="1:8" ht="14.1" customHeight="1">
      <c r="A8" s="4" t="s">
        <v>31</v>
      </c>
      <c r="B8" s="70">
        <v>4003</v>
      </c>
      <c r="C8" s="70">
        <v>180</v>
      </c>
      <c r="D8" s="70">
        <v>5</v>
      </c>
      <c r="E8" s="70">
        <v>2</v>
      </c>
      <c r="F8" s="70">
        <v>0</v>
      </c>
      <c r="G8" s="70">
        <f t="shared" ref="G8:G39" si="0">SUM(B8:F8)</f>
        <v>4190</v>
      </c>
      <c r="H8" s="80" t="s">
        <v>187</v>
      </c>
    </row>
    <row r="9" spans="1:8" ht="14.1" customHeight="1">
      <c r="A9" s="9" t="s">
        <v>32</v>
      </c>
      <c r="B9" s="20">
        <v>10682</v>
      </c>
      <c r="C9" s="20">
        <v>1179</v>
      </c>
      <c r="D9" s="20">
        <v>42</v>
      </c>
      <c r="E9" s="20">
        <v>1</v>
      </c>
      <c r="F9" s="20">
        <v>0</v>
      </c>
      <c r="G9" s="73">
        <f t="shared" si="0"/>
        <v>11904</v>
      </c>
      <c r="H9" s="80" t="s">
        <v>188</v>
      </c>
    </row>
    <row r="10" spans="1:8" ht="14.1" customHeight="1">
      <c r="A10" s="4" t="s">
        <v>33</v>
      </c>
      <c r="B10" s="70">
        <v>777</v>
      </c>
      <c r="C10" s="70">
        <v>49</v>
      </c>
      <c r="D10" s="70">
        <v>1</v>
      </c>
      <c r="E10" s="70">
        <v>1</v>
      </c>
      <c r="F10" s="70">
        <v>0</v>
      </c>
      <c r="G10" s="70">
        <f t="shared" si="0"/>
        <v>828</v>
      </c>
      <c r="H10" s="80" t="s">
        <v>189</v>
      </c>
    </row>
    <row r="11" spans="1:8" ht="14.1" customHeight="1">
      <c r="A11" s="9" t="s">
        <v>34</v>
      </c>
      <c r="B11" s="20">
        <v>509</v>
      </c>
      <c r="C11" s="20">
        <v>65</v>
      </c>
      <c r="D11" s="20">
        <v>2</v>
      </c>
      <c r="E11" s="20">
        <v>1</v>
      </c>
      <c r="F11" s="20">
        <v>0</v>
      </c>
      <c r="G11" s="73">
        <f t="shared" si="0"/>
        <v>577</v>
      </c>
      <c r="H11" s="80" t="s">
        <v>190</v>
      </c>
    </row>
    <row r="12" spans="1:8" ht="14.1" customHeight="1">
      <c r="A12" s="4" t="s">
        <v>37</v>
      </c>
      <c r="B12" s="70">
        <v>2436</v>
      </c>
      <c r="C12" s="70">
        <v>167</v>
      </c>
      <c r="D12" s="70">
        <v>8</v>
      </c>
      <c r="E12" s="70">
        <v>6</v>
      </c>
      <c r="F12" s="70">
        <v>0</v>
      </c>
      <c r="G12" s="70">
        <f t="shared" si="0"/>
        <v>2617</v>
      </c>
      <c r="H12" s="80" t="s">
        <v>191</v>
      </c>
    </row>
    <row r="13" spans="1:8" ht="14.1" customHeight="1">
      <c r="A13" s="9" t="s">
        <v>38</v>
      </c>
      <c r="B13" s="20">
        <v>8259</v>
      </c>
      <c r="C13" s="20">
        <v>224</v>
      </c>
      <c r="D13" s="20">
        <v>17</v>
      </c>
      <c r="E13" s="20">
        <v>9</v>
      </c>
      <c r="F13" s="20">
        <v>0</v>
      </c>
      <c r="G13" s="73">
        <f t="shared" si="0"/>
        <v>8509</v>
      </c>
      <c r="H13" s="80" t="s">
        <v>192</v>
      </c>
    </row>
    <row r="14" spans="1:8" ht="14.1" customHeight="1">
      <c r="A14" s="4" t="s">
        <v>35</v>
      </c>
      <c r="B14" s="70">
        <v>8890</v>
      </c>
      <c r="C14" s="70">
        <v>995</v>
      </c>
      <c r="D14" s="70">
        <v>99</v>
      </c>
      <c r="E14" s="70">
        <v>280</v>
      </c>
      <c r="F14" s="70">
        <v>0</v>
      </c>
      <c r="G14" s="70">
        <f t="shared" si="0"/>
        <v>10264</v>
      </c>
      <c r="H14" s="80" t="s">
        <v>193</v>
      </c>
    </row>
    <row r="15" spans="1:8" ht="14.1" customHeight="1">
      <c r="A15" s="9" t="s">
        <v>36</v>
      </c>
      <c r="B15" s="20">
        <v>1989</v>
      </c>
      <c r="C15" s="20">
        <v>178</v>
      </c>
      <c r="D15" s="20">
        <v>2</v>
      </c>
      <c r="E15" s="20">
        <v>9</v>
      </c>
      <c r="F15" s="20">
        <v>0</v>
      </c>
      <c r="G15" s="73">
        <f t="shared" si="0"/>
        <v>2178</v>
      </c>
      <c r="H15" s="80" t="s">
        <v>194</v>
      </c>
    </row>
    <row r="16" spans="1:8" ht="14.1" customHeight="1">
      <c r="A16" s="4" t="s">
        <v>39</v>
      </c>
      <c r="B16" s="70">
        <v>60093</v>
      </c>
      <c r="C16" s="70">
        <v>12997</v>
      </c>
      <c r="D16" s="70">
        <v>527</v>
      </c>
      <c r="E16" s="70">
        <v>38</v>
      </c>
      <c r="F16" s="70">
        <v>0</v>
      </c>
      <c r="G16" s="70">
        <f t="shared" si="0"/>
        <v>73655</v>
      </c>
      <c r="H16" s="80" t="s">
        <v>195</v>
      </c>
    </row>
    <row r="17" spans="1:8" ht="14.1" customHeight="1">
      <c r="A17" s="9" t="s">
        <v>40</v>
      </c>
      <c r="B17" s="20">
        <v>5010</v>
      </c>
      <c r="C17" s="20">
        <v>144</v>
      </c>
      <c r="D17" s="20">
        <v>3</v>
      </c>
      <c r="E17" s="20">
        <v>18</v>
      </c>
      <c r="F17" s="20">
        <v>0</v>
      </c>
      <c r="G17" s="73">
        <f t="shared" si="0"/>
        <v>5175</v>
      </c>
      <c r="H17" s="80" t="s">
        <v>196</v>
      </c>
    </row>
    <row r="18" spans="1:8" ht="14.1" customHeight="1">
      <c r="A18" s="4" t="s">
        <v>78</v>
      </c>
      <c r="B18" s="70">
        <v>19029</v>
      </c>
      <c r="C18" s="70">
        <v>2835</v>
      </c>
      <c r="D18" s="70">
        <v>59</v>
      </c>
      <c r="E18" s="70">
        <v>16</v>
      </c>
      <c r="F18" s="70">
        <v>0</v>
      </c>
      <c r="G18" s="70">
        <f t="shared" si="0"/>
        <v>21939</v>
      </c>
      <c r="H18" s="80" t="s">
        <v>197</v>
      </c>
    </row>
    <row r="19" spans="1:8" ht="14.1" customHeight="1">
      <c r="A19" s="9" t="s">
        <v>41</v>
      </c>
      <c r="B19" s="20">
        <v>17720</v>
      </c>
      <c r="C19" s="20">
        <v>817</v>
      </c>
      <c r="D19" s="20">
        <v>78</v>
      </c>
      <c r="E19" s="20">
        <v>48</v>
      </c>
      <c r="F19" s="20">
        <v>1</v>
      </c>
      <c r="G19" s="73">
        <f t="shared" si="0"/>
        <v>18664</v>
      </c>
      <c r="H19" s="80" t="s">
        <v>198</v>
      </c>
    </row>
    <row r="20" spans="1:8" ht="14.1" customHeight="1">
      <c r="A20" s="4" t="s">
        <v>42</v>
      </c>
      <c r="B20" s="70">
        <v>1399</v>
      </c>
      <c r="C20" s="70">
        <v>207</v>
      </c>
      <c r="D20" s="70">
        <v>5</v>
      </c>
      <c r="E20" s="70">
        <v>0</v>
      </c>
      <c r="F20" s="70">
        <v>0</v>
      </c>
      <c r="G20" s="70">
        <f t="shared" si="0"/>
        <v>1611</v>
      </c>
      <c r="H20" s="80" t="s">
        <v>199</v>
      </c>
    </row>
    <row r="21" spans="1:8" ht="14.1" customHeight="1">
      <c r="A21" s="9" t="s">
        <v>43</v>
      </c>
      <c r="B21" s="20">
        <v>9750</v>
      </c>
      <c r="C21" s="20">
        <v>621</v>
      </c>
      <c r="D21" s="20">
        <v>27</v>
      </c>
      <c r="E21" s="20">
        <v>3</v>
      </c>
      <c r="F21" s="20">
        <v>0</v>
      </c>
      <c r="G21" s="73">
        <f t="shared" si="0"/>
        <v>10401</v>
      </c>
      <c r="H21" s="80" t="s">
        <v>200</v>
      </c>
    </row>
    <row r="22" spans="1:8" ht="14.1" customHeight="1">
      <c r="A22" s="4" t="s">
        <v>44</v>
      </c>
      <c r="B22" s="70">
        <v>23261</v>
      </c>
      <c r="C22" s="70">
        <v>1425</v>
      </c>
      <c r="D22" s="70">
        <v>21</v>
      </c>
      <c r="E22" s="70">
        <v>18</v>
      </c>
      <c r="F22" s="70">
        <v>0</v>
      </c>
      <c r="G22" s="70">
        <f t="shared" si="0"/>
        <v>24725</v>
      </c>
      <c r="H22" s="80" t="s">
        <v>201</v>
      </c>
    </row>
    <row r="23" spans="1:8" ht="14.1" customHeight="1">
      <c r="A23" s="9" t="s">
        <v>45</v>
      </c>
      <c r="B23" s="20">
        <v>9446</v>
      </c>
      <c r="C23" s="20">
        <v>471</v>
      </c>
      <c r="D23" s="20">
        <v>26</v>
      </c>
      <c r="E23" s="20">
        <v>14</v>
      </c>
      <c r="F23" s="20">
        <v>0</v>
      </c>
      <c r="G23" s="73">
        <f t="shared" si="0"/>
        <v>9957</v>
      </c>
      <c r="H23" s="80" t="s">
        <v>202</v>
      </c>
    </row>
    <row r="24" spans="1:8" ht="14.1" customHeight="1">
      <c r="A24" s="4" t="s">
        <v>46</v>
      </c>
      <c r="B24" s="70">
        <v>3223</v>
      </c>
      <c r="C24" s="70">
        <v>443</v>
      </c>
      <c r="D24" s="70">
        <v>27</v>
      </c>
      <c r="E24" s="70">
        <v>18</v>
      </c>
      <c r="F24" s="70">
        <v>0</v>
      </c>
      <c r="G24" s="70">
        <f t="shared" si="0"/>
        <v>3711</v>
      </c>
      <c r="H24" s="80" t="s">
        <v>203</v>
      </c>
    </row>
    <row r="25" spans="1:8" ht="14.1" customHeight="1">
      <c r="A25" s="9" t="s">
        <v>47</v>
      </c>
      <c r="B25" s="20">
        <v>1040</v>
      </c>
      <c r="C25" s="20">
        <v>61</v>
      </c>
      <c r="D25" s="20">
        <v>3</v>
      </c>
      <c r="E25" s="20">
        <v>2</v>
      </c>
      <c r="F25" s="20">
        <v>0</v>
      </c>
      <c r="G25" s="73">
        <f t="shared" si="0"/>
        <v>1106</v>
      </c>
      <c r="H25" s="80" t="s">
        <v>204</v>
      </c>
    </row>
    <row r="26" spans="1:8" ht="14.1" customHeight="1">
      <c r="A26" s="4" t="s">
        <v>48</v>
      </c>
      <c r="B26" s="70">
        <v>35058</v>
      </c>
      <c r="C26" s="70">
        <v>2212</v>
      </c>
      <c r="D26" s="70">
        <v>148</v>
      </c>
      <c r="E26" s="70">
        <v>3649</v>
      </c>
      <c r="F26" s="70">
        <v>0</v>
      </c>
      <c r="G26" s="70">
        <f t="shared" si="0"/>
        <v>41067</v>
      </c>
      <c r="H26" s="80" t="s">
        <v>205</v>
      </c>
    </row>
    <row r="27" spans="1:8" ht="14.1" customHeight="1">
      <c r="A27" s="9" t="s">
        <v>49</v>
      </c>
      <c r="B27" s="20">
        <v>1655</v>
      </c>
      <c r="C27" s="20">
        <v>107</v>
      </c>
      <c r="D27" s="20">
        <v>1</v>
      </c>
      <c r="E27" s="20">
        <v>0</v>
      </c>
      <c r="F27" s="20">
        <v>0</v>
      </c>
      <c r="G27" s="73">
        <f t="shared" si="0"/>
        <v>1763</v>
      </c>
      <c r="H27" s="80" t="s">
        <v>206</v>
      </c>
    </row>
    <row r="28" spans="1:8" ht="14.1" customHeight="1">
      <c r="A28" s="4" t="s">
        <v>50</v>
      </c>
      <c r="B28" s="70">
        <v>13502</v>
      </c>
      <c r="C28" s="70">
        <v>830</v>
      </c>
      <c r="D28" s="70">
        <v>80</v>
      </c>
      <c r="E28" s="70">
        <v>48</v>
      </c>
      <c r="F28" s="70">
        <v>0</v>
      </c>
      <c r="G28" s="70">
        <f t="shared" si="0"/>
        <v>14460</v>
      </c>
      <c r="H28" s="80" t="s">
        <v>207</v>
      </c>
    </row>
    <row r="29" spans="1:8" ht="14.1" customHeight="1">
      <c r="A29" s="9" t="s">
        <v>51</v>
      </c>
      <c r="B29" s="20">
        <v>8879</v>
      </c>
      <c r="C29" s="20">
        <v>1316</v>
      </c>
      <c r="D29" s="20">
        <v>47</v>
      </c>
      <c r="E29" s="20">
        <v>227</v>
      </c>
      <c r="F29" s="20">
        <v>0</v>
      </c>
      <c r="G29" s="73">
        <f t="shared" si="0"/>
        <v>10469</v>
      </c>
      <c r="H29" s="80" t="s">
        <v>208</v>
      </c>
    </row>
    <row r="30" spans="1:8" ht="14.1" customHeight="1">
      <c r="A30" s="4" t="s">
        <v>52</v>
      </c>
      <c r="B30" s="70">
        <v>679</v>
      </c>
      <c r="C30" s="70">
        <v>89</v>
      </c>
      <c r="D30" s="70">
        <v>0</v>
      </c>
      <c r="E30" s="70">
        <v>0</v>
      </c>
      <c r="F30" s="70">
        <v>0</v>
      </c>
      <c r="G30" s="70">
        <f t="shared" si="0"/>
        <v>768</v>
      </c>
      <c r="H30" s="80" t="s">
        <v>209</v>
      </c>
    </row>
    <row r="31" spans="1:8" ht="14.1" customHeight="1">
      <c r="A31" s="9" t="s">
        <v>53</v>
      </c>
      <c r="B31" s="20">
        <v>8851</v>
      </c>
      <c r="C31" s="20">
        <v>959</v>
      </c>
      <c r="D31" s="20">
        <v>31</v>
      </c>
      <c r="E31" s="20">
        <v>109</v>
      </c>
      <c r="F31" s="20">
        <v>0</v>
      </c>
      <c r="G31" s="73">
        <f t="shared" si="0"/>
        <v>9950</v>
      </c>
      <c r="H31" s="80" t="s">
        <v>210</v>
      </c>
    </row>
    <row r="32" spans="1:8" ht="14.1" customHeight="1">
      <c r="A32" s="4" t="s">
        <v>54</v>
      </c>
      <c r="B32" s="70">
        <v>7692</v>
      </c>
      <c r="C32" s="70">
        <v>357</v>
      </c>
      <c r="D32" s="70">
        <v>4</v>
      </c>
      <c r="E32" s="70">
        <v>0</v>
      </c>
      <c r="F32" s="70">
        <v>0</v>
      </c>
      <c r="G32" s="70">
        <f t="shared" si="0"/>
        <v>8053</v>
      </c>
      <c r="H32" s="80" t="s">
        <v>211</v>
      </c>
    </row>
    <row r="33" spans="1:8" ht="14.1" customHeight="1">
      <c r="A33" s="9" t="s">
        <v>55</v>
      </c>
      <c r="B33" s="20">
        <v>8412</v>
      </c>
      <c r="C33" s="20">
        <v>173</v>
      </c>
      <c r="D33" s="20">
        <v>10</v>
      </c>
      <c r="E33" s="20">
        <v>3</v>
      </c>
      <c r="F33" s="20">
        <v>0</v>
      </c>
      <c r="G33" s="73">
        <f t="shared" si="0"/>
        <v>8598</v>
      </c>
      <c r="H33" s="80" t="s">
        <v>212</v>
      </c>
    </row>
    <row r="34" spans="1:8" ht="14.1" customHeight="1">
      <c r="A34" s="4" t="s">
        <v>56</v>
      </c>
      <c r="B34" s="70">
        <v>2438</v>
      </c>
      <c r="C34" s="70">
        <v>162</v>
      </c>
      <c r="D34" s="70">
        <v>8</v>
      </c>
      <c r="E34" s="70">
        <v>16</v>
      </c>
      <c r="F34" s="70">
        <v>0</v>
      </c>
      <c r="G34" s="70">
        <f t="shared" si="0"/>
        <v>2624</v>
      </c>
      <c r="H34" s="80" t="s">
        <v>213</v>
      </c>
    </row>
    <row r="35" spans="1:8" ht="14.1" customHeight="1">
      <c r="A35" s="9" t="s">
        <v>57</v>
      </c>
      <c r="B35" s="20">
        <v>16542</v>
      </c>
      <c r="C35" s="20">
        <v>2033</v>
      </c>
      <c r="D35" s="20">
        <v>31</v>
      </c>
      <c r="E35" s="20">
        <v>73</v>
      </c>
      <c r="F35" s="20">
        <v>0</v>
      </c>
      <c r="G35" s="73">
        <f t="shared" si="0"/>
        <v>18679</v>
      </c>
      <c r="H35" s="80" t="s">
        <v>214</v>
      </c>
    </row>
    <row r="36" spans="1:8" ht="14.1" customHeight="1">
      <c r="A36" s="4" t="s">
        <v>58</v>
      </c>
      <c r="B36" s="70">
        <v>2833</v>
      </c>
      <c r="C36" s="70">
        <v>243</v>
      </c>
      <c r="D36" s="70">
        <v>4</v>
      </c>
      <c r="E36" s="70">
        <v>3</v>
      </c>
      <c r="F36" s="70">
        <v>0</v>
      </c>
      <c r="G36" s="70">
        <f t="shared" si="0"/>
        <v>3083</v>
      </c>
      <c r="H36" s="80" t="s">
        <v>215</v>
      </c>
    </row>
    <row r="37" spans="1:8" ht="14.1" customHeight="1">
      <c r="A37" s="9" t="s">
        <v>59</v>
      </c>
      <c r="B37" s="20">
        <v>14778</v>
      </c>
      <c r="C37" s="20">
        <v>698</v>
      </c>
      <c r="D37" s="20">
        <v>31</v>
      </c>
      <c r="E37" s="20">
        <v>23</v>
      </c>
      <c r="F37" s="20">
        <v>0</v>
      </c>
      <c r="G37" s="73">
        <f t="shared" si="0"/>
        <v>15530</v>
      </c>
      <c r="H37" s="80" t="s">
        <v>216</v>
      </c>
    </row>
    <row r="38" spans="1:8" ht="14.1" customHeight="1">
      <c r="A38" s="4" t="s">
        <v>60</v>
      </c>
      <c r="B38" s="70">
        <v>3050</v>
      </c>
      <c r="C38" s="70">
        <v>188</v>
      </c>
      <c r="D38" s="70">
        <v>26</v>
      </c>
      <c r="E38" s="70">
        <v>4</v>
      </c>
      <c r="F38" s="70">
        <v>0</v>
      </c>
      <c r="G38" s="70">
        <f t="shared" si="0"/>
        <v>3268</v>
      </c>
      <c r="H38" s="80" t="s">
        <v>217</v>
      </c>
    </row>
    <row r="39" spans="1:8" ht="14.1" customHeight="1">
      <c r="A39" s="9" t="s">
        <v>61</v>
      </c>
      <c r="B39" s="20">
        <v>1317</v>
      </c>
      <c r="C39" s="20">
        <v>51</v>
      </c>
      <c r="D39" s="20">
        <v>1</v>
      </c>
      <c r="E39" s="20">
        <v>13</v>
      </c>
      <c r="F39" s="20">
        <v>0</v>
      </c>
      <c r="G39" s="73">
        <f t="shared" si="0"/>
        <v>1382</v>
      </c>
      <c r="H39" s="80" t="s">
        <v>218</v>
      </c>
    </row>
    <row r="40" spans="1:8" ht="10.5" customHeight="1">
      <c r="A40" s="25"/>
      <c r="B40" s="81"/>
      <c r="C40" s="81"/>
      <c r="D40" s="81"/>
      <c r="E40" s="81"/>
      <c r="F40" s="81"/>
      <c r="G40" s="81"/>
    </row>
    <row r="41" spans="1:8" ht="23.25" customHeight="1">
      <c r="A41" s="35" t="s">
        <v>93</v>
      </c>
      <c r="B41" s="58">
        <f t="shared" ref="B41:G41" si="1">SUM(B8:B39)</f>
        <v>313202</v>
      </c>
      <c r="C41" s="58">
        <f t="shared" si="1"/>
        <v>32476</v>
      </c>
      <c r="D41" s="58">
        <f t="shared" si="1"/>
        <v>1374</v>
      </c>
      <c r="E41" s="58">
        <f t="shared" si="1"/>
        <v>4652</v>
      </c>
      <c r="F41" s="58">
        <f t="shared" si="1"/>
        <v>1</v>
      </c>
      <c r="G41" s="58">
        <f t="shared" si="1"/>
        <v>351705</v>
      </c>
    </row>
    <row r="42" spans="1:8">
      <c r="A42" s="19"/>
    </row>
    <row r="45" spans="1:8">
      <c r="A45" s="19"/>
    </row>
    <row r="46" spans="1:8">
      <c r="A46" s="19"/>
    </row>
    <row r="47" spans="1:8">
      <c r="A47" s="19"/>
    </row>
    <row r="48" spans="1:8">
      <c r="A48" s="19"/>
    </row>
    <row r="49" spans="1:1">
      <c r="A49" s="19"/>
    </row>
    <row r="50" spans="1:1">
      <c r="A50" s="19"/>
    </row>
    <row r="51" spans="1:1">
      <c r="A51" s="19"/>
    </row>
    <row r="52" spans="1:1">
      <c r="A52" s="19"/>
    </row>
    <row r="53" spans="1:1">
      <c r="A53" s="19"/>
    </row>
    <row r="54" spans="1:1">
      <c r="A54" s="19"/>
    </row>
    <row r="55" spans="1:1">
      <c r="A55" s="19"/>
    </row>
    <row r="56" spans="1:1">
      <c r="A56" s="19"/>
    </row>
    <row r="57" spans="1:1">
      <c r="A57" s="19"/>
    </row>
    <row r="58" spans="1:1">
      <c r="A58" s="19"/>
    </row>
    <row r="59" spans="1:1">
      <c r="A59" s="19"/>
    </row>
    <row r="60" spans="1:1">
      <c r="A60" s="19"/>
    </row>
    <row r="61" spans="1:1">
      <c r="A61" s="19"/>
    </row>
    <row r="62" spans="1:1">
      <c r="A62" s="19"/>
    </row>
    <row r="64" spans="1:1">
      <c r="A64" s="19"/>
    </row>
    <row r="65" spans="1:1">
      <c r="A65" s="19"/>
    </row>
    <row r="66" spans="1:1">
      <c r="A66" s="19"/>
    </row>
    <row r="67" spans="1:1">
      <c r="A67" s="19"/>
    </row>
    <row r="68" spans="1:1">
      <c r="A68" s="19"/>
    </row>
    <row r="69" spans="1:1">
      <c r="A69" s="19"/>
    </row>
    <row r="70" spans="1:1">
      <c r="A70" s="19"/>
    </row>
    <row r="71" spans="1:1">
      <c r="A71" s="19"/>
    </row>
    <row r="72" spans="1:1">
      <c r="A72" s="19"/>
    </row>
    <row r="73" spans="1:1">
      <c r="A73" s="19"/>
    </row>
  </sheetData>
  <mergeCells count="4">
    <mergeCell ref="A5:A6"/>
    <mergeCell ref="G5:G6"/>
    <mergeCell ref="B5:F5"/>
    <mergeCell ref="A3:G3"/>
  </mergeCells>
  <phoneticPr fontId="0" type="noConversion"/>
  <pageMargins left="0.27" right="0.75" top="0.48" bottom="1" header="0" footer="0"/>
  <pageSetup paperSize="9" scale="9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6"/>
  <dimension ref="A2:I40"/>
  <sheetViews>
    <sheetView zoomScaleNormal="100" workbookViewId="0">
      <selection activeCell="E57" sqref="E57"/>
    </sheetView>
  </sheetViews>
  <sheetFormatPr baseColWidth="10" defaultRowHeight="15"/>
  <cols>
    <col min="1" max="1" width="22.42578125" style="9" customWidth="1"/>
    <col min="2" max="2" width="9.28515625" style="8" customWidth="1"/>
    <col min="3" max="3" width="9.140625" style="8" customWidth="1"/>
    <col min="4" max="4" width="8.140625" style="8" customWidth="1"/>
    <col min="5" max="5" width="10" style="8" customWidth="1"/>
    <col min="6" max="6" width="8.85546875" style="8" customWidth="1"/>
    <col min="7" max="7" width="11.5703125" style="8" customWidth="1"/>
    <col min="8" max="8" width="14.42578125" style="8" customWidth="1"/>
    <col min="9" max="16384" width="11.42578125" style="9"/>
  </cols>
  <sheetData>
    <row r="2" spans="1:9" ht="17.25">
      <c r="A2" s="27" t="s">
        <v>224</v>
      </c>
    </row>
    <row r="4" spans="1:9" ht="21.75" customHeight="1">
      <c r="A4" s="124" t="s">
        <v>167</v>
      </c>
      <c r="B4" s="128" t="s">
        <v>138</v>
      </c>
      <c r="C4" s="128"/>
      <c r="D4" s="128"/>
      <c r="E4" s="128"/>
      <c r="F4" s="128"/>
      <c r="G4" s="123" t="s">
        <v>93</v>
      </c>
      <c r="H4" s="123" t="s">
        <v>145</v>
      </c>
    </row>
    <row r="5" spans="1:9" ht="21" customHeight="1">
      <c r="A5" s="124"/>
      <c r="B5" s="45" t="s">
        <v>30</v>
      </c>
      <c r="C5" s="45" t="s">
        <v>29</v>
      </c>
      <c r="D5" s="45" t="s">
        <v>27</v>
      </c>
      <c r="E5" s="45" t="s">
        <v>28</v>
      </c>
      <c r="F5" s="45" t="s">
        <v>180</v>
      </c>
      <c r="G5" s="123"/>
      <c r="H5" s="123"/>
    </row>
    <row r="6" spans="1:9" ht="11.25" customHeight="1">
      <c r="B6" s="41"/>
      <c r="C6" s="41"/>
      <c r="D6" s="41"/>
      <c r="E6" s="41"/>
      <c r="F6" s="41"/>
    </row>
    <row r="7" spans="1:9" ht="14.1" customHeight="1">
      <c r="A7" s="4" t="s">
        <v>31</v>
      </c>
      <c r="B7" s="5">
        <v>345</v>
      </c>
      <c r="C7" s="5">
        <v>594</v>
      </c>
      <c r="D7" s="5">
        <v>59</v>
      </c>
      <c r="E7" s="5">
        <v>3184</v>
      </c>
      <c r="F7" s="5">
        <v>8</v>
      </c>
      <c r="G7" s="5">
        <f>SUM(B7:F7)</f>
        <v>4190</v>
      </c>
      <c r="H7" s="5">
        <v>1</v>
      </c>
      <c r="I7" s="80" t="s">
        <v>187</v>
      </c>
    </row>
    <row r="8" spans="1:9" ht="14.1" customHeight="1">
      <c r="A8" s="9" t="s">
        <v>32</v>
      </c>
      <c r="B8" s="8">
        <v>1736</v>
      </c>
      <c r="C8" s="8">
        <v>727</v>
      </c>
      <c r="D8" s="8">
        <v>105</v>
      </c>
      <c r="E8" s="8">
        <v>9227</v>
      </c>
      <c r="F8" s="8">
        <v>109</v>
      </c>
      <c r="G8" s="8">
        <f>SUM(B8:F8)</f>
        <v>11904</v>
      </c>
      <c r="H8" s="8">
        <v>1</v>
      </c>
      <c r="I8" s="80" t="s">
        <v>188</v>
      </c>
    </row>
    <row r="9" spans="1:9" ht="14.1" customHeight="1">
      <c r="A9" s="4" t="s">
        <v>33</v>
      </c>
      <c r="B9" s="5">
        <v>81</v>
      </c>
      <c r="C9" s="5">
        <v>97</v>
      </c>
      <c r="D9" s="5">
        <v>1</v>
      </c>
      <c r="E9" s="5">
        <v>647</v>
      </c>
      <c r="F9" s="5">
        <v>2</v>
      </c>
      <c r="G9" s="5">
        <f t="shared" ref="G9:G38" si="0">SUM(B9:F9)</f>
        <v>828</v>
      </c>
      <c r="H9" s="5">
        <v>0</v>
      </c>
      <c r="I9" s="80" t="s">
        <v>189</v>
      </c>
    </row>
    <row r="10" spans="1:9" ht="14.1" customHeight="1">
      <c r="A10" s="9" t="s">
        <v>34</v>
      </c>
      <c r="B10" s="8">
        <v>133</v>
      </c>
      <c r="C10" s="8">
        <v>119</v>
      </c>
      <c r="D10" s="8">
        <v>5</v>
      </c>
      <c r="E10" s="8">
        <v>310</v>
      </c>
      <c r="F10" s="8">
        <v>10</v>
      </c>
      <c r="G10" s="8">
        <f t="shared" si="0"/>
        <v>577</v>
      </c>
      <c r="H10" s="8">
        <v>0</v>
      </c>
      <c r="I10" s="80" t="s">
        <v>190</v>
      </c>
    </row>
    <row r="11" spans="1:9" ht="14.1" customHeight="1">
      <c r="A11" s="4" t="s">
        <v>37</v>
      </c>
      <c r="B11" s="5">
        <v>530</v>
      </c>
      <c r="C11" s="5">
        <v>613</v>
      </c>
      <c r="D11" s="5">
        <v>2</v>
      </c>
      <c r="E11" s="5">
        <v>1464</v>
      </c>
      <c r="F11" s="5">
        <v>8</v>
      </c>
      <c r="G11" s="5">
        <f t="shared" si="0"/>
        <v>2617</v>
      </c>
      <c r="H11" s="5">
        <v>0</v>
      </c>
      <c r="I11" s="80" t="s">
        <v>191</v>
      </c>
    </row>
    <row r="12" spans="1:9" ht="14.1" customHeight="1">
      <c r="A12" s="9" t="s">
        <v>38</v>
      </c>
      <c r="B12" s="8">
        <v>698</v>
      </c>
      <c r="C12" s="8">
        <v>543</v>
      </c>
      <c r="D12" s="8">
        <v>48</v>
      </c>
      <c r="E12" s="8">
        <v>7215</v>
      </c>
      <c r="F12" s="8">
        <v>5</v>
      </c>
      <c r="G12" s="8">
        <f t="shared" si="0"/>
        <v>8509</v>
      </c>
      <c r="H12" s="8">
        <v>0</v>
      </c>
      <c r="I12" s="80" t="s">
        <v>192</v>
      </c>
    </row>
    <row r="13" spans="1:9" ht="14.1" customHeight="1">
      <c r="A13" s="4" t="s">
        <v>35</v>
      </c>
      <c r="B13" s="5">
        <v>1979</v>
      </c>
      <c r="C13" s="5">
        <v>880</v>
      </c>
      <c r="D13" s="5">
        <v>80</v>
      </c>
      <c r="E13" s="5">
        <v>7318</v>
      </c>
      <c r="F13" s="5">
        <v>7</v>
      </c>
      <c r="G13" s="5">
        <f t="shared" si="0"/>
        <v>10264</v>
      </c>
      <c r="H13" s="5">
        <v>0</v>
      </c>
      <c r="I13" s="80" t="s">
        <v>193</v>
      </c>
    </row>
    <row r="14" spans="1:9" ht="14.1" customHeight="1">
      <c r="A14" s="9" t="s">
        <v>36</v>
      </c>
      <c r="B14" s="8">
        <v>285</v>
      </c>
      <c r="C14" s="8">
        <v>327</v>
      </c>
      <c r="D14" s="8">
        <v>7</v>
      </c>
      <c r="E14" s="8">
        <v>1518</v>
      </c>
      <c r="F14" s="8">
        <v>41</v>
      </c>
      <c r="G14" s="8">
        <f t="shared" si="0"/>
        <v>2178</v>
      </c>
      <c r="H14" s="8">
        <v>0</v>
      </c>
      <c r="I14" s="80" t="s">
        <v>194</v>
      </c>
    </row>
    <row r="15" spans="1:9" ht="14.1" customHeight="1">
      <c r="A15" s="4" t="s">
        <v>39</v>
      </c>
      <c r="B15" s="5">
        <v>25301</v>
      </c>
      <c r="C15" s="5">
        <v>14138</v>
      </c>
      <c r="D15" s="5">
        <v>419</v>
      </c>
      <c r="E15" s="5">
        <v>33778</v>
      </c>
      <c r="F15" s="5">
        <v>19</v>
      </c>
      <c r="G15" s="5">
        <f t="shared" si="0"/>
        <v>73655</v>
      </c>
      <c r="H15" s="5">
        <v>262</v>
      </c>
      <c r="I15" s="80" t="s">
        <v>195</v>
      </c>
    </row>
    <row r="16" spans="1:9" ht="14.1" customHeight="1">
      <c r="A16" s="9" t="s">
        <v>40</v>
      </c>
      <c r="B16" s="8">
        <v>333</v>
      </c>
      <c r="C16" s="8">
        <v>431</v>
      </c>
      <c r="D16" s="8">
        <v>34</v>
      </c>
      <c r="E16" s="8">
        <v>4371</v>
      </c>
      <c r="F16" s="8">
        <v>6</v>
      </c>
      <c r="G16" s="8">
        <f t="shared" si="0"/>
        <v>5175</v>
      </c>
      <c r="H16" s="8">
        <v>2</v>
      </c>
      <c r="I16" s="80" t="s">
        <v>196</v>
      </c>
    </row>
    <row r="17" spans="1:9" ht="14.1" customHeight="1">
      <c r="A17" s="4" t="s">
        <v>78</v>
      </c>
      <c r="B17" s="5">
        <v>5705</v>
      </c>
      <c r="C17" s="5">
        <v>4947</v>
      </c>
      <c r="D17" s="5">
        <v>137</v>
      </c>
      <c r="E17" s="5">
        <v>11138</v>
      </c>
      <c r="F17" s="5">
        <v>12</v>
      </c>
      <c r="G17" s="5">
        <f t="shared" si="0"/>
        <v>21939</v>
      </c>
      <c r="H17" s="5">
        <v>3</v>
      </c>
      <c r="I17" s="80" t="s">
        <v>197</v>
      </c>
    </row>
    <row r="18" spans="1:9" ht="14.1" customHeight="1">
      <c r="A18" s="9" t="s">
        <v>41</v>
      </c>
      <c r="B18" s="8">
        <v>2132</v>
      </c>
      <c r="C18" s="8">
        <v>4029</v>
      </c>
      <c r="D18" s="8">
        <v>99</v>
      </c>
      <c r="E18" s="8">
        <v>12390</v>
      </c>
      <c r="F18" s="8">
        <v>14</v>
      </c>
      <c r="G18" s="8">
        <f t="shared" si="0"/>
        <v>18664</v>
      </c>
      <c r="H18" s="8">
        <v>10</v>
      </c>
      <c r="I18" s="80" t="s">
        <v>198</v>
      </c>
    </row>
    <row r="19" spans="1:9" ht="14.1" customHeight="1">
      <c r="A19" s="4" t="s">
        <v>42</v>
      </c>
      <c r="B19" s="5">
        <v>416</v>
      </c>
      <c r="C19" s="5">
        <v>344</v>
      </c>
      <c r="D19" s="5">
        <v>6</v>
      </c>
      <c r="E19" s="5">
        <v>843</v>
      </c>
      <c r="F19" s="5">
        <v>2</v>
      </c>
      <c r="G19" s="5">
        <f t="shared" si="0"/>
        <v>1611</v>
      </c>
      <c r="H19" s="5">
        <v>1</v>
      </c>
      <c r="I19" s="80" t="s">
        <v>199</v>
      </c>
    </row>
    <row r="20" spans="1:9" ht="14.1" customHeight="1">
      <c r="A20" s="9" t="s">
        <v>43</v>
      </c>
      <c r="B20" s="8">
        <v>1395</v>
      </c>
      <c r="C20" s="8">
        <v>2364</v>
      </c>
      <c r="D20" s="8">
        <v>31</v>
      </c>
      <c r="E20" s="8">
        <v>6600</v>
      </c>
      <c r="F20" s="8">
        <v>11</v>
      </c>
      <c r="G20" s="8">
        <f t="shared" si="0"/>
        <v>10401</v>
      </c>
      <c r="H20" s="8">
        <v>0</v>
      </c>
      <c r="I20" s="80" t="s">
        <v>200</v>
      </c>
    </row>
    <row r="21" spans="1:9" ht="14.1" customHeight="1">
      <c r="A21" s="4" t="s">
        <v>44</v>
      </c>
      <c r="B21" s="5">
        <v>3399</v>
      </c>
      <c r="C21" s="5">
        <v>5435</v>
      </c>
      <c r="D21" s="5">
        <v>197</v>
      </c>
      <c r="E21" s="5">
        <v>15647</v>
      </c>
      <c r="F21" s="5">
        <v>47</v>
      </c>
      <c r="G21" s="5">
        <f t="shared" si="0"/>
        <v>24725</v>
      </c>
      <c r="H21" s="5">
        <v>15</v>
      </c>
      <c r="I21" s="80" t="s">
        <v>201</v>
      </c>
    </row>
    <row r="22" spans="1:9" ht="14.1" customHeight="1">
      <c r="A22" s="9" t="s">
        <v>45</v>
      </c>
      <c r="B22" s="8">
        <v>1072</v>
      </c>
      <c r="C22" s="8">
        <v>2349</v>
      </c>
      <c r="D22" s="8">
        <v>30</v>
      </c>
      <c r="E22" s="8">
        <v>6381</v>
      </c>
      <c r="F22" s="8">
        <v>125</v>
      </c>
      <c r="G22" s="8">
        <f t="shared" si="0"/>
        <v>9957</v>
      </c>
      <c r="H22" s="8">
        <v>0</v>
      </c>
      <c r="I22" s="80" t="s">
        <v>202</v>
      </c>
    </row>
    <row r="23" spans="1:9" ht="14.1" customHeight="1">
      <c r="A23" s="4" t="s">
        <v>46</v>
      </c>
      <c r="B23" s="5">
        <v>1090</v>
      </c>
      <c r="C23" s="5">
        <v>1131</v>
      </c>
      <c r="D23" s="5">
        <v>58</v>
      </c>
      <c r="E23" s="5">
        <v>1426</v>
      </c>
      <c r="F23" s="5">
        <v>6</v>
      </c>
      <c r="G23" s="5">
        <f t="shared" si="0"/>
        <v>3711</v>
      </c>
      <c r="H23" s="5">
        <v>5</v>
      </c>
      <c r="I23" s="80" t="s">
        <v>203</v>
      </c>
    </row>
    <row r="24" spans="1:9" ht="14.1" customHeight="1">
      <c r="A24" s="9" t="s">
        <v>47</v>
      </c>
      <c r="B24" s="8">
        <v>108</v>
      </c>
      <c r="C24" s="8">
        <v>562</v>
      </c>
      <c r="D24" s="8">
        <v>1</v>
      </c>
      <c r="E24" s="8">
        <v>428</v>
      </c>
      <c r="F24" s="8">
        <v>7</v>
      </c>
      <c r="G24" s="8">
        <f t="shared" si="0"/>
        <v>1106</v>
      </c>
      <c r="H24" s="8">
        <v>0</v>
      </c>
      <c r="I24" s="80" t="s">
        <v>204</v>
      </c>
    </row>
    <row r="25" spans="1:9" ht="14.1" customHeight="1">
      <c r="A25" s="4" t="s">
        <v>48</v>
      </c>
      <c r="B25" s="5">
        <v>8423</v>
      </c>
      <c r="C25" s="5">
        <v>3210</v>
      </c>
      <c r="D25" s="5">
        <v>234</v>
      </c>
      <c r="E25" s="5">
        <v>29199</v>
      </c>
      <c r="F25" s="5">
        <v>1</v>
      </c>
      <c r="G25" s="5">
        <f t="shared" si="0"/>
        <v>41067</v>
      </c>
      <c r="H25" s="5">
        <v>10</v>
      </c>
      <c r="I25" s="80" t="s">
        <v>205</v>
      </c>
    </row>
    <row r="26" spans="1:9" ht="14.1" customHeight="1">
      <c r="A26" s="9" t="s">
        <v>49</v>
      </c>
      <c r="B26" s="8">
        <v>407</v>
      </c>
      <c r="C26" s="8">
        <v>399</v>
      </c>
      <c r="D26" s="8">
        <v>0</v>
      </c>
      <c r="E26" s="8">
        <v>956</v>
      </c>
      <c r="F26" s="8">
        <v>1</v>
      </c>
      <c r="G26" s="8">
        <f t="shared" si="0"/>
        <v>1763</v>
      </c>
      <c r="H26" s="8">
        <v>0</v>
      </c>
      <c r="I26" s="80" t="s">
        <v>206</v>
      </c>
    </row>
    <row r="27" spans="1:9" ht="14.1" customHeight="1">
      <c r="A27" s="4" t="s">
        <v>50</v>
      </c>
      <c r="B27" s="5">
        <v>2757</v>
      </c>
      <c r="C27" s="5">
        <v>4476</v>
      </c>
      <c r="D27" s="5">
        <v>62</v>
      </c>
      <c r="E27" s="5">
        <v>7158</v>
      </c>
      <c r="F27" s="5">
        <v>7</v>
      </c>
      <c r="G27" s="5">
        <f t="shared" si="0"/>
        <v>14460</v>
      </c>
      <c r="H27" s="5">
        <v>1</v>
      </c>
      <c r="I27" s="80" t="s">
        <v>207</v>
      </c>
    </row>
    <row r="28" spans="1:9" ht="14.1" customHeight="1">
      <c r="A28" s="9" t="s">
        <v>51</v>
      </c>
      <c r="B28" s="8">
        <v>2284</v>
      </c>
      <c r="C28" s="8">
        <v>1524</v>
      </c>
      <c r="D28" s="8">
        <v>62</v>
      </c>
      <c r="E28" s="8">
        <v>6597</v>
      </c>
      <c r="F28" s="8">
        <v>2</v>
      </c>
      <c r="G28" s="8">
        <f t="shared" si="0"/>
        <v>10469</v>
      </c>
      <c r="H28" s="8">
        <v>9</v>
      </c>
      <c r="I28" s="80" t="s">
        <v>208</v>
      </c>
    </row>
    <row r="29" spans="1:9" ht="14.1" customHeight="1">
      <c r="A29" s="4" t="s">
        <v>52</v>
      </c>
      <c r="B29" s="5">
        <v>182</v>
      </c>
      <c r="C29" s="5">
        <v>98</v>
      </c>
      <c r="D29" s="5">
        <v>10</v>
      </c>
      <c r="E29" s="5">
        <v>469</v>
      </c>
      <c r="F29" s="5">
        <v>9</v>
      </c>
      <c r="G29" s="5">
        <f t="shared" si="0"/>
        <v>768</v>
      </c>
      <c r="H29" s="5">
        <v>2</v>
      </c>
      <c r="I29" s="80" t="s">
        <v>209</v>
      </c>
    </row>
    <row r="30" spans="1:9" ht="14.1" customHeight="1">
      <c r="A30" s="9" t="s">
        <v>53</v>
      </c>
      <c r="B30" s="8">
        <v>1871</v>
      </c>
      <c r="C30" s="8">
        <v>1830</v>
      </c>
      <c r="D30" s="8">
        <v>45</v>
      </c>
      <c r="E30" s="8">
        <v>6204</v>
      </c>
      <c r="F30" s="8">
        <v>0</v>
      </c>
      <c r="G30" s="8">
        <f t="shared" si="0"/>
        <v>9950</v>
      </c>
      <c r="H30" s="8">
        <v>3</v>
      </c>
      <c r="I30" s="80" t="s">
        <v>210</v>
      </c>
    </row>
    <row r="31" spans="1:9" ht="14.1" customHeight="1">
      <c r="A31" s="4" t="s">
        <v>54</v>
      </c>
      <c r="B31" s="5">
        <v>664</v>
      </c>
      <c r="C31" s="5">
        <v>1769</v>
      </c>
      <c r="D31" s="5">
        <v>62</v>
      </c>
      <c r="E31" s="5">
        <v>5550</v>
      </c>
      <c r="F31" s="5">
        <v>8</v>
      </c>
      <c r="G31" s="5">
        <f t="shared" si="0"/>
        <v>8053</v>
      </c>
      <c r="H31" s="5">
        <v>5</v>
      </c>
      <c r="I31" s="80" t="s">
        <v>211</v>
      </c>
    </row>
    <row r="32" spans="1:9" ht="14.1" customHeight="1">
      <c r="A32" s="9" t="s">
        <v>55</v>
      </c>
      <c r="B32" s="8">
        <v>512</v>
      </c>
      <c r="C32" s="8">
        <v>846</v>
      </c>
      <c r="D32" s="8">
        <v>40</v>
      </c>
      <c r="E32" s="8">
        <v>7199</v>
      </c>
      <c r="F32" s="8">
        <v>1</v>
      </c>
      <c r="G32" s="8">
        <f t="shared" si="0"/>
        <v>8598</v>
      </c>
      <c r="H32" s="8">
        <v>0</v>
      </c>
      <c r="I32" s="80" t="s">
        <v>212</v>
      </c>
    </row>
    <row r="33" spans="1:9" ht="14.1" customHeight="1">
      <c r="A33" s="4" t="s">
        <v>56</v>
      </c>
      <c r="B33" s="5">
        <v>556</v>
      </c>
      <c r="C33" s="5">
        <v>562</v>
      </c>
      <c r="D33" s="5">
        <v>10</v>
      </c>
      <c r="E33" s="5">
        <v>1462</v>
      </c>
      <c r="F33" s="5">
        <v>34</v>
      </c>
      <c r="G33" s="5">
        <f t="shared" si="0"/>
        <v>2624</v>
      </c>
      <c r="H33" s="5">
        <v>2</v>
      </c>
      <c r="I33" s="80" t="s">
        <v>213</v>
      </c>
    </row>
    <row r="34" spans="1:9" ht="14.1" customHeight="1">
      <c r="A34" s="9" t="s">
        <v>57</v>
      </c>
      <c r="B34" s="8">
        <v>3062</v>
      </c>
      <c r="C34" s="8">
        <v>1329</v>
      </c>
      <c r="D34" s="8">
        <v>77</v>
      </c>
      <c r="E34" s="8">
        <v>14202</v>
      </c>
      <c r="F34" s="8">
        <v>9</v>
      </c>
      <c r="G34" s="8">
        <f t="shared" si="0"/>
        <v>18679</v>
      </c>
      <c r="H34" s="8">
        <v>1</v>
      </c>
      <c r="I34" s="80" t="s">
        <v>214</v>
      </c>
    </row>
    <row r="35" spans="1:9" ht="14.1" customHeight="1">
      <c r="A35" s="4" t="s">
        <v>58</v>
      </c>
      <c r="B35" s="5">
        <v>558</v>
      </c>
      <c r="C35" s="5">
        <v>740</v>
      </c>
      <c r="D35" s="5">
        <v>9</v>
      </c>
      <c r="E35" s="5">
        <v>1773</v>
      </c>
      <c r="F35" s="5">
        <v>3</v>
      </c>
      <c r="G35" s="5">
        <f t="shared" si="0"/>
        <v>3083</v>
      </c>
      <c r="H35" s="5">
        <v>1</v>
      </c>
      <c r="I35" s="80" t="s">
        <v>215</v>
      </c>
    </row>
    <row r="36" spans="1:9" ht="14.1" customHeight="1">
      <c r="A36" s="9" t="s">
        <v>59</v>
      </c>
      <c r="B36" s="8">
        <v>1777</v>
      </c>
      <c r="C36" s="8">
        <v>2717</v>
      </c>
      <c r="D36" s="8">
        <v>52</v>
      </c>
      <c r="E36" s="8">
        <v>10953</v>
      </c>
      <c r="F36" s="8">
        <v>31</v>
      </c>
      <c r="G36" s="8">
        <f t="shared" si="0"/>
        <v>15530</v>
      </c>
      <c r="H36" s="8">
        <v>14</v>
      </c>
      <c r="I36" s="80" t="s">
        <v>216</v>
      </c>
    </row>
    <row r="37" spans="1:9" ht="14.1" customHeight="1">
      <c r="A37" s="4" t="s">
        <v>60</v>
      </c>
      <c r="B37" s="5">
        <v>565</v>
      </c>
      <c r="C37" s="5">
        <v>950</v>
      </c>
      <c r="D37" s="5">
        <v>37</v>
      </c>
      <c r="E37" s="5">
        <v>1715</v>
      </c>
      <c r="F37" s="5">
        <v>1</v>
      </c>
      <c r="G37" s="5">
        <f t="shared" si="0"/>
        <v>3268</v>
      </c>
      <c r="H37" s="5">
        <v>0</v>
      </c>
      <c r="I37" s="80" t="s">
        <v>217</v>
      </c>
    </row>
    <row r="38" spans="1:9" ht="14.1" customHeight="1">
      <c r="A38" s="9" t="s">
        <v>61</v>
      </c>
      <c r="B38" s="8">
        <v>113</v>
      </c>
      <c r="C38" s="8">
        <v>253</v>
      </c>
      <c r="D38" s="8">
        <v>2</v>
      </c>
      <c r="E38" s="8">
        <v>1010</v>
      </c>
      <c r="F38" s="8">
        <v>4</v>
      </c>
      <c r="G38" s="8">
        <f t="shared" si="0"/>
        <v>1382</v>
      </c>
      <c r="H38" s="8">
        <v>7</v>
      </c>
      <c r="I38" s="80" t="s">
        <v>218</v>
      </c>
    </row>
    <row r="39" spans="1:9" ht="10.5" customHeight="1">
      <c r="B39" s="41"/>
      <c r="C39" s="41"/>
      <c r="D39" s="41"/>
      <c r="E39" s="41"/>
      <c r="F39" s="41"/>
      <c r="G39" s="41"/>
      <c r="H39" s="41"/>
    </row>
    <row r="40" spans="1:9" ht="22.5" customHeight="1">
      <c r="A40" s="34" t="s">
        <v>93</v>
      </c>
      <c r="B40" s="42">
        <f t="shared" ref="B40:H40" si="1">SUM(B7:B38)</f>
        <v>70469</v>
      </c>
      <c r="C40" s="42">
        <f t="shared" si="1"/>
        <v>60333</v>
      </c>
      <c r="D40" s="42">
        <f t="shared" si="1"/>
        <v>2021</v>
      </c>
      <c r="E40" s="42">
        <f t="shared" si="1"/>
        <v>218332</v>
      </c>
      <c r="F40" s="42">
        <f t="shared" si="1"/>
        <v>550</v>
      </c>
      <c r="G40" s="42">
        <f t="shared" si="1"/>
        <v>351705</v>
      </c>
      <c r="H40" s="82">
        <f t="shared" si="1"/>
        <v>355</v>
      </c>
    </row>
  </sheetData>
  <mergeCells count="4">
    <mergeCell ref="A4:A5"/>
    <mergeCell ref="G4:G5"/>
    <mergeCell ref="H4:H5"/>
    <mergeCell ref="B4:F4"/>
  </mergeCells>
  <phoneticPr fontId="0" type="noConversion"/>
  <pageMargins left="0.56999999999999995" right="0.15748031496062992" top="0.27559055118110237" bottom="0.31" header="0" footer="0"/>
  <pageSetup scale="9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7"/>
  <dimension ref="A2:P40"/>
  <sheetViews>
    <sheetView zoomScaleNormal="100" workbookViewId="0">
      <selection activeCell="A2" sqref="A2"/>
    </sheetView>
  </sheetViews>
  <sheetFormatPr baseColWidth="10" defaultRowHeight="15"/>
  <cols>
    <col min="1" max="1" width="21" style="9" customWidth="1"/>
    <col min="2" max="2" width="7.85546875" style="8" customWidth="1"/>
    <col min="3" max="3" width="8.85546875" style="8" customWidth="1"/>
    <col min="4" max="4" width="8.42578125" style="8" customWidth="1"/>
    <col min="5" max="9" width="6.7109375" style="8" customWidth="1"/>
    <col min="10" max="11" width="5.5703125" style="8" customWidth="1"/>
    <col min="12" max="12" width="4.85546875" style="8" customWidth="1"/>
    <col min="13" max="13" width="10.85546875" style="8" customWidth="1"/>
    <col min="14" max="16384" width="11.42578125" style="9"/>
  </cols>
  <sheetData>
    <row r="2" spans="1:16" ht="17.25">
      <c r="A2" s="27" t="s">
        <v>244</v>
      </c>
    </row>
    <row r="4" spans="1:16" ht="20.25" customHeight="1">
      <c r="A4" s="124" t="s">
        <v>167</v>
      </c>
      <c r="B4" s="125" t="s">
        <v>139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3" t="s">
        <v>93</v>
      </c>
    </row>
    <row r="5" spans="1:16" ht="21.75" customHeight="1">
      <c r="A5" s="124"/>
      <c r="B5" s="82" t="s">
        <v>18</v>
      </c>
      <c r="C5" s="82" t="s">
        <v>17</v>
      </c>
      <c r="D5" s="82" t="s">
        <v>16</v>
      </c>
      <c r="E5" s="82" t="s">
        <v>19</v>
      </c>
      <c r="F5" s="82" t="s">
        <v>20</v>
      </c>
      <c r="G5" s="82" t="s">
        <v>21</v>
      </c>
      <c r="H5" s="82" t="s">
        <v>22</v>
      </c>
      <c r="I5" s="82" t="s">
        <v>23</v>
      </c>
      <c r="J5" s="82" t="s">
        <v>24</v>
      </c>
      <c r="K5" s="82" t="s">
        <v>25</v>
      </c>
      <c r="L5" s="82" t="s">
        <v>26</v>
      </c>
      <c r="M5" s="123"/>
    </row>
    <row r="6" spans="1:16" ht="9.75" customHeight="1">
      <c r="P6" s="9" t="s">
        <v>136</v>
      </c>
    </row>
    <row r="7" spans="1:16">
      <c r="A7" s="50" t="s">
        <v>31</v>
      </c>
      <c r="B7" s="70">
        <v>44</v>
      </c>
      <c r="C7" s="70">
        <v>3434</v>
      </c>
      <c r="D7" s="70">
        <v>540</v>
      </c>
      <c r="E7" s="70">
        <v>0</v>
      </c>
      <c r="F7" s="70">
        <v>0</v>
      </c>
      <c r="G7" s="70">
        <v>1</v>
      </c>
      <c r="H7" s="70">
        <v>153</v>
      </c>
      <c r="I7" s="70">
        <v>32</v>
      </c>
      <c r="J7" s="70">
        <v>0</v>
      </c>
      <c r="K7" s="70">
        <v>0</v>
      </c>
      <c r="L7" s="70">
        <v>1</v>
      </c>
      <c r="M7" s="70">
        <f t="shared" ref="M7:M38" si="0">SUM(B7:L7)</f>
        <v>4205</v>
      </c>
      <c r="N7" s="80" t="s">
        <v>187</v>
      </c>
    </row>
    <row r="8" spans="1:16">
      <c r="A8" s="25" t="s">
        <v>32</v>
      </c>
      <c r="B8" s="20">
        <v>95</v>
      </c>
      <c r="C8" s="20">
        <v>8597</v>
      </c>
      <c r="D8" s="20">
        <v>329</v>
      </c>
      <c r="E8" s="20">
        <v>8</v>
      </c>
      <c r="F8" s="20">
        <v>0</v>
      </c>
      <c r="G8" s="20">
        <v>9</v>
      </c>
      <c r="H8" s="20">
        <v>112</v>
      </c>
      <c r="I8" s="20">
        <v>1</v>
      </c>
      <c r="J8" s="20">
        <v>5</v>
      </c>
      <c r="K8" s="20">
        <v>0</v>
      </c>
      <c r="L8" s="20">
        <v>0</v>
      </c>
      <c r="M8" s="20">
        <f t="shared" si="0"/>
        <v>9156</v>
      </c>
      <c r="N8" s="80" t="s">
        <v>188</v>
      </c>
    </row>
    <row r="9" spans="1:16">
      <c r="A9" s="50" t="s">
        <v>33</v>
      </c>
      <c r="B9" s="70">
        <v>7</v>
      </c>
      <c r="C9" s="70">
        <v>600</v>
      </c>
      <c r="D9" s="70">
        <v>192</v>
      </c>
      <c r="E9" s="70">
        <v>0</v>
      </c>
      <c r="F9" s="70">
        <v>0</v>
      </c>
      <c r="G9" s="70">
        <v>0</v>
      </c>
      <c r="H9" s="70">
        <v>5</v>
      </c>
      <c r="I9" s="70">
        <v>2</v>
      </c>
      <c r="J9" s="70">
        <v>0</v>
      </c>
      <c r="K9" s="70">
        <v>0</v>
      </c>
      <c r="L9" s="70">
        <v>0</v>
      </c>
      <c r="M9" s="70">
        <f t="shared" si="0"/>
        <v>806</v>
      </c>
      <c r="N9" s="80" t="s">
        <v>189</v>
      </c>
    </row>
    <row r="10" spans="1:16">
      <c r="A10" s="25" t="s">
        <v>34</v>
      </c>
      <c r="B10" s="20">
        <v>2</v>
      </c>
      <c r="C10" s="20">
        <v>388</v>
      </c>
      <c r="D10" s="20">
        <v>130</v>
      </c>
      <c r="E10" s="20">
        <v>1</v>
      </c>
      <c r="F10" s="20">
        <v>0</v>
      </c>
      <c r="G10" s="20">
        <v>0</v>
      </c>
      <c r="H10" s="20">
        <v>3</v>
      </c>
      <c r="I10" s="20">
        <v>8</v>
      </c>
      <c r="J10" s="20">
        <v>1</v>
      </c>
      <c r="K10" s="20">
        <v>0</v>
      </c>
      <c r="L10" s="20">
        <v>0</v>
      </c>
      <c r="M10" s="20">
        <f t="shared" si="0"/>
        <v>533</v>
      </c>
      <c r="N10" s="80" t="s">
        <v>190</v>
      </c>
    </row>
    <row r="11" spans="1:16">
      <c r="A11" s="50" t="s">
        <v>37</v>
      </c>
      <c r="B11" s="70">
        <v>2</v>
      </c>
      <c r="C11" s="70">
        <v>1024</v>
      </c>
      <c r="D11" s="70">
        <v>769</v>
      </c>
      <c r="E11" s="70">
        <v>1</v>
      </c>
      <c r="F11" s="70">
        <v>0</v>
      </c>
      <c r="G11" s="70">
        <v>0</v>
      </c>
      <c r="H11" s="70">
        <v>69</v>
      </c>
      <c r="I11" s="70">
        <v>12</v>
      </c>
      <c r="J11" s="70">
        <v>0</v>
      </c>
      <c r="K11" s="70">
        <v>0</v>
      </c>
      <c r="L11" s="70">
        <v>0</v>
      </c>
      <c r="M11" s="70">
        <f t="shared" si="0"/>
        <v>1877</v>
      </c>
      <c r="N11" s="80" t="s">
        <v>191</v>
      </c>
    </row>
    <row r="12" spans="1:16">
      <c r="A12" s="25" t="s">
        <v>38</v>
      </c>
      <c r="B12" s="20">
        <v>28</v>
      </c>
      <c r="C12" s="20">
        <v>7960</v>
      </c>
      <c r="D12" s="20">
        <v>2227</v>
      </c>
      <c r="E12" s="20">
        <v>2</v>
      </c>
      <c r="F12" s="20">
        <v>0</v>
      </c>
      <c r="G12" s="20">
        <v>4</v>
      </c>
      <c r="H12" s="20">
        <v>7</v>
      </c>
      <c r="I12" s="20">
        <v>3</v>
      </c>
      <c r="J12" s="20">
        <v>0</v>
      </c>
      <c r="K12" s="20">
        <v>0</v>
      </c>
      <c r="L12" s="20">
        <v>0</v>
      </c>
      <c r="M12" s="20">
        <f t="shared" si="0"/>
        <v>10231</v>
      </c>
      <c r="N12" s="80" t="s">
        <v>192</v>
      </c>
    </row>
    <row r="13" spans="1:16">
      <c r="A13" s="50" t="s">
        <v>35</v>
      </c>
      <c r="B13" s="70">
        <v>40</v>
      </c>
      <c r="C13" s="70">
        <v>8610</v>
      </c>
      <c r="D13" s="70">
        <v>3790</v>
      </c>
      <c r="E13" s="70">
        <v>18</v>
      </c>
      <c r="F13" s="70">
        <v>0</v>
      </c>
      <c r="G13" s="70">
        <v>5</v>
      </c>
      <c r="H13" s="70">
        <v>455</v>
      </c>
      <c r="I13" s="70">
        <v>68</v>
      </c>
      <c r="J13" s="70">
        <v>2</v>
      </c>
      <c r="K13" s="70">
        <v>0</v>
      </c>
      <c r="L13" s="70">
        <v>1</v>
      </c>
      <c r="M13" s="70">
        <f t="shared" si="0"/>
        <v>12989</v>
      </c>
      <c r="N13" s="80" t="s">
        <v>193</v>
      </c>
    </row>
    <row r="14" spans="1:16">
      <c r="A14" s="25" t="s">
        <v>36</v>
      </c>
      <c r="B14" s="20">
        <v>8</v>
      </c>
      <c r="C14" s="20">
        <v>2015</v>
      </c>
      <c r="D14" s="20">
        <v>412</v>
      </c>
      <c r="E14" s="20">
        <v>0</v>
      </c>
      <c r="F14" s="20">
        <v>0</v>
      </c>
      <c r="G14" s="20">
        <v>0</v>
      </c>
      <c r="H14" s="20">
        <v>36</v>
      </c>
      <c r="I14" s="20">
        <v>1</v>
      </c>
      <c r="J14" s="20">
        <v>0</v>
      </c>
      <c r="K14" s="20">
        <v>0</v>
      </c>
      <c r="L14" s="20">
        <v>0</v>
      </c>
      <c r="M14" s="20">
        <f t="shared" si="0"/>
        <v>2472</v>
      </c>
      <c r="N14" s="80" t="s">
        <v>194</v>
      </c>
    </row>
    <row r="15" spans="1:16">
      <c r="A15" s="50" t="s">
        <v>39</v>
      </c>
      <c r="B15" s="70">
        <v>716</v>
      </c>
      <c r="C15" s="70">
        <v>38982</v>
      </c>
      <c r="D15" s="70">
        <v>7122</v>
      </c>
      <c r="E15" s="70">
        <v>39</v>
      </c>
      <c r="F15" s="70">
        <v>0</v>
      </c>
      <c r="G15" s="70">
        <v>4</v>
      </c>
      <c r="H15" s="70">
        <v>343</v>
      </c>
      <c r="I15" s="70">
        <v>34</v>
      </c>
      <c r="J15" s="70">
        <v>11</v>
      </c>
      <c r="K15" s="70">
        <v>0</v>
      </c>
      <c r="L15" s="70">
        <v>0</v>
      </c>
      <c r="M15" s="70">
        <f t="shared" si="0"/>
        <v>47251</v>
      </c>
      <c r="N15" s="80" t="s">
        <v>195</v>
      </c>
    </row>
    <row r="16" spans="1:16">
      <c r="A16" s="25" t="s">
        <v>40</v>
      </c>
      <c r="B16" s="20">
        <v>32</v>
      </c>
      <c r="C16" s="20">
        <v>4429</v>
      </c>
      <c r="D16" s="20">
        <v>1959</v>
      </c>
      <c r="E16" s="20">
        <v>30</v>
      </c>
      <c r="F16" s="20">
        <v>6</v>
      </c>
      <c r="G16" s="20">
        <v>6</v>
      </c>
      <c r="H16" s="20">
        <v>5</v>
      </c>
      <c r="I16" s="20">
        <v>7</v>
      </c>
      <c r="J16" s="20">
        <v>5</v>
      </c>
      <c r="K16" s="20">
        <v>0</v>
      </c>
      <c r="L16" s="20">
        <v>3</v>
      </c>
      <c r="M16" s="20">
        <f t="shared" si="0"/>
        <v>6482</v>
      </c>
      <c r="N16" s="80" t="s">
        <v>196</v>
      </c>
    </row>
    <row r="17" spans="1:14">
      <c r="A17" s="50" t="s">
        <v>78</v>
      </c>
      <c r="B17" s="70">
        <v>152</v>
      </c>
      <c r="C17" s="70">
        <v>10899</v>
      </c>
      <c r="D17" s="70">
        <v>2678</v>
      </c>
      <c r="E17" s="70">
        <v>4</v>
      </c>
      <c r="F17" s="70">
        <v>0</v>
      </c>
      <c r="G17" s="70">
        <v>0</v>
      </c>
      <c r="H17" s="70">
        <v>181</v>
      </c>
      <c r="I17" s="70">
        <v>35</v>
      </c>
      <c r="J17" s="70">
        <v>0</v>
      </c>
      <c r="K17" s="70">
        <v>0</v>
      </c>
      <c r="L17" s="70">
        <v>0</v>
      </c>
      <c r="M17" s="70">
        <f t="shared" si="0"/>
        <v>13949</v>
      </c>
      <c r="N17" s="80" t="s">
        <v>197</v>
      </c>
    </row>
    <row r="18" spans="1:14">
      <c r="A18" s="25" t="s">
        <v>41</v>
      </c>
      <c r="B18" s="20">
        <v>100</v>
      </c>
      <c r="C18" s="20">
        <v>11329</v>
      </c>
      <c r="D18" s="20">
        <v>2633</v>
      </c>
      <c r="E18" s="20">
        <v>2</v>
      </c>
      <c r="F18" s="20">
        <v>0</v>
      </c>
      <c r="G18" s="20">
        <v>0</v>
      </c>
      <c r="H18" s="20">
        <v>123</v>
      </c>
      <c r="I18" s="20">
        <v>22</v>
      </c>
      <c r="J18" s="20">
        <v>0</v>
      </c>
      <c r="K18" s="20">
        <v>0</v>
      </c>
      <c r="L18" s="20">
        <v>0</v>
      </c>
      <c r="M18" s="20">
        <f t="shared" si="0"/>
        <v>14209</v>
      </c>
      <c r="N18" s="80" t="s">
        <v>198</v>
      </c>
    </row>
    <row r="19" spans="1:14">
      <c r="A19" s="50" t="s">
        <v>42</v>
      </c>
      <c r="B19" s="70">
        <v>5</v>
      </c>
      <c r="C19" s="70">
        <v>403</v>
      </c>
      <c r="D19" s="70">
        <v>566</v>
      </c>
      <c r="E19" s="70">
        <v>0</v>
      </c>
      <c r="F19" s="70">
        <v>0</v>
      </c>
      <c r="G19" s="70">
        <v>1</v>
      </c>
      <c r="H19" s="70">
        <v>3</v>
      </c>
      <c r="I19" s="70">
        <v>1</v>
      </c>
      <c r="J19" s="70">
        <v>0</v>
      </c>
      <c r="K19" s="70">
        <v>0</v>
      </c>
      <c r="L19" s="70">
        <v>0</v>
      </c>
      <c r="M19" s="70">
        <f t="shared" si="0"/>
        <v>979</v>
      </c>
      <c r="N19" s="80" t="s">
        <v>199</v>
      </c>
    </row>
    <row r="20" spans="1:14">
      <c r="A20" s="25" t="s">
        <v>43</v>
      </c>
      <c r="B20" s="20">
        <v>41</v>
      </c>
      <c r="C20" s="20">
        <v>5007</v>
      </c>
      <c r="D20" s="20">
        <v>2913</v>
      </c>
      <c r="E20" s="20">
        <v>2</v>
      </c>
      <c r="F20" s="20">
        <v>1</v>
      </c>
      <c r="G20" s="20">
        <v>6</v>
      </c>
      <c r="H20" s="20">
        <v>7</v>
      </c>
      <c r="I20" s="20">
        <v>6</v>
      </c>
      <c r="J20" s="20">
        <v>8</v>
      </c>
      <c r="K20" s="20">
        <v>0</v>
      </c>
      <c r="L20" s="20">
        <v>0</v>
      </c>
      <c r="M20" s="20">
        <f t="shared" si="0"/>
        <v>7991</v>
      </c>
      <c r="N20" s="80" t="s">
        <v>200</v>
      </c>
    </row>
    <row r="21" spans="1:14">
      <c r="A21" s="50" t="s">
        <v>44</v>
      </c>
      <c r="B21" s="70">
        <v>194</v>
      </c>
      <c r="C21" s="70">
        <v>14738</v>
      </c>
      <c r="D21" s="70">
        <v>5678</v>
      </c>
      <c r="E21" s="70">
        <v>7</v>
      </c>
      <c r="F21" s="70">
        <v>0</v>
      </c>
      <c r="G21" s="70">
        <v>0</v>
      </c>
      <c r="H21" s="70">
        <v>56</v>
      </c>
      <c r="I21" s="70">
        <v>20</v>
      </c>
      <c r="J21" s="70">
        <v>1</v>
      </c>
      <c r="K21" s="70">
        <v>0</v>
      </c>
      <c r="L21" s="70">
        <v>1</v>
      </c>
      <c r="M21" s="70">
        <f t="shared" si="0"/>
        <v>20695</v>
      </c>
      <c r="N21" s="80" t="s">
        <v>201</v>
      </c>
    </row>
    <row r="22" spans="1:14">
      <c r="A22" s="25" t="s">
        <v>45</v>
      </c>
      <c r="B22" s="20">
        <v>38</v>
      </c>
      <c r="C22" s="20">
        <v>5816</v>
      </c>
      <c r="D22" s="20">
        <v>2087</v>
      </c>
      <c r="E22" s="20">
        <v>1</v>
      </c>
      <c r="F22" s="20">
        <v>0</v>
      </c>
      <c r="G22" s="20">
        <v>0</v>
      </c>
      <c r="H22" s="20">
        <v>17</v>
      </c>
      <c r="I22" s="20">
        <v>6</v>
      </c>
      <c r="J22" s="20">
        <v>0</v>
      </c>
      <c r="K22" s="20">
        <v>0</v>
      </c>
      <c r="L22" s="20">
        <v>0</v>
      </c>
      <c r="M22" s="20">
        <f>SUM(B22:L22)</f>
        <v>7965</v>
      </c>
      <c r="N22" s="80" t="s">
        <v>202</v>
      </c>
    </row>
    <row r="23" spans="1:14">
      <c r="A23" s="50" t="s">
        <v>46</v>
      </c>
      <c r="B23" s="70">
        <v>152</v>
      </c>
      <c r="C23" s="70">
        <v>1428</v>
      </c>
      <c r="D23" s="70">
        <v>570</v>
      </c>
      <c r="E23" s="70">
        <v>1</v>
      </c>
      <c r="F23" s="70">
        <v>0</v>
      </c>
      <c r="G23" s="70">
        <v>0</v>
      </c>
      <c r="H23" s="70">
        <v>45</v>
      </c>
      <c r="I23" s="70">
        <v>19</v>
      </c>
      <c r="J23" s="70">
        <v>0</v>
      </c>
      <c r="K23" s="70">
        <v>0</v>
      </c>
      <c r="L23" s="70">
        <v>0</v>
      </c>
      <c r="M23" s="70">
        <f t="shared" si="0"/>
        <v>2215</v>
      </c>
      <c r="N23" s="80" t="s">
        <v>203</v>
      </c>
    </row>
    <row r="24" spans="1:14">
      <c r="A24" s="25" t="s">
        <v>47</v>
      </c>
      <c r="B24" s="20">
        <v>2</v>
      </c>
      <c r="C24" s="20">
        <v>289</v>
      </c>
      <c r="D24" s="20">
        <v>189</v>
      </c>
      <c r="E24" s="20">
        <v>0</v>
      </c>
      <c r="F24" s="20">
        <v>0</v>
      </c>
      <c r="G24" s="20">
        <v>0</v>
      </c>
      <c r="H24" s="20">
        <v>5</v>
      </c>
      <c r="I24" s="20">
        <v>2</v>
      </c>
      <c r="J24" s="20">
        <v>0</v>
      </c>
      <c r="K24" s="20">
        <v>0</v>
      </c>
      <c r="L24" s="20">
        <v>0</v>
      </c>
      <c r="M24" s="20">
        <f t="shared" si="0"/>
        <v>487</v>
      </c>
      <c r="N24" s="80" t="s">
        <v>204</v>
      </c>
    </row>
    <row r="25" spans="1:14">
      <c r="A25" s="50" t="s">
        <v>48</v>
      </c>
      <c r="B25" s="70">
        <v>316</v>
      </c>
      <c r="C25" s="70">
        <v>40997</v>
      </c>
      <c r="D25" s="70">
        <v>9852</v>
      </c>
      <c r="E25" s="70">
        <v>24</v>
      </c>
      <c r="F25" s="70">
        <v>2</v>
      </c>
      <c r="G25" s="70">
        <v>4</v>
      </c>
      <c r="H25" s="70">
        <v>192</v>
      </c>
      <c r="I25" s="70">
        <v>33</v>
      </c>
      <c r="J25" s="70">
        <v>26</v>
      </c>
      <c r="K25" s="70">
        <v>0</v>
      </c>
      <c r="L25" s="70">
        <v>0</v>
      </c>
      <c r="M25" s="70">
        <f t="shared" si="0"/>
        <v>51446</v>
      </c>
      <c r="N25" s="80" t="s">
        <v>205</v>
      </c>
    </row>
    <row r="26" spans="1:14">
      <c r="A26" s="25" t="s">
        <v>49</v>
      </c>
      <c r="B26" s="20">
        <v>1</v>
      </c>
      <c r="C26" s="20">
        <v>872</v>
      </c>
      <c r="D26" s="20">
        <v>503</v>
      </c>
      <c r="E26" s="20">
        <v>0</v>
      </c>
      <c r="F26" s="20">
        <v>0</v>
      </c>
      <c r="G26" s="20">
        <v>0</v>
      </c>
      <c r="H26" s="20">
        <v>20</v>
      </c>
      <c r="I26" s="20">
        <v>8</v>
      </c>
      <c r="J26" s="20">
        <v>11</v>
      </c>
      <c r="K26" s="20">
        <v>0</v>
      </c>
      <c r="L26" s="20">
        <v>0</v>
      </c>
      <c r="M26" s="20">
        <f t="shared" si="0"/>
        <v>1415</v>
      </c>
      <c r="N26" s="80" t="s">
        <v>206</v>
      </c>
    </row>
    <row r="27" spans="1:14">
      <c r="A27" s="50" t="s">
        <v>50</v>
      </c>
      <c r="B27" s="70">
        <v>48</v>
      </c>
      <c r="C27" s="70">
        <v>5619</v>
      </c>
      <c r="D27" s="70">
        <v>3327</v>
      </c>
      <c r="E27" s="70">
        <v>2</v>
      </c>
      <c r="F27" s="70">
        <v>0</v>
      </c>
      <c r="G27" s="70">
        <v>2</v>
      </c>
      <c r="H27" s="70">
        <v>136</v>
      </c>
      <c r="I27" s="70">
        <v>80</v>
      </c>
      <c r="J27" s="70">
        <v>0</v>
      </c>
      <c r="K27" s="70">
        <v>0</v>
      </c>
      <c r="L27" s="70">
        <v>0</v>
      </c>
      <c r="M27" s="70">
        <f t="shared" si="0"/>
        <v>9214</v>
      </c>
      <c r="N27" s="80" t="s">
        <v>207</v>
      </c>
    </row>
    <row r="28" spans="1:14">
      <c r="A28" s="25" t="s">
        <v>51</v>
      </c>
      <c r="B28" s="20">
        <v>21</v>
      </c>
      <c r="C28" s="20">
        <v>7238</v>
      </c>
      <c r="D28" s="20">
        <v>1150</v>
      </c>
      <c r="E28" s="20">
        <v>2</v>
      </c>
      <c r="F28" s="20">
        <v>1</v>
      </c>
      <c r="G28" s="20">
        <v>3</v>
      </c>
      <c r="H28" s="20">
        <v>48</v>
      </c>
      <c r="I28" s="20">
        <v>10</v>
      </c>
      <c r="J28" s="20">
        <v>0</v>
      </c>
      <c r="K28" s="20">
        <v>0</v>
      </c>
      <c r="L28" s="20">
        <v>0</v>
      </c>
      <c r="M28" s="20">
        <f t="shared" si="0"/>
        <v>8473</v>
      </c>
      <c r="N28" s="80" t="s">
        <v>208</v>
      </c>
    </row>
    <row r="29" spans="1:14">
      <c r="A29" s="50" t="s">
        <v>52</v>
      </c>
      <c r="B29" s="70">
        <v>1</v>
      </c>
      <c r="C29" s="70">
        <v>311</v>
      </c>
      <c r="D29" s="70">
        <v>160</v>
      </c>
      <c r="E29" s="70">
        <v>3</v>
      </c>
      <c r="F29" s="70">
        <v>0</v>
      </c>
      <c r="G29" s="70">
        <v>0</v>
      </c>
      <c r="H29" s="70">
        <v>33</v>
      </c>
      <c r="I29" s="70">
        <v>6</v>
      </c>
      <c r="J29" s="70">
        <v>8</v>
      </c>
      <c r="K29" s="70">
        <v>0</v>
      </c>
      <c r="L29" s="70">
        <v>0</v>
      </c>
      <c r="M29" s="70">
        <f t="shared" si="0"/>
        <v>522</v>
      </c>
      <c r="N29" s="80" t="s">
        <v>209</v>
      </c>
    </row>
    <row r="30" spans="1:14">
      <c r="A30" s="25" t="s">
        <v>53</v>
      </c>
      <c r="B30" s="20">
        <v>28</v>
      </c>
      <c r="C30" s="20">
        <v>6189</v>
      </c>
      <c r="D30" s="20">
        <v>2115</v>
      </c>
      <c r="E30" s="20">
        <v>3</v>
      </c>
      <c r="F30" s="20">
        <v>0</v>
      </c>
      <c r="G30" s="20">
        <v>0</v>
      </c>
      <c r="H30" s="20">
        <v>7</v>
      </c>
      <c r="I30" s="20">
        <v>3</v>
      </c>
      <c r="J30" s="20">
        <v>1</v>
      </c>
      <c r="K30" s="20">
        <v>0</v>
      </c>
      <c r="L30" s="20">
        <v>1</v>
      </c>
      <c r="M30" s="20">
        <f t="shared" si="0"/>
        <v>8347</v>
      </c>
      <c r="N30" s="80" t="s">
        <v>210</v>
      </c>
    </row>
    <row r="31" spans="1:14">
      <c r="A31" s="50" t="s">
        <v>54</v>
      </c>
      <c r="B31" s="70">
        <v>46</v>
      </c>
      <c r="C31" s="70">
        <v>7381</v>
      </c>
      <c r="D31" s="70">
        <v>1028</v>
      </c>
      <c r="E31" s="70">
        <v>2</v>
      </c>
      <c r="F31" s="70">
        <v>5</v>
      </c>
      <c r="G31" s="70">
        <v>0</v>
      </c>
      <c r="H31" s="70">
        <v>23</v>
      </c>
      <c r="I31" s="70">
        <v>8</v>
      </c>
      <c r="J31" s="70">
        <v>0</v>
      </c>
      <c r="K31" s="70">
        <v>2</v>
      </c>
      <c r="L31" s="70">
        <v>0</v>
      </c>
      <c r="M31" s="70">
        <f t="shared" si="0"/>
        <v>8495</v>
      </c>
      <c r="N31" s="80" t="s">
        <v>211</v>
      </c>
    </row>
    <row r="32" spans="1:14">
      <c r="A32" s="25" t="s">
        <v>55</v>
      </c>
      <c r="B32" s="20">
        <v>18</v>
      </c>
      <c r="C32" s="20">
        <v>7173</v>
      </c>
      <c r="D32" s="20">
        <v>981</v>
      </c>
      <c r="E32" s="20">
        <v>7</v>
      </c>
      <c r="F32" s="20">
        <v>0</v>
      </c>
      <c r="G32" s="20">
        <v>0</v>
      </c>
      <c r="H32" s="20">
        <v>25</v>
      </c>
      <c r="I32" s="20">
        <v>18</v>
      </c>
      <c r="J32" s="20">
        <v>0</v>
      </c>
      <c r="K32" s="20">
        <v>0</v>
      </c>
      <c r="L32" s="20">
        <v>0</v>
      </c>
      <c r="M32" s="20">
        <f t="shared" si="0"/>
        <v>8222</v>
      </c>
      <c r="N32" s="80" t="s">
        <v>212</v>
      </c>
    </row>
    <row r="33" spans="1:14">
      <c r="A33" s="50" t="s">
        <v>56</v>
      </c>
      <c r="B33" s="70">
        <v>21</v>
      </c>
      <c r="C33" s="70">
        <v>1165</v>
      </c>
      <c r="D33" s="70">
        <v>670</v>
      </c>
      <c r="E33" s="70">
        <v>7</v>
      </c>
      <c r="F33" s="70">
        <v>0</v>
      </c>
      <c r="G33" s="70">
        <v>0</v>
      </c>
      <c r="H33" s="70">
        <v>137</v>
      </c>
      <c r="I33" s="70">
        <v>96</v>
      </c>
      <c r="J33" s="70">
        <v>2</v>
      </c>
      <c r="K33" s="70">
        <v>0</v>
      </c>
      <c r="L33" s="70">
        <v>0</v>
      </c>
      <c r="M33" s="70">
        <f t="shared" si="0"/>
        <v>2098</v>
      </c>
      <c r="N33" s="80" t="s">
        <v>213</v>
      </c>
    </row>
    <row r="34" spans="1:14">
      <c r="A34" s="25" t="s">
        <v>57</v>
      </c>
      <c r="B34" s="20">
        <v>43</v>
      </c>
      <c r="C34" s="20">
        <v>15291</v>
      </c>
      <c r="D34" s="20">
        <v>4637</v>
      </c>
      <c r="E34" s="20">
        <v>39</v>
      </c>
      <c r="F34" s="20">
        <v>11</v>
      </c>
      <c r="G34" s="20">
        <v>4</v>
      </c>
      <c r="H34" s="20">
        <v>134</v>
      </c>
      <c r="I34" s="20">
        <v>39</v>
      </c>
      <c r="J34" s="20">
        <v>4</v>
      </c>
      <c r="K34" s="20">
        <v>0</v>
      </c>
      <c r="L34" s="20">
        <v>2</v>
      </c>
      <c r="M34" s="20">
        <f t="shared" si="0"/>
        <v>20204</v>
      </c>
      <c r="N34" s="80" t="s">
        <v>214</v>
      </c>
    </row>
    <row r="35" spans="1:14">
      <c r="A35" s="50" t="s">
        <v>58</v>
      </c>
      <c r="B35" s="70">
        <v>6</v>
      </c>
      <c r="C35" s="70">
        <v>1409</v>
      </c>
      <c r="D35" s="70">
        <v>627</v>
      </c>
      <c r="E35" s="70">
        <v>0</v>
      </c>
      <c r="F35" s="70">
        <v>0</v>
      </c>
      <c r="G35" s="70">
        <v>1</v>
      </c>
      <c r="H35" s="70">
        <v>63</v>
      </c>
      <c r="I35" s="70">
        <v>18</v>
      </c>
      <c r="J35" s="70">
        <v>3</v>
      </c>
      <c r="K35" s="70">
        <v>0</v>
      </c>
      <c r="L35" s="70">
        <v>0</v>
      </c>
      <c r="M35" s="70">
        <f t="shared" si="0"/>
        <v>2127</v>
      </c>
      <c r="N35" s="80" t="s">
        <v>215</v>
      </c>
    </row>
    <row r="36" spans="1:14">
      <c r="A36" s="25" t="s">
        <v>59</v>
      </c>
      <c r="B36" s="20">
        <v>56</v>
      </c>
      <c r="C36" s="20">
        <v>12724</v>
      </c>
      <c r="D36" s="20">
        <v>3795</v>
      </c>
      <c r="E36" s="20">
        <v>27</v>
      </c>
      <c r="F36" s="20">
        <v>0</v>
      </c>
      <c r="G36" s="20">
        <v>2</v>
      </c>
      <c r="H36" s="20">
        <v>55</v>
      </c>
      <c r="I36" s="20">
        <v>14</v>
      </c>
      <c r="J36" s="20">
        <v>1</v>
      </c>
      <c r="K36" s="20">
        <v>0</v>
      </c>
      <c r="L36" s="20">
        <v>0</v>
      </c>
      <c r="M36" s="20">
        <f t="shared" si="0"/>
        <v>16674</v>
      </c>
      <c r="N36" s="80" t="s">
        <v>216</v>
      </c>
    </row>
    <row r="37" spans="1:14">
      <c r="A37" s="50" t="s">
        <v>60</v>
      </c>
      <c r="B37" s="70">
        <v>61</v>
      </c>
      <c r="C37" s="70">
        <v>2580</v>
      </c>
      <c r="D37" s="70">
        <v>416</v>
      </c>
      <c r="E37" s="70">
        <v>3</v>
      </c>
      <c r="F37" s="70">
        <v>0</v>
      </c>
      <c r="G37" s="70">
        <v>0</v>
      </c>
      <c r="H37" s="70">
        <v>77</v>
      </c>
      <c r="I37" s="70">
        <v>18</v>
      </c>
      <c r="J37" s="70">
        <v>0</v>
      </c>
      <c r="K37" s="70">
        <v>0</v>
      </c>
      <c r="L37" s="70">
        <v>0</v>
      </c>
      <c r="M37" s="70">
        <f t="shared" si="0"/>
        <v>3155</v>
      </c>
      <c r="N37" s="80" t="s">
        <v>217</v>
      </c>
    </row>
    <row r="38" spans="1:14">
      <c r="A38" s="25" t="s">
        <v>61</v>
      </c>
      <c r="B38" s="20">
        <v>3</v>
      </c>
      <c r="C38" s="20">
        <v>1301</v>
      </c>
      <c r="D38" s="20">
        <v>496</v>
      </c>
      <c r="E38" s="20">
        <v>0</v>
      </c>
      <c r="F38" s="20">
        <v>0</v>
      </c>
      <c r="G38" s="20">
        <v>0</v>
      </c>
      <c r="H38" s="20">
        <v>11</v>
      </c>
      <c r="I38" s="20">
        <v>5</v>
      </c>
      <c r="J38" s="20">
        <v>0</v>
      </c>
      <c r="K38" s="20">
        <v>0</v>
      </c>
      <c r="L38" s="20">
        <v>0</v>
      </c>
      <c r="M38" s="20">
        <f t="shared" si="0"/>
        <v>1816</v>
      </c>
      <c r="N38" s="80" t="s">
        <v>218</v>
      </c>
    </row>
    <row r="39" spans="1:14" ht="9.75" customHeight="1"/>
    <row r="40" spans="1:14" ht="24.75" customHeight="1">
      <c r="A40" s="34" t="s">
        <v>93</v>
      </c>
      <c r="B40" s="82">
        <f t="shared" ref="B40:M40" si="1">SUM(B7:B38)</f>
        <v>2327</v>
      </c>
      <c r="C40" s="82">
        <f t="shared" si="1"/>
        <v>236198</v>
      </c>
      <c r="D40" s="82">
        <f t="shared" si="1"/>
        <v>64541</v>
      </c>
      <c r="E40" s="82">
        <f t="shared" si="1"/>
        <v>235</v>
      </c>
      <c r="F40" s="82">
        <f t="shared" si="1"/>
        <v>26</v>
      </c>
      <c r="G40" s="82">
        <f t="shared" si="1"/>
        <v>52</v>
      </c>
      <c r="H40" s="82">
        <f t="shared" si="1"/>
        <v>2586</v>
      </c>
      <c r="I40" s="82">
        <f t="shared" si="1"/>
        <v>635</v>
      </c>
      <c r="J40" s="82">
        <f t="shared" si="1"/>
        <v>89</v>
      </c>
      <c r="K40" s="82">
        <f t="shared" si="1"/>
        <v>2</v>
      </c>
      <c r="L40" s="82">
        <f t="shared" si="1"/>
        <v>9</v>
      </c>
      <c r="M40" s="82">
        <f t="shared" si="1"/>
        <v>306700</v>
      </c>
    </row>
  </sheetData>
  <mergeCells count="3">
    <mergeCell ref="A4:A5"/>
    <mergeCell ref="B4:L4"/>
    <mergeCell ref="M4:M5"/>
  </mergeCells>
  <phoneticPr fontId="0" type="noConversion"/>
  <pageMargins left="0.15748031496062992" right="0.15748031496062992" top="0.19685039370078741" bottom="0.98425196850393704" header="0" footer="0"/>
  <pageSetup paperSize="9" scale="9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8"/>
  <dimension ref="A2:I40"/>
  <sheetViews>
    <sheetView zoomScale="80" zoomScaleNormal="80" workbookViewId="0">
      <selection activeCell="G73" sqref="G73"/>
    </sheetView>
  </sheetViews>
  <sheetFormatPr baseColWidth="10" defaultRowHeight="15"/>
  <cols>
    <col min="1" max="1" width="22.42578125" style="9" customWidth="1"/>
    <col min="2" max="2" width="9.7109375" style="8" customWidth="1"/>
    <col min="3" max="3" width="9.140625" style="8" customWidth="1"/>
    <col min="4" max="4" width="7.5703125" style="8" customWidth="1"/>
    <col min="5" max="5" width="10.85546875" style="8" customWidth="1"/>
    <col min="6" max="6" width="9.28515625" style="8" bestFit="1" customWidth="1"/>
    <col min="7" max="7" width="11.28515625" style="8" customWidth="1"/>
    <col min="8" max="8" width="12.28515625" style="8" customWidth="1"/>
    <col min="9" max="9" width="13.85546875" style="8" customWidth="1"/>
    <col min="10" max="16384" width="11.42578125" style="9"/>
  </cols>
  <sheetData>
    <row r="2" spans="1:9" ht="24" customHeight="1">
      <c r="A2" s="122" t="s">
        <v>225</v>
      </c>
      <c r="B2" s="122"/>
      <c r="C2" s="122"/>
      <c r="D2" s="122"/>
      <c r="E2" s="122"/>
      <c r="F2" s="122"/>
      <c r="G2" s="122"/>
      <c r="H2" s="122"/>
    </row>
    <row r="4" spans="1:9" ht="23.25" customHeight="1">
      <c r="A4" s="124" t="s">
        <v>167</v>
      </c>
      <c r="B4" s="128" t="s">
        <v>138</v>
      </c>
      <c r="C4" s="128"/>
      <c r="D4" s="128"/>
      <c r="E4" s="128"/>
      <c r="F4" s="128"/>
      <c r="G4" s="123" t="s">
        <v>93</v>
      </c>
      <c r="H4" s="123" t="s">
        <v>219</v>
      </c>
      <c r="I4" s="9"/>
    </row>
    <row r="5" spans="1:9" ht="15.75" customHeight="1">
      <c r="A5" s="124"/>
      <c r="B5" s="31" t="s">
        <v>30</v>
      </c>
      <c r="C5" s="31" t="s">
        <v>29</v>
      </c>
      <c r="D5" s="31" t="s">
        <v>27</v>
      </c>
      <c r="E5" s="31" t="s">
        <v>28</v>
      </c>
      <c r="F5" s="31" t="s">
        <v>180</v>
      </c>
      <c r="G5" s="123"/>
      <c r="H5" s="123"/>
      <c r="I5" s="9"/>
    </row>
    <row r="6" spans="1:9" ht="11.25" customHeight="1">
      <c r="B6" s="41"/>
      <c r="C6" s="41"/>
      <c r="D6" s="41"/>
      <c r="E6" s="41"/>
      <c r="F6" s="41"/>
      <c r="I6" s="9"/>
    </row>
    <row r="7" spans="1:9">
      <c r="A7" s="4" t="s">
        <v>31</v>
      </c>
      <c r="B7" s="5">
        <v>187</v>
      </c>
      <c r="C7" s="5">
        <v>520</v>
      </c>
      <c r="D7" s="5">
        <v>35</v>
      </c>
      <c r="E7" s="5">
        <v>2459</v>
      </c>
      <c r="F7" s="5">
        <v>1</v>
      </c>
      <c r="G7" s="5">
        <f t="shared" ref="G7:G38" si="0">SUM(B7:F7)</f>
        <v>3202</v>
      </c>
      <c r="H7" s="5">
        <v>0</v>
      </c>
      <c r="I7" s="80" t="s">
        <v>187</v>
      </c>
    </row>
    <row r="8" spans="1:9">
      <c r="A8" s="9" t="s">
        <v>32</v>
      </c>
      <c r="B8" s="8">
        <v>1429</v>
      </c>
      <c r="C8" s="8">
        <v>685</v>
      </c>
      <c r="D8" s="8">
        <v>102</v>
      </c>
      <c r="E8" s="8">
        <v>8863</v>
      </c>
      <c r="F8" s="8">
        <v>102</v>
      </c>
      <c r="G8" s="8">
        <f t="shared" si="0"/>
        <v>11181</v>
      </c>
      <c r="H8" s="8">
        <v>0</v>
      </c>
      <c r="I8" s="80" t="s">
        <v>188</v>
      </c>
    </row>
    <row r="9" spans="1:9">
      <c r="A9" s="4" t="s">
        <v>33</v>
      </c>
      <c r="B9" s="5">
        <v>26</v>
      </c>
      <c r="C9" s="5">
        <v>78</v>
      </c>
      <c r="D9" s="5">
        <v>1</v>
      </c>
      <c r="E9" s="5">
        <v>510</v>
      </c>
      <c r="F9" s="5">
        <v>0</v>
      </c>
      <c r="G9" s="5">
        <f t="shared" si="0"/>
        <v>615</v>
      </c>
      <c r="H9" s="5">
        <v>0</v>
      </c>
      <c r="I9" s="80" t="s">
        <v>189</v>
      </c>
    </row>
    <row r="10" spans="1:9">
      <c r="A10" s="9" t="s">
        <v>34</v>
      </c>
      <c r="B10" s="8">
        <v>81</v>
      </c>
      <c r="C10" s="8">
        <v>110</v>
      </c>
      <c r="D10" s="8">
        <v>4</v>
      </c>
      <c r="E10" s="8">
        <v>217</v>
      </c>
      <c r="F10" s="8">
        <v>5</v>
      </c>
      <c r="G10" s="8">
        <f t="shared" si="0"/>
        <v>417</v>
      </c>
      <c r="H10" s="8">
        <v>0</v>
      </c>
      <c r="I10" s="80" t="s">
        <v>190</v>
      </c>
    </row>
    <row r="11" spans="1:9">
      <c r="A11" s="4" t="s">
        <v>37</v>
      </c>
      <c r="B11" s="5">
        <v>325</v>
      </c>
      <c r="C11" s="5">
        <v>549</v>
      </c>
      <c r="D11" s="5">
        <v>0</v>
      </c>
      <c r="E11" s="5">
        <v>1217</v>
      </c>
      <c r="F11" s="5">
        <v>0</v>
      </c>
      <c r="G11" s="5">
        <f t="shared" si="0"/>
        <v>2091</v>
      </c>
      <c r="H11" s="5">
        <v>0</v>
      </c>
      <c r="I11" s="80" t="s">
        <v>191</v>
      </c>
    </row>
    <row r="12" spans="1:9">
      <c r="A12" s="9" t="s">
        <v>38</v>
      </c>
      <c r="B12" s="8">
        <v>439</v>
      </c>
      <c r="C12" s="8">
        <v>453</v>
      </c>
      <c r="D12" s="8">
        <v>46</v>
      </c>
      <c r="E12" s="8">
        <v>6624</v>
      </c>
      <c r="F12" s="8">
        <v>0</v>
      </c>
      <c r="G12" s="8">
        <f t="shared" si="0"/>
        <v>7562</v>
      </c>
      <c r="H12" s="8">
        <v>0</v>
      </c>
      <c r="I12" s="80" t="s">
        <v>192</v>
      </c>
    </row>
    <row r="13" spans="1:9">
      <c r="A13" s="4" t="s">
        <v>35</v>
      </c>
      <c r="B13" s="5">
        <v>1535</v>
      </c>
      <c r="C13" s="5">
        <v>740</v>
      </c>
      <c r="D13" s="5">
        <v>72</v>
      </c>
      <c r="E13" s="5">
        <v>6178</v>
      </c>
      <c r="F13" s="5">
        <v>0</v>
      </c>
      <c r="G13" s="5">
        <f t="shared" si="0"/>
        <v>8525</v>
      </c>
      <c r="H13" s="5">
        <v>0</v>
      </c>
      <c r="I13" s="80" t="s">
        <v>193</v>
      </c>
    </row>
    <row r="14" spans="1:9">
      <c r="A14" s="9" t="s">
        <v>36</v>
      </c>
      <c r="B14" s="8">
        <v>231</v>
      </c>
      <c r="C14" s="8">
        <v>317</v>
      </c>
      <c r="D14" s="8">
        <v>4</v>
      </c>
      <c r="E14" s="8">
        <v>1396</v>
      </c>
      <c r="F14" s="8">
        <v>4</v>
      </c>
      <c r="G14" s="8">
        <f t="shared" si="0"/>
        <v>1952</v>
      </c>
      <c r="H14" s="8">
        <v>0</v>
      </c>
      <c r="I14" s="80" t="s">
        <v>194</v>
      </c>
    </row>
    <row r="15" spans="1:9">
      <c r="A15" s="4" t="s">
        <v>39</v>
      </c>
      <c r="B15" s="5">
        <v>19844</v>
      </c>
      <c r="C15" s="5">
        <v>13015</v>
      </c>
      <c r="D15" s="5">
        <v>399</v>
      </c>
      <c r="E15" s="5">
        <v>29881</v>
      </c>
      <c r="F15" s="5">
        <v>11</v>
      </c>
      <c r="G15" s="5">
        <f t="shared" si="0"/>
        <v>63150</v>
      </c>
      <c r="H15" s="5">
        <v>0</v>
      </c>
      <c r="I15" s="80" t="s">
        <v>195</v>
      </c>
    </row>
    <row r="16" spans="1:9">
      <c r="A16" s="9" t="s">
        <v>40</v>
      </c>
      <c r="B16" s="8">
        <v>172</v>
      </c>
      <c r="C16" s="8">
        <v>393</v>
      </c>
      <c r="D16" s="8">
        <v>32</v>
      </c>
      <c r="E16" s="8">
        <v>3900</v>
      </c>
      <c r="F16" s="8">
        <v>1</v>
      </c>
      <c r="G16" s="8">
        <f t="shared" si="0"/>
        <v>4498</v>
      </c>
      <c r="H16" s="8">
        <v>0</v>
      </c>
      <c r="I16" s="80" t="s">
        <v>196</v>
      </c>
    </row>
    <row r="17" spans="1:9">
      <c r="A17" s="4" t="s">
        <v>78</v>
      </c>
      <c r="B17" s="5">
        <v>4693</v>
      </c>
      <c r="C17" s="5">
        <v>4535</v>
      </c>
      <c r="D17" s="5">
        <v>126</v>
      </c>
      <c r="E17" s="5">
        <v>9947</v>
      </c>
      <c r="F17" s="5">
        <v>6</v>
      </c>
      <c r="G17" s="5">
        <f t="shared" si="0"/>
        <v>19307</v>
      </c>
      <c r="H17" s="5">
        <v>2</v>
      </c>
      <c r="I17" s="80" t="s">
        <v>197</v>
      </c>
    </row>
    <row r="18" spans="1:9">
      <c r="A18" s="9" t="s">
        <v>41</v>
      </c>
      <c r="B18" s="8">
        <v>1724</v>
      </c>
      <c r="C18" s="8">
        <v>3875</v>
      </c>
      <c r="D18" s="8">
        <v>96</v>
      </c>
      <c r="E18" s="8">
        <v>10576</v>
      </c>
      <c r="F18" s="8">
        <v>0</v>
      </c>
      <c r="G18" s="8">
        <f t="shared" si="0"/>
        <v>16271</v>
      </c>
      <c r="H18" s="8">
        <v>0</v>
      </c>
      <c r="I18" s="80" t="s">
        <v>198</v>
      </c>
    </row>
    <row r="19" spans="1:9">
      <c r="A19" s="4" t="s">
        <v>42</v>
      </c>
      <c r="B19" s="5">
        <v>137</v>
      </c>
      <c r="C19" s="5">
        <v>298</v>
      </c>
      <c r="D19" s="5">
        <v>2</v>
      </c>
      <c r="E19" s="5">
        <v>708</v>
      </c>
      <c r="F19" s="5">
        <v>0</v>
      </c>
      <c r="G19" s="5">
        <f t="shared" si="0"/>
        <v>1145</v>
      </c>
      <c r="H19" s="5">
        <v>0</v>
      </c>
      <c r="I19" s="80" t="s">
        <v>199</v>
      </c>
    </row>
    <row r="20" spans="1:9">
      <c r="A20" s="9" t="s">
        <v>43</v>
      </c>
      <c r="B20" s="8">
        <v>1091</v>
      </c>
      <c r="C20" s="8">
        <v>2245</v>
      </c>
      <c r="D20" s="8">
        <v>31</v>
      </c>
      <c r="E20" s="8">
        <v>5989</v>
      </c>
      <c r="F20" s="8">
        <v>0</v>
      </c>
      <c r="G20" s="8">
        <f t="shared" si="0"/>
        <v>9356</v>
      </c>
      <c r="H20" s="8">
        <v>0</v>
      </c>
      <c r="I20" s="80" t="s">
        <v>200</v>
      </c>
    </row>
    <row r="21" spans="1:9">
      <c r="A21" s="4" t="s">
        <v>44</v>
      </c>
      <c r="B21" s="5">
        <v>2284</v>
      </c>
      <c r="C21" s="5">
        <v>5181</v>
      </c>
      <c r="D21" s="5">
        <v>187</v>
      </c>
      <c r="E21" s="5">
        <v>14483</v>
      </c>
      <c r="F21" s="5">
        <v>15</v>
      </c>
      <c r="G21" s="5">
        <f t="shared" si="0"/>
        <v>22150</v>
      </c>
      <c r="H21" s="5">
        <v>0</v>
      </c>
      <c r="I21" s="80" t="s">
        <v>201</v>
      </c>
    </row>
    <row r="22" spans="1:9">
      <c r="A22" s="9" t="s">
        <v>45</v>
      </c>
      <c r="B22" s="8">
        <v>759</v>
      </c>
      <c r="C22" s="8">
        <v>2217</v>
      </c>
      <c r="D22" s="8">
        <v>28</v>
      </c>
      <c r="E22" s="8">
        <v>6114</v>
      </c>
      <c r="F22" s="8">
        <v>25</v>
      </c>
      <c r="G22" s="8">
        <f t="shared" si="0"/>
        <v>9143</v>
      </c>
      <c r="H22" s="8">
        <v>0</v>
      </c>
      <c r="I22" s="80" t="s">
        <v>202</v>
      </c>
    </row>
    <row r="23" spans="1:9">
      <c r="A23" s="4" t="s">
        <v>46</v>
      </c>
      <c r="B23" s="5">
        <v>819</v>
      </c>
      <c r="C23" s="5">
        <v>1005</v>
      </c>
      <c r="D23" s="5">
        <v>51</v>
      </c>
      <c r="E23" s="5">
        <v>1346</v>
      </c>
      <c r="F23" s="5">
        <v>0</v>
      </c>
      <c r="G23" s="5">
        <f t="shared" si="0"/>
        <v>3221</v>
      </c>
      <c r="H23" s="5">
        <v>0</v>
      </c>
      <c r="I23" s="80" t="s">
        <v>203</v>
      </c>
    </row>
    <row r="24" spans="1:9">
      <c r="A24" s="9" t="s">
        <v>47</v>
      </c>
      <c r="B24" s="8">
        <v>37</v>
      </c>
      <c r="C24" s="8">
        <v>549</v>
      </c>
      <c r="D24" s="8">
        <v>1</v>
      </c>
      <c r="E24" s="8">
        <v>368</v>
      </c>
      <c r="F24" s="8">
        <v>0</v>
      </c>
      <c r="G24" s="8">
        <f t="shared" si="0"/>
        <v>955</v>
      </c>
      <c r="H24" s="8">
        <v>0</v>
      </c>
      <c r="I24" s="80" t="s">
        <v>204</v>
      </c>
    </row>
    <row r="25" spans="1:9">
      <c r="A25" s="4" t="s">
        <v>48</v>
      </c>
      <c r="B25" s="5">
        <v>7000</v>
      </c>
      <c r="C25" s="5">
        <v>2514</v>
      </c>
      <c r="D25" s="5">
        <v>192</v>
      </c>
      <c r="E25" s="5">
        <v>23197</v>
      </c>
      <c r="F25" s="5">
        <v>0</v>
      </c>
      <c r="G25" s="5">
        <f t="shared" si="0"/>
        <v>32903</v>
      </c>
      <c r="H25" s="5">
        <v>0</v>
      </c>
      <c r="I25" s="80" t="s">
        <v>205</v>
      </c>
    </row>
    <row r="26" spans="1:9">
      <c r="A26" s="9" t="s">
        <v>49</v>
      </c>
      <c r="B26" s="8">
        <v>243</v>
      </c>
      <c r="C26" s="8">
        <v>374</v>
      </c>
      <c r="D26" s="8">
        <v>0</v>
      </c>
      <c r="E26" s="8">
        <v>690</v>
      </c>
      <c r="F26" s="8">
        <v>0</v>
      </c>
      <c r="G26" s="8">
        <f t="shared" si="0"/>
        <v>1307</v>
      </c>
      <c r="H26" s="8">
        <v>0</v>
      </c>
      <c r="I26" s="80" t="s">
        <v>206</v>
      </c>
    </row>
    <row r="27" spans="1:9">
      <c r="A27" s="4" t="s">
        <v>50</v>
      </c>
      <c r="B27" s="5">
        <v>2237</v>
      </c>
      <c r="C27" s="5">
        <v>4227</v>
      </c>
      <c r="D27" s="5">
        <v>57</v>
      </c>
      <c r="E27" s="5">
        <v>6784</v>
      </c>
      <c r="F27" s="5">
        <v>0</v>
      </c>
      <c r="G27" s="5">
        <f t="shared" si="0"/>
        <v>13305</v>
      </c>
      <c r="H27" s="5">
        <v>0</v>
      </c>
      <c r="I27" s="80" t="s">
        <v>207</v>
      </c>
    </row>
    <row r="28" spans="1:9">
      <c r="A28" s="9" t="s">
        <v>51</v>
      </c>
      <c r="B28" s="8">
        <v>1918</v>
      </c>
      <c r="C28" s="8">
        <v>1393</v>
      </c>
      <c r="D28" s="8">
        <v>61</v>
      </c>
      <c r="E28" s="8">
        <v>5453</v>
      </c>
      <c r="F28" s="8">
        <v>0</v>
      </c>
      <c r="G28" s="8">
        <f t="shared" si="0"/>
        <v>8825</v>
      </c>
      <c r="H28" s="8">
        <v>0</v>
      </c>
      <c r="I28" s="80" t="s">
        <v>208</v>
      </c>
    </row>
    <row r="29" spans="1:9">
      <c r="A29" s="4" t="s">
        <v>52</v>
      </c>
      <c r="B29" s="5">
        <v>85</v>
      </c>
      <c r="C29" s="5">
        <v>85</v>
      </c>
      <c r="D29" s="5">
        <v>8</v>
      </c>
      <c r="E29" s="5">
        <v>391</v>
      </c>
      <c r="F29" s="5">
        <v>1</v>
      </c>
      <c r="G29" s="5">
        <f t="shared" si="0"/>
        <v>570</v>
      </c>
      <c r="H29" s="5">
        <v>0</v>
      </c>
      <c r="I29" s="80" t="s">
        <v>209</v>
      </c>
    </row>
    <row r="30" spans="1:9">
      <c r="A30" s="9" t="s">
        <v>53</v>
      </c>
      <c r="B30" s="8">
        <v>1629</v>
      </c>
      <c r="C30" s="8">
        <v>1753</v>
      </c>
      <c r="D30" s="8">
        <v>31</v>
      </c>
      <c r="E30" s="8">
        <v>5955</v>
      </c>
      <c r="F30" s="8">
        <v>0</v>
      </c>
      <c r="G30" s="8">
        <f t="shared" si="0"/>
        <v>9368</v>
      </c>
      <c r="H30" s="8">
        <v>1</v>
      </c>
      <c r="I30" s="80" t="s">
        <v>210</v>
      </c>
    </row>
    <row r="31" spans="1:9">
      <c r="A31" s="4" t="s">
        <v>54</v>
      </c>
      <c r="B31" s="5">
        <v>404</v>
      </c>
      <c r="C31" s="5">
        <v>1674</v>
      </c>
      <c r="D31" s="5">
        <v>58</v>
      </c>
      <c r="E31" s="5">
        <v>5206</v>
      </c>
      <c r="F31" s="5">
        <v>0</v>
      </c>
      <c r="G31" s="5">
        <f t="shared" si="0"/>
        <v>7342</v>
      </c>
      <c r="H31" s="5">
        <v>0</v>
      </c>
      <c r="I31" s="80" t="s">
        <v>211</v>
      </c>
    </row>
    <row r="32" spans="1:9">
      <c r="A32" s="9" t="s">
        <v>55</v>
      </c>
      <c r="B32" s="8">
        <v>296</v>
      </c>
      <c r="C32" s="8">
        <v>770</v>
      </c>
      <c r="D32" s="8">
        <v>38</v>
      </c>
      <c r="E32" s="8">
        <v>6712</v>
      </c>
      <c r="F32" s="8">
        <v>1</v>
      </c>
      <c r="G32" s="8">
        <f t="shared" si="0"/>
        <v>7817</v>
      </c>
      <c r="H32" s="8">
        <v>0</v>
      </c>
      <c r="I32" s="80" t="s">
        <v>212</v>
      </c>
    </row>
    <row r="33" spans="1:9">
      <c r="A33" s="4" t="s">
        <v>56</v>
      </c>
      <c r="B33" s="5">
        <v>305</v>
      </c>
      <c r="C33" s="5">
        <v>405</v>
      </c>
      <c r="D33" s="5">
        <v>4</v>
      </c>
      <c r="E33" s="5">
        <v>747</v>
      </c>
      <c r="F33" s="5">
        <v>0</v>
      </c>
      <c r="G33" s="5">
        <f t="shared" si="0"/>
        <v>1461</v>
      </c>
      <c r="H33" s="5">
        <v>0</v>
      </c>
      <c r="I33" s="80" t="s">
        <v>213</v>
      </c>
    </row>
    <row r="34" spans="1:9">
      <c r="A34" s="9" t="s">
        <v>57</v>
      </c>
      <c r="B34" s="8">
        <v>2551</v>
      </c>
      <c r="C34" s="8">
        <v>1195</v>
      </c>
      <c r="D34" s="8">
        <v>74</v>
      </c>
      <c r="E34" s="8">
        <v>11359</v>
      </c>
      <c r="F34" s="8">
        <v>0</v>
      </c>
      <c r="G34" s="8">
        <f t="shared" si="0"/>
        <v>15179</v>
      </c>
      <c r="H34" s="8">
        <v>0</v>
      </c>
      <c r="I34" s="80" t="s">
        <v>214</v>
      </c>
    </row>
    <row r="35" spans="1:9">
      <c r="A35" s="4" t="s">
        <v>58</v>
      </c>
      <c r="B35" s="5">
        <v>401</v>
      </c>
      <c r="C35" s="5">
        <v>719</v>
      </c>
      <c r="D35" s="5">
        <v>8</v>
      </c>
      <c r="E35" s="5">
        <v>1698</v>
      </c>
      <c r="F35" s="5">
        <v>1</v>
      </c>
      <c r="G35" s="5">
        <f t="shared" si="0"/>
        <v>2827</v>
      </c>
      <c r="H35" s="5">
        <v>0</v>
      </c>
      <c r="I35" s="80" t="s">
        <v>215</v>
      </c>
    </row>
    <row r="36" spans="1:9">
      <c r="A36" s="9" t="s">
        <v>59</v>
      </c>
      <c r="B36" s="8">
        <v>1258</v>
      </c>
      <c r="C36" s="8">
        <v>2442</v>
      </c>
      <c r="D36" s="8">
        <v>39</v>
      </c>
      <c r="E36" s="8">
        <v>8739</v>
      </c>
      <c r="F36" s="8">
        <v>3</v>
      </c>
      <c r="G36" s="8">
        <f t="shared" si="0"/>
        <v>12481</v>
      </c>
      <c r="H36" s="8">
        <v>0</v>
      </c>
      <c r="I36" s="80" t="s">
        <v>216</v>
      </c>
    </row>
    <row r="37" spans="1:9">
      <c r="A37" s="4" t="s">
        <v>60</v>
      </c>
      <c r="B37" s="5">
        <v>398</v>
      </c>
      <c r="C37" s="5">
        <v>878</v>
      </c>
      <c r="D37" s="5">
        <v>33</v>
      </c>
      <c r="E37" s="5">
        <v>1464</v>
      </c>
      <c r="F37" s="5">
        <v>0</v>
      </c>
      <c r="G37" s="5">
        <f t="shared" si="0"/>
        <v>2773</v>
      </c>
      <c r="H37" s="5">
        <v>0</v>
      </c>
      <c r="I37" s="80" t="s">
        <v>217</v>
      </c>
    </row>
    <row r="38" spans="1:9">
      <c r="A38" s="9" t="s">
        <v>61</v>
      </c>
      <c r="B38" s="8">
        <v>20</v>
      </c>
      <c r="C38" s="8">
        <v>234</v>
      </c>
      <c r="D38" s="8">
        <v>1</v>
      </c>
      <c r="E38" s="8">
        <v>897</v>
      </c>
      <c r="F38" s="8">
        <v>0</v>
      </c>
      <c r="G38" s="8">
        <f t="shared" si="0"/>
        <v>1152</v>
      </c>
      <c r="H38" s="8">
        <v>0</v>
      </c>
      <c r="I38" s="80" t="s">
        <v>218</v>
      </c>
    </row>
    <row r="39" spans="1:9" ht="7.5" customHeight="1">
      <c r="B39" s="41"/>
      <c r="C39" s="41"/>
      <c r="D39" s="41"/>
      <c r="E39" s="41"/>
      <c r="F39" s="41"/>
      <c r="G39" s="41"/>
      <c r="I39" s="9"/>
    </row>
    <row r="40" spans="1:9" ht="20.25" customHeight="1">
      <c r="A40" s="34" t="s">
        <v>93</v>
      </c>
      <c r="B40" s="42">
        <f t="shared" ref="B40:H40" si="1">SUM(B7:B38)</f>
        <v>54558</v>
      </c>
      <c r="C40" s="42">
        <f t="shared" si="1"/>
        <v>55428</v>
      </c>
      <c r="D40" s="42">
        <f t="shared" si="1"/>
        <v>1821</v>
      </c>
      <c r="E40" s="42">
        <f t="shared" si="1"/>
        <v>190068</v>
      </c>
      <c r="F40" s="42">
        <f t="shared" si="1"/>
        <v>176</v>
      </c>
      <c r="G40" s="42">
        <f t="shared" si="1"/>
        <v>302051</v>
      </c>
      <c r="H40" s="29">
        <f t="shared" si="1"/>
        <v>3</v>
      </c>
      <c r="I40" s="9"/>
    </row>
  </sheetData>
  <mergeCells count="5">
    <mergeCell ref="A4:A5"/>
    <mergeCell ref="H4:H5"/>
    <mergeCell ref="G4:G5"/>
    <mergeCell ref="B4:F4"/>
    <mergeCell ref="A2:H2"/>
  </mergeCells>
  <phoneticPr fontId="0" type="noConversion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Hoja9"/>
  <dimension ref="A2:N40"/>
  <sheetViews>
    <sheetView zoomScaleNormal="100" workbookViewId="0">
      <selection activeCell="L68" sqref="L68"/>
    </sheetView>
  </sheetViews>
  <sheetFormatPr baseColWidth="10" defaultRowHeight="15"/>
  <cols>
    <col min="1" max="1" width="21.140625" style="9" customWidth="1"/>
    <col min="2" max="2" width="6.7109375" style="8" customWidth="1"/>
    <col min="3" max="3" width="10.85546875" style="8" bestFit="1" customWidth="1"/>
    <col min="4" max="4" width="8" style="8" customWidth="1"/>
    <col min="5" max="12" width="6.140625" style="8" customWidth="1"/>
    <col min="13" max="13" width="9.42578125" style="8" customWidth="1"/>
    <col min="14" max="16384" width="11.42578125" style="9"/>
  </cols>
  <sheetData>
    <row r="2" spans="1:14" ht="17.25">
      <c r="A2" s="27" t="s">
        <v>226</v>
      </c>
    </row>
    <row r="4" spans="1:14" ht="18.75" customHeight="1">
      <c r="A4" s="124" t="s">
        <v>167</v>
      </c>
      <c r="B4" s="125" t="s">
        <v>139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9" t="s">
        <v>93</v>
      </c>
    </row>
    <row r="5" spans="1:14" ht="18.75" customHeight="1">
      <c r="A5" s="124"/>
      <c r="B5" s="42" t="s">
        <v>18</v>
      </c>
      <c r="C5" s="42" t="s">
        <v>17</v>
      </c>
      <c r="D5" s="42" t="s">
        <v>16</v>
      </c>
      <c r="E5" s="42" t="s">
        <v>19</v>
      </c>
      <c r="F5" s="42" t="s">
        <v>20</v>
      </c>
      <c r="G5" s="42" t="s">
        <v>21</v>
      </c>
      <c r="H5" s="42" t="s">
        <v>22</v>
      </c>
      <c r="I5" s="42" t="s">
        <v>23</v>
      </c>
      <c r="J5" s="42" t="s">
        <v>24</v>
      </c>
      <c r="K5" s="42" t="s">
        <v>25</v>
      </c>
      <c r="L5" s="42" t="s">
        <v>26</v>
      </c>
      <c r="M5" s="129"/>
    </row>
    <row r="6" spans="1:14" ht="9" customHeight="1">
      <c r="A6" s="25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</row>
    <row r="7" spans="1:14">
      <c r="A7" s="50" t="s">
        <v>31</v>
      </c>
      <c r="B7" s="70">
        <v>28</v>
      </c>
      <c r="C7" s="70">
        <v>3187</v>
      </c>
      <c r="D7" s="70">
        <v>452</v>
      </c>
      <c r="E7" s="70">
        <v>0</v>
      </c>
      <c r="F7" s="70">
        <v>0</v>
      </c>
      <c r="G7" s="70">
        <v>1</v>
      </c>
      <c r="H7" s="70">
        <v>103</v>
      </c>
      <c r="I7" s="70">
        <v>26</v>
      </c>
      <c r="J7" s="70">
        <v>0</v>
      </c>
      <c r="K7" s="70">
        <v>0</v>
      </c>
      <c r="L7" s="70">
        <v>1</v>
      </c>
      <c r="M7" s="70">
        <f t="shared" ref="M7:M38" si="0">SUM(B7:L7)</f>
        <v>3798</v>
      </c>
      <c r="N7" s="80" t="s">
        <v>187</v>
      </c>
    </row>
    <row r="8" spans="1:14">
      <c r="A8" s="25" t="s">
        <v>32</v>
      </c>
      <c r="B8" s="20">
        <v>85</v>
      </c>
      <c r="C8" s="20">
        <v>8194</v>
      </c>
      <c r="D8" s="20">
        <v>270</v>
      </c>
      <c r="E8" s="20">
        <v>8</v>
      </c>
      <c r="F8" s="20">
        <v>0</v>
      </c>
      <c r="G8" s="20">
        <v>9</v>
      </c>
      <c r="H8" s="20">
        <v>92</v>
      </c>
      <c r="I8" s="20">
        <v>1</v>
      </c>
      <c r="J8" s="20">
        <v>0</v>
      </c>
      <c r="K8" s="20">
        <v>0</v>
      </c>
      <c r="L8" s="20">
        <v>0</v>
      </c>
      <c r="M8" s="20">
        <f t="shared" si="0"/>
        <v>8659</v>
      </c>
      <c r="N8" s="80" t="s">
        <v>188</v>
      </c>
    </row>
    <row r="9" spans="1:14">
      <c r="A9" s="50" t="s">
        <v>33</v>
      </c>
      <c r="B9" s="70">
        <v>1</v>
      </c>
      <c r="C9" s="70">
        <v>503</v>
      </c>
      <c r="D9" s="70">
        <v>110</v>
      </c>
      <c r="E9" s="70">
        <v>0</v>
      </c>
      <c r="F9" s="70">
        <v>0</v>
      </c>
      <c r="G9" s="70">
        <v>0</v>
      </c>
      <c r="H9" s="70">
        <v>5</v>
      </c>
      <c r="I9" s="70">
        <v>2</v>
      </c>
      <c r="J9" s="70">
        <v>0</v>
      </c>
      <c r="K9" s="70">
        <v>0</v>
      </c>
      <c r="L9" s="70">
        <v>0</v>
      </c>
      <c r="M9" s="70">
        <f t="shared" si="0"/>
        <v>621</v>
      </c>
      <c r="N9" s="80" t="s">
        <v>189</v>
      </c>
    </row>
    <row r="10" spans="1:14">
      <c r="A10" s="25" t="s">
        <v>34</v>
      </c>
      <c r="B10" s="20">
        <v>2</v>
      </c>
      <c r="C10" s="20">
        <v>306</v>
      </c>
      <c r="D10" s="20">
        <v>107</v>
      </c>
      <c r="E10" s="20">
        <v>1</v>
      </c>
      <c r="F10" s="20">
        <v>0</v>
      </c>
      <c r="G10" s="20">
        <v>0</v>
      </c>
      <c r="H10" s="20">
        <v>3</v>
      </c>
      <c r="I10" s="20">
        <v>2</v>
      </c>
      <c r="J10" s="20">
        <v>1</v>
      </c>
      <c r="K10" s="20">
        <v>0</v>
      </c>
      <c r="L10" s="20">
        <v>0</v>
      </c>
      <c r="M10" s="20">
        <f t="shared" si="0"/>
        <v>422</v>
      </c>
      <c r="N10" s="80" t="s">
        <v>190</v>
      </c>
    </row>
    <row r="11" spans="1:14">
      <c r="A11" s="50" t="s">
        <v>37</v>
      </c>
      <c r="B11" s="70">
        <v>0</v>
      </c>
      <c r="C11" s="70">
        <v>815</v>
      </c>
      <c r="D11" s="70">
        <v>705</v>
      </c>
      <c r="E11" s="70">
        <v>1</v>
      </c>
      <c r="F11" s="70">
        <v>0</v>
      </c>
      <c r="G11" s="70">
        <v>0</v>
      </c>
      <c r="H11" s="70">
        <v>57</v>
      </c>
      <c r="I11" s="70">
        <v>12</v>
      </c>
      <c r="J11" s="70">
        <v>0</v>
      </c>
      <c r="K11" s="70">
        <v>0</v>
      </c>
      <c r="L11" s="70">
        <v>0</v>
      </c>
      <c r="M11" s="70">
        <f t="shared" si="0"/>
        <v>1590</v>
      </c>
      <c r="N11" s="80" t="s">
        <v>191</v>
      </c>
    </row>
    <row r="12" spans="1:14">
      <c r="A12" s="25" t="s">
        <v>38</v>
      </c>
      <c r="B12" s="20">
        <v>26</v>
      </c>
      <c r="C12" s="20">
        <v>7301</v>
      </c>
      <c r="D12" s="20">
        <v>2114</v>
      </c>
      <c r="E12" s="20">
        <v>2</v>
      </c>
      <c r="F12" s="20">
        <v>0</v>
      </c>
      <c r="G12" s="20">
        <v>4</v>
      </c>
      <c r="H12" s="20">
        <v>5</v>
      </c>
      <c r="I12" s="20">
        <v>3</v>
      </c>
      <c r="J12" s="20">
        <v>0</v>
      </c>
      <c r="K12" s="20">
        <v>0</v>
      </c>
      <c r="L12" s="20">
        <v>0</v>
      </c>
      <c r="M12" s="20">
        <f t="shared" si="0"/>
        <v>9455</v>
      </c>
      <c r="N12" s="80" t="s">
        <v>192</v>
      </c>
    </row>
    <row r="13" spans="1:14">
      <c r="A13" s="50" t="s">
        <v>35</v>
      </c>
      <c r="B13" s="70">
        <v>37</v>
      </c>
      <c r="C13" s="70">
        <v>7320</v>
      </c>
      <c r="D13" s="70">
        <v>3489</v>
      </c>
      <c r="E13" s="70">
        <v>10</v>
      </c>
      <c r="F13" s="70">
        <v>0</v>
      </c>
      <c r="G13" s="70">
        <v>2</v>
      </c>
      <c r="H13" s="70">
        <v>424</v>
      </c>
      <c r="I13" s="70">
        <v>60</v>
      </c>
      <c r="J13" s="70">
        <v>1</v>
      </c>
      <c r="K13" s="70">
        <v>0</v>
      </c>
      <c r="L13" s="70">
        <v>1</v>
      </c>
      <c r="M13" s="70">
        <f t="shared" si="0"/>
        <v>11344</v>
      </c>
      <c r="N13" s="80" t="s">
        <v>193</v>
      </c>
    </row>
    <row r="14" spans="1:14">
      <c r="A14" s="25" t="s">
        <v>36</v>
      </c>
      <c r="B14" s="20">
        <v>7</v>
      </c>
      <c r="C14" s="20">
        <v>2002</v>
      </c>
      <c r="D14" s="20">
        <v>403</v>
      </c>
      <c r="E14" s="20">
        <v>0</v>
      </c>
      <c r="F14" s="20">
        <v>0</v>
      </c>
      <c r="G14" s="20">
        <v>0</v>
      </c>
      <c r="H14" s="20">
        <v>36</v>
      </c>
      <c r="I14" s="20">
        <v>1</v>
      </c>
      <c r="J14" s="20">
        <v>0</v>
      </c>
      <c r="K14" s="20">
        <v>0</v>
      </c>
      <c r="L14" s="20">
        <v>0</v>
      </c>
      <c r="M14" s="20">
        <f t="shared" si="0"/>
        <v>2449</v>
      </c>
      <c r="N14" s="80" t="s">
        <v>194</v>
      </c>
    </row>
    <row r="15" spans="1:14">
      <c r="A15" s="50" t="s">
        <v>39</v>
      </c>
      <c r="B15" s="70">
        <v>623</v>
      </c>
      <c r="C15" s="70">
        <v>34812</v>
      </c>
      <c r="D15" s="70">
        <v>5529</v>
      </c>
      <c r="E15" s="70">
        <v>8</v>
      </c>
      <c r="F15" s="70">
        <v>0</v>
      </c>
      <c r="G15" s="70">
        <v>1</v>
      </c>
      <c r="H15" s="70">
        <v>146</v>
      </c>
      <c r="I15" s="70">
        <v>28</v>
      </c>
      <c r="J15" s="70">
        <v>5</v>
      </c>
      <c r="K15" s="70">
        <v>0</v>
      </c>
      <c r="L15" s="70">
        <v>0</v>
      </c>
      <c r="M15" s="70">
        <f t="shared" si="0"/>
        <v>41152</v>
      </c>
      <c r="N15" s="80" t="s">
        <v>195</v>
      </c>
    </row>
    <row r="16" spans="1:14">
      <c r="A16" s="25" t="s">
        <v>40</v>
      </c>
      <c r="B16" s="20">
        <v>32</v>
      </c>
      <c r="C16" s="20">
        <v>4076</v>
      </c>
      <c r="D16" s="20">
        <v>1776</v>
      </c>
      <c r="E16" s="20">
        <v>25</v>
      </c>
      <c r="F16" s="20">
        <v>0</v>
      </c>
      <c r="G16" s="20">
        <v>4</v>
      </c>
      <c r="H16" s="20">
        <v>4</v>
      </c>
      <c r="I16" s="20">
        <v>7</v>
      </c>
      <c r="J16" s="20">
        <v>5</v>
      </c>
      <c r="K16" s="20">
        <v>0</v>
      </c>
      <c r="L16" s="20">
        <v>3</v>
      </c>
      <c r="M16" s="20">
        <f t="shared" si="0"/>
        <v>5932</v>
      </c>
      <c r="N16" s="80" t="s">
        <v>196</v>
      </c>
    </row>
    <row r="17" spans="1:14">
      <c r="A17" s="50" t="s">
        <v>78</v>
      </c>
      <c r="B17" s="70">
        <v>131</v>
      </c>
      <c r="C17" s="70">
        <v>9818</v>
      </c>
      <c r="D17" s="70">
        <v>2231</v>
      </c>
      <c r="E17" s="70">
        <v>2</v>
      </c>
      <c r="F17" s="70">
        <v>0</v>
      </c>
      <c r="G17" s="70">
        <v>0</v>
      </c>
      <c r="H17" s="70">
        <v>174</v>
      </c>
      <c r="I17" s="70">
        <v>27</v>
      </c>
      <c r="J17" s="70">
        <v>0</v>
      </c>
      <c r="K17" s="70">
        <v>0</v>
      </c>
      <c r="L17" s="70">
        <v>0</v>
      </c>
      <c r="M17" s="70">
        <f t="shared" si="0"/>
        <v>12383</v>
      </c>
      <c r="N17" s="80" t="s">
        <v>197</v>
      </c>
    </row>
    <row r="18" spans="1:14">
      <c r="A18" s="25" t="s">
        <v>41</v>
      </c>
      <c r="B18" s="20">
        <v>99</v>
      </c>
      <c r="C18" s="20">
        <v>9446</v>
      </c>
      <c r="D18" s="20">
        <v>1914</v>
      </c>
      <c r="E18" s="20">
        <v>2</v>
      </c>
      <c r="F18" s="20">
        <v>0</v>
      </c>
      <c r="G18" s="20">
        <v>0</v>
      </c>
      <c r="H18" s="20">
        <v>118</v>
      </c>
      <c r="I18" s="20">
        <v>18</v>
      </c>
      <c r="J18" s="20">
        <v>0</v>
      </c>
      <c r="K18" s="20">
        <v>0</v>
      </c>
      <c r="L18" s="20">
        <v>0</v>
      </c>
      <c r="M18" s="20">
        <f t="shared" si="0"/>
        <v>11597</v>
      </c>
      <c r="N18" s="80" t="s">
        <v>198</v>
      </c>
    </row>
    <row r="19" spans="1:14">
      <c r="A19" s="50" t="s">
        <v>42</v>
      </c>
      <c r="B19" s="70">
        <v>5</v>
      </c>
      <c r="C19" s="70">
        <v>323</v>
      </c>
      <c r="D19" s="70">
        <v>520</v>
      </c>
      <c r="E19" s="70">
        <v>0</v>
      </c>
      <c r="F19" s="70">
        <v>0</v>
      </c>
      <c r="G19" s="70">
        <v>0</v>
      </c>
      <c r="H19" s="70">
        <v>1</v>
      </c>
      <c r="I19" s="70">
        <v>0</v>
      </c>
      <c r="J19" s="70">
        <v>0</v>
      </c>
      <c r="K19" s="70">
        <v>0</v>
      </c>
      <c r="L19" s="70">
        <v>0</v>
      </c>
      <c r="M19" s="70">
        <f t="shared" si="0"/>
        <v>849</v>
      </c>
      <c r="N19" s="80" t="s">
        <v>199</v>
      </c>
    </row>
    <row r="20" spans="1:14">
      <c r="A20" s="25" t="s">
        <v>43</v>
      </c>
      <c r="B20" s="20">
        <v>37</v>
      </c>
      <c r="C20" s="20">
        <v>4332</v>
      </c>
      <c r="D20" s="20">
        <v>2659</v>
      </c>
      <c r="E20" s="20">
        <v>1</v>
      </c>
      <c r="F20" s="20">
        <v>0</v>
      </c>
      <c r="G20" s="20">
        <v>6</v>
      </c>
      <c r="H20" s="20">
        <v>7</v>
      </c>
      <c r="I20" s="20">
        <v>6</v>
      </c>
      <c r="J20" s="20">
        <v>8</v>
      </c>
      <c r="K20" s="20">
        <v>0</v>
      </c>
      <c r="L20" s="20">
        <v>0</v>
      </c>
      <c r="M20" s="20">
        <f t="shared" si="0"/>
        <v>7056</v>
      </c>
      <c r="N20" s="80" t="s">
        <v>200</v>
      </c>
    </row>
    <row r="21" spans="1:14">
      <c r="A21" s="50" t="s">
        <v>44</v>
      </c>
      <c r="B21" s="70">
        <v>193</v>
      </c>
      <c r="C21" s="70">
        <v>13837</v>
      </c>
      <c r="D21" s="70">
        <v>5278</v>
      </c>
      <c r="E21" s="70">
        <v>2</v>
      </c>
      <c r="F21" s="70">
        <v>0</v>
      </c>
      <c r="G21" s="70">
        <v>0</v>
      </c>
      <c r="H21" s="70">
        <v>51</v>
      </c>
      <c r="I21" s="70">
        <v>20</v>
      </c>
      <c r="J21" s="70">
        <v>1</v>
      </c>
      <c r="K21" s="70">
        <v>0</v>
      </c>
      <c r="L21" s="70">
        <v>1</v>
      </c>
      <c r="M21" s="70">
        <f t="shared" si="0"/>
        <v>19383</v>
      </c>
      <c r="N21" s="80" t="s">
        <v>201</v>
      </c>
    </row>
    <row r="22" spans="1:14">
      <c r="A22" s="25" t="s">
        <v>45</v>
      </c>
      <c r="B22" s="20">
        <v>32</v>
      </c>
      <c r="C22" s="20">
        <v>5466</v>
      </c>
      <c r="D22" s="20">
        <v>2011</v>
      </c>
      <c r="E22" s="20">
        <v>1</v>
      </c>
      <c r="F22" s="20">
        <v>0</v>
      </c>
      <c r="G22" s="20">
        <v>0</v>
      </c>
      <c r="H22" s="20">
        <v>16</v>
      </c>
      <c r="I22" s="20">
        <v>6</v>
      </c>
      <c r="J22" s="20">
        <v>0</v>
      </c>
      <c r="K22" s="20">
        <v>0</v>
      </c>
      <c r="L22" s="20">
        <v>0</v>
      </c>
      <c r="M22" s="20">
        <f t="shared" si="0"/>
        <v>7532</v>
      </c>
      <c r="N22" s="80" t="s">
        <v>202</v>
      </c>
    </row>
    <row r="23" spans="1:14">
      <c r="A23" s="50" t="s">
        <v>46</v>
      </c>
      <c r="B23" s="70">
        <v>150</v>
      </c>
      <c r="C23" s="70">
        <v>1130</v>
      </c>
      <c r="D23" s="70">
        <v>533</v>
      </c>
      <c r="E23" s="70">
        <v>0</v>
      </c>
      <c r="F23" s="70">
        <v>0</v>
      </c>
      <c r="G23" s="70">
        <v>0</v>
      </c>
      <c r="H23" s="70">
        <v>29</v>
      </c>
      <c r="I23" s="70">
        <v>5</v>
      </c>
      <c r="J23" s="70">
        <v>0</v>
      </c>
      <c r="K23" s="70">
        <v>0</v>
      </c>
      <c r="L23" s="70">
        <v>0</v>
      </c>
      <c r="M23" s="70">
        <f t="shared" si="0"/>
        <v>1847</v>
      </c>
      <c r="N23" s="80" t="s">
        <v>203</v>
      </c>
    </row>
    <row r="24" spans="1:14">
      <c r="A24" s="25" t="s">
        <v>47</v>
      </c>
      <c r="B24" s="20">
        <v>2</v>
      </c>
      <c r="C24" s="20">
        <v>222</v>
      </c>
      <c r="D24" s="20">
        <v>178</v>
      </c>
      <c r="E24" s="20">
        <v>0</v>
      </c>
      <c r="F24" s="20">
        <v>0</v>
      </c>
      <c r="G24" s="20">
        <v>0</v>
      </c>
      <c r="H24" s="20">
        <v>3</v>
      </c>
      <c r="I24" s="20">
        <v>2</v>
      </c>
      <c r="J24" s="20">
        <v>0</v>
      </c>
      <c r="K24" s="20">
        <v>0</v>
      </c>
      <c r="L24" s="20">
        <v>0</v>
      </c>
      <c r="M24" s="20">
        <f t="shared" si="0"/>
        <v>407</v>
      </c>
      <c r="N24" s="80" t="s">
        <v>204</v>
      </c>
    </row>
    <row r="25" spans="1:14">
      <c r="A25" s="50" t="s">
        <v>48</v>
      </c>
      <c r="B25" s="70">
        <v>253</v>
      </c>
      <c r="C25" s="70">
        <v>33608</v>
      </c>
      <c r="D25" s="70">
        <v>7821</v>
      </c>
      <c r="E25" s="70">
        <v>22</v>
      </c>
      <c r="F25" s="70">
        <v>1</v>
      </c>
      <c r="G25" s="70">
        <v>3</v>
      </c>
      <c r="H25" s="70">
        <v>166</v>
      </c>
      <c r="I25" s="70">
        <v>22</v>
      </c>
      <c r="J25" s="70">
        <v>25</v>
      </c>
      <c r="K25" s="70">
        <v>0</v>
      </c>
      <c r="L25" s="70">
        <v>0</v>
      </c>
      <c r="M25" s="70">
        <f t="shared" si="0"/>
        <v>41921</v>
      </c>
      <c r="N25" s="80" t="s">
        <v>205</v>
      </c>
    </row>
    <row r="26" spans="1:14">
      <c r="A26" s="25" t="s">
        <v>49</v>
      </c>
      <c r="B26" s="20">
        <v>1</v>
      </c>
      <c r="C26" s="20">
        <v>641</v>
      </c>
      <c r="D26" s="20">
        <v>379</v>
      </c>
      <c r="E26" s="20">
        <v>0</v>
      </c>
      <c r="F26" s="20">
        <v>0</v>
      </c>
      <c r="G26" s="20">
        <v>0</v>
      </c>
      <c r="H26" s="20">
        <v>13</v>
      </c>
      <c r="I26" s="20">
        <v>5</v>
      </c>
      <c r="J26" s="20">
        <v>10</v>
      </c>
      <c r="K26" s="20">
        <v>0</v>
      </c>
      <c r="L26" s="20">
        <v>0</v>
      </c>
      <c r="M26" s="20">
        <f t="shared" si="0"/>
        <v>1049</v>
      </c>
      <c r="N26" s="80" t="s">
        <v>206</v>
      </c>
    </row>
    <row r="27" spans="1:14">
      <c r="A27" s="50" t="s">
        <v>50</v>
      </c>
      <c r="B27" s="70">
        <v>20</v>
      </c>
      <c r="C27" s="70">
        <v>5209</v>
      </c>
      <c r="D27" s="70">
        <v>3177</v>
      </c>
      <c r="E27" s="70">
        <v>2</v>
      </c>
      <c r="F27" s="70">
        <v>0</v>
      </c>
      <c r="G27" s="70">
        <v>2</v>
      </c>
      <c r="H27" s="70">
        <v>114</v>
      </c>
      <c r="I27" s="70">
        <v>49</v>
      </c>
      <c r="J27" s="70">
        <v>0</v>
      </c>
      <c r="K27" s="70">
        <v>0</v>
      </c>
      <c r="L27" s="70">
        <v>0</v>
      </c>
      <c r="M27" s="70">
        <f t="shared" si="0"/>
        <v>8573</v>
      </c>
      <c r="N27" s="80" t="s">
        <v>207</v>
      </c>
    </row>
    <row r="28" spans="1:14">
      <c r="A28" s="25" t="s">
        <v>51</v>
      </c>
      <c r="B28" s="20">
        <v>21</v>
      </c>
      <c r="C28" s="20">
        <v>6421</v>
      </c>
      <c r="D28" s="20">
        <v>1016</v>
      </c>
      <c r="E28" s="20">
        <v>2</v>
      </c>
      <c r="F28" s="20">
        <v>1</v>
      </c>
      <c r="G28" s="20">
        <v>2</v>
      </c>
      <c r="H28" s="20">
        <v>45</v>
      </c>
      <c r="I28" s="20">
        <v>9</v>
      </c>
      <c r="J28" s="20">
        <v>0</v>
      </c>
      <c r="K28" s="20">
        <v>0</v>
      </c>
      <c r="L28" s="20">
        <v>0</v>
      </c>
      <c r="M28" s="20">
        <f t="shared" si="0"/>
        <v>7517</v>
      </c>
      <c r="N28" s="80" t="s">
        <v>208</v>
      </c>
    </row>
    <row r="29" spans="1:14">
      <c r="A29" s="50" t="s">
        <v>52</v>
      </c>
      <c r="B29" s="70">
        <v>1</v>
      </c>
      <c r="C29" s="70">
        <v>258</v>
      </c>
      <c r="D29" s="70">
        <v>131</v>
      </c>
      <c r="E29" s="70">
        <v>1</v>
      </c>
      <c r="F29" s="70">
        <v>0</v>
      </c>
      <c r="G29" s="70">
        <v>0</v>
      </c>
      <c r="H29" s="70">
        <v>32</v>
      </c>
      <c r="I29" s="70">
        <v>6</v>
      </c>
      <c r="J29" s="70">
        <v>0</v>
      </c>
      <c r="K29" s="70">
        <v>0</v>
      </c>
      <c r="L29" s="70">
        <v>0</v>
      </c>
      <c r="M29" s="70">
        <f t="shared" si="0"/>
        <v>429</v>
      </c>
      <c r="N29" s="80" t="s">
        <v>209</v>
      </c>
    </row>
    <row r="30" spans="1:14">
      <c r="A30" s="25" t="s">
        <v>53</v>
      </c>
      <c r="B30" s="20">
        <v>27</v>
      </c>
      <c r="C30" s="20">
        <v>5970</v>
      </c>
      <c r="D30" s="20">
        <v>2045</v>
      </c>
      <c r="E30" s="20">
        <v>2</v>
      </c>
      <c r="F30" s="20">
        <v>0</v>
      </c>
      <c r="G30" s="20">
        <v>0</v>
      </c>
      <c r="H30" s="20">
        <v>7</v>
      </c>
      <c r="I30" s="20">
        <v>3</v>
      </c>
      <c r="J30" s="20">
        <v>1</v>
      </c>
      <c r="K30" s="20">
        <v>0</v>
      </c>
      <c r="L30" s="20">
        <v>1</v>
      </c>
      <c r="M30" s="20">
        <f t="shared" si="0"/>
        <v>8056</v>
      </c>
      <c r="N30" s="80" t="s">
        <v>210</v>
      </c>
    </row>
    <row r="31" spans="1:14">
      <c r="A31" s="50" t="s">
        <v>54</v>
      </c>
      <c r="B31" s="70">
        <v>43</v>
      </c>
      <c r="C31" s="70">
        <v>6987</v>
      </c>
      <c r="D31" s="70">
        <v>902</v>
      </c>
      <c r="E31" s="70">
        <v>1</v>
      </c>
      <c r="F31" s="70">
        <v>5</v>
      </c>
      <c r="G31" s="70">
        <v>0</v>
      </c>
      <c r="H31" s="70">
        <v>23</v>
      </c>
      <c r="I31" s="70">
        <v>8</v>
      </c>
      <c r="J31" s="70">
        <v>0</v>
      </c>
      <c r="K31" s="70">
        <v>2</v>
      </c>
      <c r="L31" s="70">
        <v>0</v>
      </c>
      <c r="M31" s="70">
        <f t="shared" si="0"/>
        <v>7971</v>
      </c>
      <c r="N31" s="80" t="s">
        <v>211</v>
      </c>
    </row>
    <row r="32" spans="1:14">
      <c r="A32" s="25" t="s">
        <v>55</v>
      </c>
      <c r="B32" s="20">
        <v>17</v>
      </c>
      <c r="C32" s="20">
        <v>6603</v>
      </c>
      <c r="D32" s="20">
        <v>794</v>
      </c>
      <c r="E32" s="20">
        <v>5</v>
      </c>
      <c r="F32" s="20">
        <v>0</v>
      </c>
      <c r="G32" s="20">
        <v>0</v>
      </c>
      <c r="H32" s="20">
        <v>15</v>
      </c>
      <c r="I32" s="20">
        <v>11</v>
      </c>
      <c r="J32" s="20">
        <v>0</v>
      </c>
      <c r="K32" s="20">
        <v>0</v>
      </c>
      <c r="L32" s="20">
        <v>0</v>
      </c>
      <c r="M32" s="20">
        <f t="shared" si="0"/>
        <v>7445</v>
      </c>
      <c r="N32" s="80" t="s">
        <v>212</v>
      </c>
    </row>
    <row r="33" spans="1:14">
      <c r="A33" s="50" t="s">
        <v>56</v>
      </c>
      <c r="B33" s="70">
        <v>0</v>
      </c>
      <c r="C33" s="70">
        <v>744</v>
      </c>
      <c r="D33" s="70">
        <v>363</v>
      </c>
      <c r="E33" s="70">
        <v>2</v>
      </c>
      <c r="F33" s="70">
        <v>0</v>
      </c>
      <c r="G33" s="70">
        <v>0</v>
      </c>
      <c r="H33" s="70">
        <v>88</v>
      </c>
      <c r="I33" s="70">
        <v>52</v>
      </c>
      <c r="J33" s="70">
        <v>2</v>
      </c>
      <c r="K33" s="70">
        <v>0</v>
      </c>
      <c r="L33" s="70">
        <v>0</v>
      </c>
      <c r="M33" s="70">
        <f t="shared" si="0"/>
        <v>1251</v>
      </c>
      <c r="N33" s="80" t="s">
        <v>213</v>
      </c>
    </row>
    <row r="34" spans="1:14">
      <c r="A34" s="25" t="s">
        <v>57</v>
      </c>
      <c r="B34" s="20">
        <v>37</v>
      </c>
      <c r="C34" s="20">
        <v>12563</v>
      </c>
      <c r="D34" s="20">
        <v>3261</v>
      </c>
      <c r="E34" s="20">
        <v>27</v>
      </c>
      <c r="F34" s="20">
        <v>0</v>
      </c>
      <c r="G34" s="20">
        <v>2</v>
      </c>
      <c r="H34" s="20">
        <v>124</v>
      </c>
      <c r="I34" s="20">
        <v>17</v>
      </c>
      <c r="J34" s="20">
        <v>4</v>
      </c>
      <c r="K34" s="20">
        <v>0</v>
      </c>
      <c r="L34" s="20">
        <v>2</v>
      </c>
      <c r="M34" s="20">
        <f t="shared" si="0"/>
        <v>16037</v>
      </c>
      <c r="N34" s="80" t="s">
        <v>214</v>
      </c>
    </row>
    <row r="35" spans="1:14">
      <c r="A35" s="50" t="s">
        <v>58</v>
      </c>
      <c r="B35" s="70">
        <v>4</v>
      </c>
      <c r="C35" s="70">
        <v>1344</v>
      </c>
      <c r="D35" s="70">
        <v>592</v>
      </c>
      <c r="E35" s="70">
        <v>0</v>
      </c>
      <c r="F35" s="70">
        <v>0</v>
      </c>
      <c r="G35" s="70">
        <v>1</v>
      </c>
      <c r="H35" s="70">
        <v>62</v>
      </c>
      <c r="I35" s="70">
        <v>17</v>
      </c>
      <c r="J35" s="70">
        <v>3</v>
      </c>
      <c r="K35" s="70">
        <v>0</v>
      </c>
      <c r="L35" s="70">
        <v>0</v>
      </c>
      <c r="M35" s="70">
        <f t="shared" si="0"/>
        <v>2023</v>
      </c>
      <c r="N35" s="80" t="s">
        <v>215</v>
      </c>
    </row>
    <row r="36" spans="1:14">
      <c r="A36" s="25" t="s">
        <v>59</v>
      </c>
      <c r="B36" s="20">
        <v>40</v>
      </c>
      <c r="C36" s="20">
        <v>10786</v>
      </c>
      <c r="D36" s="20">
        <v>2719</v>
      </c>
      <c r="E36" s="20">
        <v>23</v>
      </c>
      <c r="F36" s="20">
        <v>0</v>
      </c>
      <c r="G36" s="20">
        <v>0</v>
      </c>
      <c r="H36" s="20">
        <v>26</v>
      </c>
      <c r="I36" s="20">
        <v>9</v>
      </c>
      <c r="J36" s="20">
        <v>1</v>
      </c>
      <c r="K36" s="20">
        <v>0</v>
      </c>
      <c r="L36" s="20">
        <v>0</v>
      </c>
      <c r="M36" s="20">
        <f t="shared" si="0"/>
        <v>13604</v>
      </c>
      <c r="N36" s="80" t="s">
        <v>216</v>
      </c>
    </row>
    <row r="37" spans="1:14">
      <c r="A37" s="50" t="s">
        <v>60</v>
      </c>
      <c r="B37" s="70">
        <v>61</v>
      </c>
      <c r="C37" s="70">
        <v>2179</v>
      </c>
      <c r="D37" s="70">
        <v>361</v>
      </c>
      <c r="E37" s="70">
        <v>0</v>
      </c>
      <c r="F37" s="70">
        <v>0</v>
      </c>
      <c r="G37" s="70">
        <v>0</v>
      </c>
      <c r="H37" s="70">
        <v>43</v>
      </c>
      <c r="I37" s="70">
        <v>18</v>
      </c>
      <c r="J37" s="70">
        <v>0</v>
      </c>
      <c r="K37" s="70">
        <v>0</v>
      </c>
      <c r="L37" s="70">
        <v>0</v>
      </c>
      <c r="M37" s="70">
        <f t="shared" si="0"/>
        <v>2662</v>
      </c>
      <c r="N37" s="80" t="s">
        <v>217</v>
      </c>
    </row>
    <row r="38" spans="1:14">
      <c r="A38" s="25" t="s">
        <v>61</v>
      </c>
      <c r="B38" s="20">
        <v>2</v>
      </c>
      <c r="C38" s="20">
        <v>1172</v>
      </c>
      <c r="D38" s="20">
        <v>482</v>
      </c>
      <c r="E38" s="20">
        <v>0</v>
      </c>
      <c r="F38" s="20">
        <v>0</v>
      </c>
      <c r="G38" s="20">
        <v>0</v>
      </c>
      <c r="H38" s="20">
        <v>11</v>
      </c>
      <c r="I38" s="20">
        <v>5</v>
      </c>
      <c r="J38" s="20">
        <v>0</v>
      </c>
      <c r="K38" s="20">
        <v>0</v>
      </c>
      <c r="L38" s="20">
        <v>0</v>
      </c>
      <c r="M38" s="20">
        <f t="shared" si="0"/>
        <v>1672</v>
      </c>
      <c r="N38" s="80" t="s">
        <v>218</v>
      </c>
    </row>
    <row r="39" spans="1:14" ht="11.25" customHeight="1">
      <c r="A39" s="25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4" ht="23.25" customHeight="1">
      <c r="A40" s="34" t="s">
        <v>93</v>
      </c>
      <c r="B40" s="120">
        <f t="shared" ref="B40:M40" si="1">SUM(B7:B38)</f>
        <v>2017</v>
      </c>
      <c r="C40" s="120">
        <f t="shared" si="1"/>
        <v>207575</v>
      </c>
      <c r="D40" s="120">
        <f t="shared" si="1"/>
        <v>54322</v>
      </c>
      <c r="E40" s="120">
        <f t="shared" si="1"/>
        <v>150</v>
      </c>
      <c r="F40" s="120">
        <f t="shared" si="1"/>
        <v>7</v>
      </c>
      <c r="G40" s="120">
        <f t="shared" si="1"/>
        <v>37</v>
      </c>
      <c r="H40" s="120">
        <f t="shared" si="1"/>
        <v>2043</v>
      </c>
      <c r="I40" s="120">
        <f t="shared" si="1"/>
        <v>457</v>
      </c>
      <c r="J40" s="120">
        <f t="shared" si="1"/>
        <v>67</v>
      </c>
      <c r="K40" s="120">
        <f t="shared" si="1"/>
        <v>2</v>
      </c>
      <c r="L40" s="120">
        <f t="shared" si="1"/>
        <v>9</v>
      </c>
      <c r="M40" s="120">
        <f t="shared" si="1"/>
        <v>266686</v>
      </c>
    </row>
  </sheetData>
  <mergeCells count="3">
    <mergeCell ref="A4:A5"/>
    <mergeCell ref="M4:M5"/>
    <mergeCell ref="B4:L4"/>
  </mergeCells>
  <phoneticPr fontId="0" type="noConversion"/>
  <pageMargins left="0.17" right="0.75" top="0.2" bottom="1" header="0" footer="0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3</vt:i4>
      </vt:variant>
    </vt:vector>
  </HeadingPairs>
  <TitlesOfParts>
    <vt:vector size="24" baseType="lpstr">
      <vt:lpstr>1.1.1</vt:lpstr>
      <vt:lpstr>1.1.2</vt:lpstr>
      <vt:lpstr>1.1.3</vt:lpstr>
      <vt:lpstr>1.1.4</vt:lpstr>
      <vt:lpstr>1.1.5.</vt:lpstr>
      <vt:lpstr>1.1.6</vt:lpstr>
      <vt:lpstr>1.1.6.1</vt:lpstr>
      <vt:lpstr>1.1.7</vt:lpstr>
      <vt:lpstr>1.1.7.1</vt:lpstr>
      <vt:lpstr>1.1.8</vt:lpstr>
      <vt:lpstr>1.1.8.1</vt:lpstr>
      <vt:lpstr>1.1.9</vt:lpstr>
      <vt:lpstr>1.1.10</vt:lpstr>
      <vt:lpstr> 1.1.11</vt:lpstr>
      <vt:lpstr> 1.1.12</vt:lpstr>
      <vt:lpstr>1.2.1</vt:lpstr>
      <vt:lpstr>1.2.2</vt:lpstr>
      <vt:lpstr>1.2.3</vt:lpstr>
      <vt:lpstr>1.3.1 </vt:lpstr>
      <vt:lpstr>1.4.1  </vt:lpstr>
      <vt:lpstr>1.4.2.</vt:lpstr>
      <vt:lpstr>'1.1.4'!Área_de_impresión</vt:lpstr>
      <vt:lpstr>'1.2.2'!Área_de_impresión</vt:lpstr>
      <vt:lpstr>'1.2.3'!Área_de_impresión</vt:lpstr>
    </vt:vector>
  </TitlesOfParts>
  <Company>Secretaría de Comunicaciones y Transportes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cramosur</dc:creator>
  <cp:lastModifiedBy>mflorviv</cp:lastModifiedBy>
  <cp:lastPrinted>2010-04-27T01:13:13Z</cp:lastPrinted>
  <dcterms:created xsi:type="dcterms:W3CDTF">2008-04-22T17:23:47Z</dcterms:created>
  <dcterms:modified xsi:type="dcterms:W3CDTF">2012-03-09T02:16:43Z</dcterms:modified>
</cp:coreProperties>
</file>