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11640"/>
  </bookViews>
  <sheets>
    <sheet name="5.2.1" sheetId="6" r:id="rId1"/>
    <sheet name="5.2.2" sheetId="1" r:id="rId2"/>
    <sheet name="5.2.3" sheetId="7" r:id="rId3"/>
    <sheet name="5.2.4" sheetId="8" r:id="rId4"/>
    <sheet name="5.2.5" sheetId="9" r:id="rId5"/>
    <sheet name="5.2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25725"/>
</workbook>
</file>

<file path=xl/calcChain.xml><?xml version="1.0" encoding="utf-8"?>
<calcChain xmlns="http://schemas.openxmlformats.org/spreadsheetml/2006/main">
  <c r="G15" i="10"/>
  <c r="E15"/>
  <c r="F15"/>
  <c r="G14"/>
  <c r="G8"/>
  <c r="G9"/>
  <c r="G10"/>
  <c r="G11"/>
  <c r="G12"/>
  <c r="G7"/>
  <c r="F14"/>
  <c r="E14"/>
  <c r="E9" i="6" l="1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C42"/>
  <c r="D42"/>
  <c r="B42"/>
  <c r="H14" i="10"/>
  <c r="D14"/>
  <c r="K8"/>
  <c r="K7"/>
  <c r="C14"/>
  <c r="B14"/>
  <c r="B40" i="9"/>
  <c r="K14" i="7"/>
  <c r="J7"/>
  <c r="G7"/>
  <c r="C14"/>
  <c r="B14"/>
  <c r="F14"/>
  <c r="L7" i="10" l="1"/>
  <c r="L7" i="7"/>
  <c r="E42" i="6"/>
  <c r="F29"/>
  <c r="F42"/>
  <c r="D44" s="1"/>
  <c r="I14" i="10"/>
  <c r="J14"/>
  <c r="K9"/>
  <c r="K14" s="1"/>
  <c r="K10"/>
  <c r="K11"/>
  <c r="K12"/>
  <c r="L8"/>
  <c r="L10"/>
  <c r="L11"/>
  <c r="L12"/>
  <c r="G40" i="9"/>
  <c r="F40"/>
  <c r="E40"/>
  <c r="D40"/>
  <c r="C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F40" i="8"/>
  <c r="E40"/>
  <c r="D40"/>
  <c r="C40"/>
  <c r="B40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J8" i="7"/>
  <c r="J9"/>
  <c r="J10"/>
  <c r="J11"/>
  <c r="J12"/>
  <c r="G8"/>
  <c r="G9"/>
  <c r="G10"/>
  <c r="G11"/>
  <c r="G12"/>
  <c r="D14"/>
  <c r="E14"/>
  <c r="H14"/>
  <c r="I14"/>
  <c r="I15" i="10" l="1"/>
  <c r="J15"/>
  <c r="C15"/>
  <c r="B15"/>
  <c r="J14" i="7"/>
  <c r="I15" s="1"/>
  <c r="L12"/>
  <c r="L10"/>
  <c r="L8"/>
  <c r="G14"/>
  <c r="E15"/>
  <c r="D15"/>
  <c r="E44" i="6"/>
  <c r="F44" s="1"/>
  <c r="L9" i="10"/>
  <c r="L14" s="1"/>
  <c r="H15"/>
  <c r="K15" s="1"/>
  <c r="D15"/>
  <c r="G40" i="8"/>
  <c r="E41" s="1"/>
  <c r="L11" i="7"/>
  <c r="L9"/>
  <c r="H40" i="9"/>
  <c r="E41" s="1"/>
  <c r="L14" i="7" l="1"/>
  <c r="H15"/>
  <c r="F15"/>
  <c r="C15"/>
  <c r="B15"/>
  <c r="F41" i="8"/>
  <c r="B41"/>
  <c r="G41" s="1"/>
  <c r="C41"/>
  <c r="D41"/>
  <c r="D41" i="9"/>
  <c r="G41"/>
  <c r="C41"/>
  <c r="F41"/>
  <c r="B41"/>
  <c r="J15" i="7"/>
  <c r="G40" i="1"/>
  <c r="F40"/>
  <c r="E40"/>
  <c r="D40"/>
  <c r="C40"/>
  <c r="B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41" i="9" l="1"/>
  <c r="G15" i="7"/>
  <c r="H40" i="1"/>
  <c r="C41" l="1"/>
  <c r="F41"/>
  <c r="B41"/>
  <c r="D41"/>
  <c r="E41"/>
  <c r="G41"/>
  <c r="H41" l="1"/>
</calcChain>
</file>

<file path=xl/sharedStrings.xml><?xml version="1.0" encoding="utf-8"?>
<sst xmlns="http://schemas.openxmlformats.org/spreadsheetml/2006/main" count="346" uniqueCount="104">
  <si>
    <t>Entidad federativa</t>
  </si>
  <si>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</si>
  <si>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</si>
  <si>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</si>
  <si>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</si>
  <si>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</si>
  <si>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</si>
  <si>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</si>
  <si>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</si>
  <si>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</si>
  <si>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</si>
  <si>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</si>
  <si>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</si>
  <si>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</si>
  <si>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</si>
  <si>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</si>
  <si>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</si>
  <si>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</si>
  <si>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</si>
  <si>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</si>
  <si>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</si>
  <si>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</si>
  <si>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</si>
  <si>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</si>
  <si>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</si>
  <si>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</si>
  <si>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</si>
  <si>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</si>
  <si>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</si>
  <si>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</si>
  <si>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</si>
  <si>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</si>
  <si>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</si>
  <si>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</si>
  <si>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</si>
  <si>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</si>
  <si>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</si>
  <si>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</si>
  <si>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Entidad
 federativa</t>
  </si>
  <si>
    <t>Clase de servicio</t>
  </si>
  <si>
    <t>Pasaje</t>
  </si>
  <si>
    <t>Turismo</t>
  </si>
  <si>
    <t>Subtotal      P  y  T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</si>
  <si>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</si>
  <si>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</si>
  <si>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</si>
  <si>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</si>
  <si>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</si>
  <si>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</si>
  <si>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</si>
  <si>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</si>
  <si>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</si>
  <si>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</si>
  <si>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</si>
  <si>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</si>
  <si>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</si>
  <si>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</si>
  <si>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</si>
  <si>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</si>
  <si>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</si>
  <si>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</si>
  <si>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</si>
  <si>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</si>
  <si>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</si>
  <si>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</si>
  <si>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</si>
  <si>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</si>
  <si>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</si>
  <si>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</si>
  <si>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</si>
  <si>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</si>
  <si>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</si>
  <si>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</si>
  <si>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</si>
  <si>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</si>
  <si>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</si>
  <si>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</si>
  <si>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</si>
  <si>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</si>
  <si>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</si>
  <si>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</si>
  <si>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</si>
  <si>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</si>
  <si>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</si>
  <si>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</si>
  <si>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</si>
  <si>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</si>
  <si>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</si>
  <si>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</si>
  <si>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Carga</t>
  </si>
  <si>
    <t>Pasaje y Turismo</t>
  </si>
  <si>
    <t>Baja</t>
  </si>
  <si>
    <t>Expedición</t>
  </si>
  <si>
    <r>
      <t>*</t>
    </r>
    <r>
      <rPr>
        <b/>
        <u/>
        <sz val="11"/>
        <rFont val="Calibri"/>
        <family val="2"/>
        <scheme val="minor"/>
      </rPr>
      <t>Otros incluye</t>
    </r>
    <r>
      <rPr>
        <b/>
        <sz val="11"/>
        <rFont val="Calibri"/>
        <family val="2"/>
        <scheme val="minor"/>
      </rPr>
      <t>: Canje, Cambio de Modalidad, Inclusión de Sustancias, Duplicado y Revalidación</t>
    </r>
  </si>
  <si>
    <t xml:space="preserve">Carga </t>
  </si>
  <si>
    <t>Midibús</t>
  </si>
  <si>
    <t>Minibús o Microbús</t>
  </si>
  <si>
    <t>5.2 Trámites de Permisos del Autotransporte Federal 2011</t>
  </si>
  <si>
    <t xml:space="preserve">5.2.1  Trámites de Permisos otorgados por entidad federativa y clase de servicio </t>
  </si>
  <si>
    <t xml:space="preserve">5.2.2 Tipo de Trámites de Permisos otorgados para el servicio de Carga por entidad federativa </t>
  </si>
  <si>
    <t xml:space="preserve">5.2.3 Trámites de Permisos de Carga por clase de vehículo </t>
  </si>
  <si>
    <t>5.2.4 Trámites de Permisos de Pasaje por entidad federativa</t>
  </si>
  <si>
    <t>5.2.5 Trámites de Permisos de Turismo por entidad federativa</t>
  </si>
  <si>
    <t>5.2.6 Trámites de Permisos de Pasaje y Turismo por clase de vehículo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</si>
</sst>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50">
    <xf numFmtId="0" fontId="0" fillId="0" borderId="0" xfId="0"/>
    <xf numFmtId="0" fontId="4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1" fillId="3" borderId="0" xfId="2" applyFont="1"/>
    <xf numFmtId="0" fontId="6" fillId="2" borderId="0" xfId="1" applyFont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/>
    </xf>
    <xf numFmtId="0" fontId="6" fillId="2" borderId="2" xfId="1" applyFont="1" applyBorder="1" applyAlignment="1">
      <alignment horizontal="center" vertical="center" wrapText="1"/>
    </xf>
    <xf numFmtId="0" fontId="4" fillId="0" borderId="0" xfId="4" applyFont="1"/>
    <xf numFmtId="0" fontId="7" fillId="0" borderId="0" xfId="4"/>
    <xf numFmtId="0" fontId="6" fillId="2" borderId="0" xfId="1" applyFont="1" applyBorder="1" applyAlignment="1">
      <alignment horizontal="center" vertical="center" wrapText="1"/>
    </xf>
    <xf numFmtId="0" fontId="6" fillId="2" borderId="4" xfId="1" applyFont="1" applyBorder="1" applyAlignment="1">
      <alignment horizontal="center" vertical="center" wrapText="1"/>
    </xf>
    <xf numFmtId="0" fontId="7" fillId="0" borderId="0" xfId="4" applyBorder="1"/>
    <xf numFmtId="0" fontId="5" fillId="0" borderId="0" xfId="4" applyFont="1"/>
    <xf numFmtId="0" fontId="7" fillId="0" borderId="0" xfId="4" applyBorder="1" applyAlignment="1">
      <alignment horizontal="right"/>
    </xf>
    <xf numFmtId="3" fontId="7" fillId="0" borderId="0" xfId="4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2" fillId="2" borderId="0" xfId="1" applyNumberFormat="1" applyFont="1" applyAlignment="1">
      <alignment horizontal="center"/>
    </xf>
    <xf numFmtId="3" fontId="1" fillId="3" borderId="0" xfId="2" applyNumberFormat="1" applyFont="1" applyAlignment="1">
      <alignment horizontal="center"/>
    </xf>
    <xf numFmtId="3" fontId="1" fillId="3" borderId="0" xfId="2" applyNumberFormat="1" applyFont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3" fontId="6" fillId="2" borderId="0" xfId="1" applyNumberFormat="1" applyFont="1" applyBorder="1" applyAlignment="1">
      <alignment horizontal="center" vertical="center" wrapText="1"/>
    </xf>
    <xf numFmtId="0" fontId="3" fillId="0" borderId="0" xfId="0" applyFont="1"/>
    <xf numFmtId="1" fontId="9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  <xf numFmtId="3" fontId="5" fillId="0" borderId="0" xfId="0" applyNumberFormat="1" applyFont="1"/>
    <xf numFmtId="3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3" fontId="6" fillId="2" borderId="0" xfId="1" applyNumberFormat="1" applyFont="1" applyAlignment="1">
      <alignment horizontal="center" vertical="center" wrapText="1"/>
    </xf>
    <xf numFmtId="3" fontId="6" fillId="2" borderId="3" xfId="1" applyNumberFormat="1" applyFont="1" applyBorder="1" applyAlignment="1">
      <alignment horizontal="center" vertical="center" wrapText="1"/>
    </xf>
    <xf numFmtId="1" fontId="8" fillId="0" borderId="0" xfId="0" applyNumberFormat="1" applyFont="1"/>
    <xf numFmtId="1" fontId="7" fillId="0" borderId="0" xfId="0" applyNumberFormat="1" applyFont="1" applyAlignment="1">
      <alignment horizontal="center"/>
    </xf>
    <xf numFmtId="0" fontId="6" fillId="2" borderId="0" xfId="1" applyFont="1" applyBorder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0" fontId="10" fillId="0" borderId="0" xfId="0" applyFont="1"/>
    <xf numFmtId="0" fontId="4" fillId="0" borderId="0" xfId="4" applyFont="1" applyAlignment="1"/>
    <xf numFmtId="0" fontId="9" fillId="0" borderId="0" xfId="4" applyFont="1"/>
    <xf numFmtId="0" fontId="6" fillId="2" borderId="0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2" fillId="2" borderId="3" xfId="1" applyNumberFormat="1" applyFont="1" applyBorder="1" applyAlignment="1">
      <alignment horizontal="center" vertical="center" wrapText="1"/>
    </xf>
    <xf numFmtId="3" fontId="2" fillId="2" borderId="1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3" fontId="2" fillId="2" borderId="0" xfId="1" applyNumberFormat="1" applyFont="1" applyAlignment="1">
      <alignment horizontal="center" vertical="center" wrapText="1"/>
    </xf>
    <xf numFmtId="3" fontId="2" fillId="2" borderId="0" xfId="1" applyNumberFormat="1" applyFont="1" applyBorder="1" applyAlignment="1">
      <alignment horizontal="center" vertical="center"/>
    </xf>
    <xf numFmtId="3" fontId="2" fillId="2" borderId="5" xfId="1" applyNumberFormat="1" applyFont="1" applyBorder="1" applyAlignment="1">
      <alignment horizontal="center"/>
    </xf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</a:t>
            </a:r>
            <a:r>
              <a:rPr lang="es-ES" sz="1600"/>
              <a:t>Permisos</a:t>
            </a:r>
            <a:r>
              <a:rPr lang="es-ES" sz="1600" baseline="0"/>
              <a:t> por Clase de Servicio 2011</a:t>
            </a:r>
            <a:endParaRPr lang="es-ES" sz="1600"/>
          </a:p>
        </c:rich>
      </c:tx>
      <c:layout>
        <c:manualLayout>
          <c:xMode val="edge"/>
          <c:yMode val="edge"/>
          <c:x val="0.2180151117473954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682494233675363"/>
          <c:y val="9.11392223384387E-2"/>
          <c:w val="0.87095283544102464"/>
          <c:h val="0.69057905101583761"/>
        </c:manualLayout>
      </c:layout>
      <c:barChart>
        <c:barDir val="col"/>
        <c:grouping val="stacked"/>
        <c:ser>
          <c:idx val="0"/>
          <c:order val="0"/>
          <c:tx>
            <c:strRef>
              <c:f>'5.2.1'!$B$7</c:f>
              <c:strCache>
                <c:ptCount val="1"/>
                <c:pt idx="0">
                  <c:v>Carga 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'5.2.1'!$G$9:$G$40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'5.2.1'!$B$9:$B$40</c:f>
              <c:numCache>
                <c:formatCode>#,##0</c:formatCode>
                <c:ptCount val="32"/>
                <c:pt idx="0">
                  <c:v>1151</c:v>
                </c:pt>
                <c:pt idx="1">
                  <c:v>1127</c:v>
                </c:pt>
                <c:pt idx="2">
                  <c:v>257</c:v>
                </c:pt>
                <c:pt idx="3">
                  <c:v>234</c:v>
                </c:pt>
                <c:pt idx="4">
                  <c:v>593</c:v>
                </c:pt>
                <c:pt idx="5">
                  <c:v>2366</c:v>
                </c:pt>
                <c:pt idx="6">
                  <c:v>4792</c:v>
                </c:pt>
                <c:pt idx="7">
                  <c:v>1062</c:v>
                </c:pt>
                <c:pt idx="8">
                  <c:v>12408</c:v>
                </c:pt>
                <c:pt idx="9">
                  <c:v>1734</c:v>
                </c:pt>
                <c:pt idx="10">
                  <c:v>2520</c:v>
                </c:pt>
                <c:pt idx="11">
                  <c:v>8761</c:v>
                </c:pt>
                <c:pt idx="12">
                  <c:v>329</c:v>
                </c:pt>
                <c:pt idx="13">
                  <c:v>3245</c:v>
                </c:pt>
                <c:pt idx="14">
                  <c:v>6810</c:v>
                </c:pt>
                <c:pt idx="15">
                  <c:v>2671</c:v>
                </c:pt>
                <c:pt idx="16">
                  <c:v>696</c:v>
                </c:pt>
                <c:pt idx="17">
                  <c:v>169</c:v>
                </c:pt>
                <c:pt idx="18">
                  <c:v>14246</c:v>
                </c:pt>
                <c:pt idx="19">
                  <c:v>517</c:v>
                </c:pt>
                <c:pt idx="20">
                  <c:v>2430</c:v>
                </c:pt>
                <c:pt idx="21">
                  <c:v>3012</c:v>
                </c:pt>
                <c:pt idx="22">
                  <c:v>209</c:v>
                </c:pt>
                <c:pt idx="23">
                  <c:v>2408</c:v>
                </c:pt>
                <c:pt idx="24">
                  <c:v>1928</c:v>
                </c:pt>
                <c:pt idx="25">
                  <c:v>1762</c:v>
                </c:pt>
                <c:pt idx="26">
                  <c:v>673</c:v>
                </c:pt>
                <c:pt idx="27">
                  <c:v>4935</c:v>
                </c:pt>
                <c:pt idx="28">
                  <c:v>330</c:v>
                </c:pt>
                <c:pt idx="29">
                  <c:v>4302</c:v>
                </c:pt>
                <c:pt idx="30">
                  <c:v>692</c:v>
                </c:pt>
                <c:pt idx="31">
                  <c:v>469</c:v>
                </c:pt>
              </c:numCache>
            </c:numRef>
          </c:val>
        </c:ser>
        <c:ser>
          <c:idx val="1"/>
          <c:order val="1"/>
          <c:tx>
            <c:strRef>
              <c:f>'5.2.1'!$E$43</c:f>
              <c:strCache>
                <c:ptCount val="1"/>
                <c:pt idx="0">
                  <c:v>Pasaje y Turismo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'5.2.1'!$G$9:$G$40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'5.2.1'!$E$9:$E$40</c:f>
              <c:numCache>
                <c:formatCode>#,##0</c:formatCode>
                <c:ptCount val="32"/>
                <c:pt idx="0">
                  <c:v>163</c:v>
                </c:pt>
                <c:pt idx="1">
                  <c:v>71</c:v>
                </c:pt>
                <c:pt idx="2">
                  <c:v>267</c:v>
                </c:pt>
                <c:pt idx="3">
                  <c:v>33</c:v>
                </c:pt>
                <c:pt idx="4">
                  <c:v>317</c:v>
                </c:pt>
                <c:pt idx="5">
                  <c:v>97</c:v>
                </c:pt>
                <c:pt idx="6">
                  <c:v>250</c:v>
                </c:pt>
                <c:pt idx="7">
                  <c:v>42</c:v>
                </c:pt>
                <c:pt idx="8">
                  <c:v>6515</c:v>
                </c:pt>
                <c:pt idx="9">
                  <c:v>127</c:v>
                </c:pt>
                <c:pt idx="10">
                  <c:v>428</c:v>
                </c:pt>
                <c:pt idx="11">
                  <c:v>1778</c:v>
                </c:pt>
                <c:pt idx="12">
                  <c:v>125</c:v>
                </c:pt>
                <c:pt idx="13">
                  <c:v>436</c:v>
                </c:pt>
                <c:pt idx="14">
                  <c:v>1792</c:v>
                </c:pt>
                <c:pt idx="15">
                  <c:v>202</c:v>
                </c:pt>
                <c:pt idx="16">
                  <c:v>53</c:v>
                </c:pt>
                <c:pt idx="17">
                  <c:v>137</c:v>
                </c:pt>
                <c:pt idx="18">
                  <c:v>710</c:v>
                </c:pt>
                <c:pt idx="19">
                  <c:v>314</c:v>
                </c:pt>
                <c:pt idx="20">
                  <c:v>449</c:v>
                </c:pt>
                <c:pt idx="21">
                  <c:v>430</c:v>
                </c:pt>
                <c:pt idx="22">
                  <c:v>691</c:v>
                </c:pt>
                <c:pt idx="23">
                  <c:v>359</c:v>
                </c:pt>
                <c:pt idx="24">
                  <c:v>263</c:v>
                </c:pt>
                <c:pt idx="25">
                  <c:v>240</c:v>
                </c:pt>
                <c:pt idx="26">
                  <c:v>104</c:v>
                </c:pt>
                <c:pt idx="27">
                  <c:v>149</c:v>
                </c:pt>
                <c:pt idx="28">
                  <c:v>144</c:v>
                </c:pt>
                <c:pt idx="29">
                  <c:v>376</c:v>
                </c:pt>
                <c:pt idx="30">
                  <c:v>100</c:v>
                </c:pt>
                <c:pt idx="31">
                  <c:v>51</c:v>
                </c:pt>
              </c:numCache>
            </c:numRef>
          </c:val>
        </c:ser>
        <c:overlap val="100"/>
        <c:axId val="65344640"/>
        <c:axId val="65346176"/>
      </c:barChart>
      <c:catAx>
        <c:axId val="653446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346176"/>
        <c:crosses val="autoZero"/>
        <c:auto val="1"/>
        <c:lblAlgn val="ctr"/>
        <c:lblOffset val="100"/>
      </c:catAx>
      <c:valAx>
        <c:axId val="6534617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344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61130994989412"/>
          <c:y val="0.92672532109532124"/>
          <c:w val="0.33249725602481572"/>
          <c:h val="7.3274678904678772E-2"/>
        </c:manualLayout>
      </c:layout>
      <c:txPr>
        <a:bodyPr/>
        <a:lstStyle/>
        <a:p>
          <a:pPr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Tipos de Trámites </a:t>
            </a:r>
          </a:p>
          <a:p>
            <a:pPr>
              <a:defRPr lang="es-ES" sz="1200"/>
            </a:pPr>
            <a:r>
              <a:rPr lang="es-ES" sz="1200"/>
              <a:t>de Permisos de Turismo 2011</a:t>
            </a:r>
          </a:p>
        </c:rich>
      </c:tx>
      <c:layout>
        <c:manualLayout>
          <c:xMode val="edge"/>
          <c:yMode val="edge"/>
          <c:x val="0.2400485564304463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5.6944444444444443E-2"/>
          <c:y val="0.16203703703703742"/>
          <c:w val="0.49722222222222295"/>
          <c:h val="0.82870370370370372"/>
        </c:manualLayout>
      </c:layout>
      <c:pie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accent5"/>
              </a:solidFill>
            </c:spPr>
          </c:dPt>
          <c:dPt>
            <c:idx val="5"/>
            <c:spPr>
              <a:solidFill>
                <a:schemeClr val="accent4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5.0071522309711292E-2"/>
                  <c:y val="8.21945173519976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>
                <c:manualLayout>
                  <c:x val="-3.5571959755030637E-3"/>
                  <c:y val="-1.88907115777194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'5.2.5'!$B$4:$G$4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'5.2.5'!$B$41:$G$41</c:f>
              <c:numCache>
                <c:formatCode>#,##0</c:formatCode>
                <c:ptCount val="6"/>
                <c:pt idx="0">
                  <c:v>51.6385100753104</c:v>
                </c:pt>
                <c:pt idx="1">
                  <c:v>24.1807449623448</c:v>
                </c:pt>
                <c:pt idx="2">
                  <c:v>10.706289436189701</c:v>
                </c:pt>
                <c:pt idx="3">
                  <c:v>3.8672908609810706</c:v>
                </c:pt>
                <c:pt idx="4">
                  <c:v>2.2186037044575615</c:v>
                </c:pt>
                <c:pt idx="5">
                  <c:v>7.3885609607164664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0833333333333361"/>
          <c:y val="0.3098370516185478"/>
          <c:w val="0.3416666666666674"/>
          <c:h val="0.51921478565179358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Permisos de Pasaje</a:t>
            </a:r>
            <a:r>
              <a:rPr lang="es-ES" sz="1200" baseline="0"/>
              <a:t> </a:t>
            </a:r>
            <a:r>
              <a:rPr lang="es-ES" sz="1200"/>
              <a:t>por Clase de Vehículos</a:t>
            </a:r>
            <a:r>
              <a:rPr lang="es-ES" sz="1200" baseline="0"/>
              <a:t> 2011</a:t>
            </a:r>
            <a:endParaRPr lang="es-ES" sz="1200"/>
          </a:p>
        </c:rich>
      </c:tx>
      <c:layout>
        <c:manualLayout>
          <c:xMode val="edge"/>
          <c:yMode val="edge"/>
          <c:x val="0.1372707786526683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834426946631683"/>
          <c:y val="0.15740740740740772"/>
          <c:w val="0.50555555555555554"/>
          <c:h val="0.84259259259259311"/>
        </c:manualLayout>
      </c:layout>
      <c:pieChart>
        <c:varyColors val="1"/>
        <c:ser>
          <c:idx val="0"/>
          <c:order val="0"/>
          <c:explosion val="9"/>
          <c:dPt>
            <c:idx val="0"/>
            <c:spPr>
              <a:solidFill>
                <a:schemeClr val="accent3"/>
              </a:solidFill>
            </c:spPr>
          </c:dPt>
          <c:dPt>
            <c:idx val="1"/>
            <c:explosion val="8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0.14837576552930884"/>
                  <c:y val="-0.2372878390201229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76%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19%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5%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'5.2.6'!$B$5:$D$5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'5.2.6'!$B$15:$D$15</c:f>
              <c:numCache>
                <c:formatCode>0</c:formatCode>
                <c:ptCount val="3"/>
                <c:pt idx="0">
                  <c:v>75.788617886178855</c:v>
                </c:pt>
                <c:pt idx="1">
                  <c:v>19.211382113821138</c:v>
                </c:pt>
                <c:pt idx="2">
                  <c:v>4.8780487804878048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301"/>
          <c:w val="0.18775568678915144"/>
          <c:h val="0.26799540682414696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de Turismo por Clase de Vehículos</a:t>
            </a:r>
            <a:r>
              <a:rPr lang="es-ES" sz="1200" baseline="0"/>
              <a:t> 2011</a:t>
            </a:r>
            <a:endParaRPr lang="es-ES" sz="1200"/>
          </a:p>
        </c:rich>
      </c:tx>
      <c:layout>
        <c:manualLayout>
          <c:xMode val="edge"/>
          <c:yMode val="edge"/>
          <c:x val="0.11504855643044615"/>
          <c:y val="4.6296296296296433E-3"/>
        </c:manualLayout>
      </c:layout>
      <c:overlay val="1"/>
    </c:title>
    <c:plotArea>
      <c:layout>
        <c:manualLayout>
          <c:layoutTarget val="inner"/>
          <c:xMode val="edge"/>
          <c:yMode val="edge"/>
          <c:x val="0.12556649168853892"/>
          <c:y val="0.14814814814814828"/>
          <c:w val="0.51111111111111107"/>
          <c:h val="0.8518518518518523"/>
        </c:manualLayout>
      </c:layout>
      <c:pieChart>
        <c:varyColors val="1"/>
        <c:ser>
          <c:idx val="0"/>
          <c:order val="0"/>
          <c:explosion val="9"/>
          <c:dPt>
            <c:idx val="0"/>
            <c:spPr>
              <a:solidFill>
                <a:schemeClr val="accent3"/>
              </a:solidFill>
            </c:spPr>
          </c:dPt>
          <c:dPt>
            <c:idx val="1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4837576552930884"/>
                  <c:y val="-0.2372878390201230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61%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36%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'5.2.6'!$H$5:$J$5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'5.2.6'!$H$15:$J$15</c:f>
              <c:numCache>
                <c:formatCode>0</c:formatCode>
                <c:ptCount val="3"/>
                <c:pt idx="0">
                  <c:v>61.143903928353346</c:v>
                </c:pt>
                <c:pt idx="1">
                  <c:v>2.8902910645226947</c:v>
                </c:pt>
                <c:pt idx="2">
                  <c:v>35.965805007123954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312"/>
          <c:w val="0.18775568678915144"/>
          <c:h val="0.26799540682414696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2011</a:t>
            </a:r>
            <a:endParaRPr lang="es-ES" sz="1200"/>
          </a:p>
        </c:rich>
      </c:tx>
      <c:layout>
        <c:manualLayout>
          <c:xMode val="edge"/>
          <c:yMode val="edge"/>
          <c:x val="0.23662510936132991"/>
          <c:y val="4.6332035063500424E-3"/>
        </c:manualLayout>
      </c:layout>
      <c:overlay val="1"/>
    </c:title>
    <c:plotArea>
      <c:layout>
        <c:manualLayout>
          <c:layoutTarget val="inner"/>
          <c:xMode val="edge"/>
          <c:yMode val="edge"/>
          <c:x val="9.0596675415573341E-2"/>
          <c:y val="0.17142852973495157"/>
          <c:w val="0.46620384951881016"/>
          <c:h val="0.77760623169520071"/>
        </c:manualLayout>
      </c:layout>
      <c:pieChart>
        <c:varyColors val="1"/>
        <c:ser>
          <c:idx val="0"/>
          <c:order val="0"/>
          <c:dPt>
            <c:idx val="0"/>
            <c:explosion val="11"/>
            <c:spPr>
              <a:solidFill>
                <a:schemeClr val="accent3"/>
              </a:solidFill>
            </c:spPr>
          </c:dPt>
          <c:dPt>
            <c:idx val="1"/>
            <c:explosion val="11"/>
            <c:spPr>
              <a:solidFill>
                <a:schemeClr val="accent6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84%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'5.2.1'!$D$43:$E$43</c:f>
              <c:strCache>
                <c:ptCount val="2"/>
                <c:pt idx="0">
                  <c:v>Carga</c:v>
                </c:pt>
                <c:pt idx="1">
                  <c:v>Pasaje y Turismo</c:v>
                </c:pt>
              </c:strCache>
            </c:strRef>
          </c:cat>
          <c:val>
            <c:numRef>
              <c:f>'5.2.1'!$D$44:$E$44</c:f>
              <c:numCache>
                <c:formatCode>0</c:formatCode>
                <c:ptCount val="2"/>
                <c:pt idx="0">
                  <c:v>83.769129946912329</c:v>
                </c:pt>
                <c:pt idx="1">
                  <c:v>16.230870053087667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65017497812773462"/>
          <c:y val="0.42913205140739924"/>
          <c:w val="0.28377799650043745"/>
          <c:h val="0.18999417748598774"/>
        </c:manualLayout>
      </c:layout>
      <c:txPr>
        <a:bodyPr/>
        <a:lstStyle/>
        <a:p>
          <a:pPr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Tipos</a:t>
            </a:r>
            <a:r>
              <a:rPr lang="es-ES" sz="1200" baseline="0"/>
              <a:t> de Trámites de </a:t>
            </a:r>
            <a:r>
              <a:rPr lang="es-ES" sz="1200"/>
              <a:t>Permisos de Carga por Entidad Federativa 2011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1591774077701381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923243333460658"/>
          <c:y val="8.7110504375807515E-2"/>
          <c:w val="0.87367355244741562"/>
          <c:h val="0.6293979506431685"/>
        </c:manualLayout>
      </c:layout>
      <c:barChart>
        <c:barDir val="col"/>
        <c:grouping val="stacked"/>
        <c:ser>
          <c:idx val="0"/>
          <c:order val="0"/>
          <c:tx>
            <c:strRef>
              <c:f>'5.2.2'!$B$4:$B$5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'5.2.2'!$I$6:$I$38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'5.2.2'!$B$7:$B$38</c:f>
              <c:numCache>
                <c:formatCode>#,##0</c:formatCode>
                <c:ptCount val="32"/>
                <c:pt idx="0">
                  <c:v>640</c:v>
                </c:pt>
                <c:pt idx="1">
                  <c:v>629</c:v>
                </c:pt>
                <c:pt idx="2">
                  <c:v>110</c:v>
                </c:pt>
                <c:pt idx="3">
                  <c:v>120</c:v>
                </c:pt>
                <c:pt idx="4">
                  <c:v>345</c:v>
                </c:pt>
                <c:pt idx="5">
                  <c:v>1289</c:v>
                </c:pt>
                <c:pt idx="6">
                  <c:v>3152</c:v>
                </c:pt>
                <c:pt idx="7">
                  <c:v>626</c:v>
                </c:pt>
                <c:pt idx="8">
                  <c:v>5444</c:v>
                </c:pt>
                <c:pt idx="9">
                  <c:v>884</c:v>
                </c:pt>
                <c:pt idx="10">
                  <c:v>1625</c:v>
                </c:pt>
                <c:pt idx="11">
                  <c:v>3709</c:v>
                </c:pt>
                <c:pt idx="12">
                  <c:v>171</c:v>
                </c:pt>
                <c:pt idx="13">
                  <c:v>1849</c:v>
                </c:pt>
                <c:pt idx="14">
                  <c:v>3702</c:v>
                </c:pt>
                <c:pt idx="15">
                  <c:v>1613</c:v>
                </c:pt>
                <c:pt idx="16">
                  <c:v>481</c:v>
                </c:pt>
                <c:pt idx="17">
                  <c:v>77</c:v>
                </c:pt>
                <c:pt idx="18">
                  <c:v>6899</c:v>
                </c:pt>
                <c:pt idx="19">
                  <c:v>193</c:v>
                </c:pt>
                <c:pt idx="20">
                  <c:v>1387</c:v>
                </c:pt>
                <c:pt idx="21">
                  <c:v>1700</c:v>
                </c:pt>
                <c:pt idx="22">
                  <c:v>108</c:v>
                </c:pt>
                <c:pt idx="23">
                  <c:v>1264</c:v>
                </c:pt>
                <c:pt idx="24">
                  <c:v>1154</c:v>
                </c:pt>
                <c:pt idx="25">
                  <c:v>976</c:v>
                </c:pt>
                <c:pt idx="26">
                  <c:v>421</c:v>
                </c:pt>
                <c:pt idx="27">
                  <c:v>2927</c:v>
                </c:pt>
                <c:pt idx="28">
                  <c:v>175</c:v>
                </c:pt>
                <c:pt idx="29">
                  <c:v>2460</c:v>
                </c:pt>
                <c:pt idx="30">
                  <c:v>298</c:v>
                </c:pt>
                <c:pt idx="31">
                  <c:v>179</c:v>
                </c:pt>
              </c:numCache>
            </c:numRef>
          </c:val>
        </c:ser>
        <c:ser>
          <c:idx val="1"/>
          <c:order val="1"/>
          <c:tx>
            <c:strRef>
              <c:f>'5.2.2'!$C$4:$C$5</c:f>
              <c:strCache>
                <c:ptCount val="1"/>
                <c:pt idx="0">
                  <c:v>Baja</c:v>
                </c:pt>
              </c:strCache>
            </c:strRef>
          </c:tx>
          <c:cat>
            <c:strRef>
              <c:f>'5.2.2'!$I$6:$I$38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'5.2.2'!$C$7:$C$38</c:f>
              <c:numCache>
                <c:formatCode>#,##0</c:formatCode>
                <c:ptCount val="32"/>
                <c:pt idx="0">
                  <c:v>239</c:v>
                </c:pt>
                <c:pt idx="1">
                  <c:v>275</c:v>
                </c:pt>
                <c:pt idx="2">
                  <c:v>87</c:v>
                </c:pt>
                <c:pt idx="3">
                  <c:v>42</c:v>
                </c:pt>
                <c:pt idx="4">
                  <c:v>91</c:v>
                </c:pt>
                <c:pt idx="5">
                  <c:v>425</c:v>
                </c:pt>
                <c:pt idx="6">
                  <c:v>782</c:v>
                </c:pt>
                <c:pt idx="7">
                  <c:v>189</c:v>
                </c:pt>
                <c:pt idx="8">
                  <c:v>3851</c:v>
                </c:pt>
                <c:pt idx="9">
                  <c:v>443</c:v>
                </c:pt>
                <c:pt idx="10">
                  <c:v>396</c:v>
                </c:pt>
                <c:pt idx="11">
                  <c:v>985</c:v>
                </c:pt>
                <c:pt idx="12">
                  <c:v>80</c:v>
                </c:pt>
                <c:pt idx="13">
                  <c:v>501</c:v>
                </c:pt>
                <c:pt idx="14">
                  <c:v>1268</c:v>
                </c:pt>
                <c:pt idx="15">
                  <c:v>421</c:v>
                </c:pt>
                <c:pt idx="16">
                  <c:v>128</c:v>
                </c:pt>
                <c:pt idx="17">
                  <c:v>38</c:v>
                </c:pt>
                <c:pt idx="18">
                  <c:v>2905</c:v>
                </c:pt>
                <c:pt idx="19">
                  <c:v>157</c:v>
                </c:pt>
                <c:pt idx="20">
                  <c:v>498</c:v>
                </c:pt>
                <c:pt idx="21">
                  <c:v>583</c:v>
                </c:pt>
                <c:pt idx="22">
                  <c:v>35</c:v>
                </c:pt>
                <c:pt idx="23">
                  <c:v>445</c:v>
                </c:pt>
                <c:pt idx="24">
                  <c:v>415</c:v>
                </c:pt>
                <c:pt idx="25">
                  <c:v>468</c:v>
                </c:pt>
                <c:pt idx="26">
                  <c:v>131</c:v>
                </c:pt>
                <c:pt idx="27">
                  <c:v>931</c:v>
                </c:pt>
                <c:pt idx="28">
                  <c:v>108</c:v>
                </c:pt>
                <c:pt idx="29">
                  <c:v>853</c:v>
                </c:pt>
                <c:pt idx="30">
                  <c:v>138</c:v>
                </c:pt>
                <c:pt idx="31">
                  <c:v>96</c:v>
                </c:pt>
              </c:numCache>
            </c:numRef>
          </c:val>
        </c:ser>
        <c:ser>
          <c:idx val="2"/>
          <c:order val="2"/>
          <c:tx>
            <c:strRef>
              <c:f>'5.2.2'!$D$4:$D$5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</a:ln>
          </c:spPr>
          <c:cat>
            <c:strRef>
              <c:f>'5.2.2'!$I$6:$I$38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'5.2.2'!$D$7:$D$38</c:f>
              <c:numCache>
                <c:formatCode>#,##0</c:formatCode>
                <c:ptCount val="32"/>
                <c:pt idx="0">
                  <c:v>41</c:v>
                </c:pt>
                <c:pt idx="1">
                  <c:v>36</c:v>
                </c:pt>
                <c:pt idx="2">
                  <c:v>4</c:v>
                </c:pt>
                <c:pt idx="3">
                  <c:v>11</c:v>
                </c:pt>
                <c:pt idx="4">
                  <c:v>33</c:v>
                </c:pt>
                <c:pt idx="5">
                  <c:v>155</c:v>
                </c:pt>
                <c:pt idx="6">
                  <c:v>196</c:v>
                </c:pt>
                <c:pt idx="7">
                  <c:v>104</c:v>
                </c:pt>
                <c:pt idx="8">
                  <c:v>526</c:v>
                </c:pt>
                <c:pt idx="9">
                  <c:v>76</c:v>
                </c:pt>
                <c:pt idx="10">
                  <c:v>209</c:v>
                </c:pt>
                <c:pt idx="11">
                  <c:v>283</c:v>
                </c:pt>
                <c:pt idx="12">
                  <c:v>26</c:v>
                </c:pt>
                <c:pt idx="13">
                  <c:v>390</c:v>
                </c:pt>
                <c:pt idx="14">
                  <c:v>507</c:v>
                </c:pt>
                <c:pt idx="15">
                  <c:v>189</c:v>
                </c:pt>
                <c:pt idx="16">
                  <c:v>22</c:v>
                </c:pt>
                <c:pt idx="17">
                  <c:v>17</c:v>
                </c:pt>
                <c:pt idx="18">
                  <c:v>469</c:v>
                </c:pt>
                <c:pt idx="19">
                  <c:v>42</c:v>
                </c:pt>
                <c:pt idx="20">
                  <c:v>211</c:v>
                </c:pt>
                <c:pt idx="21">
                  <c:v>98</c:v>
                </c:pt>
                <c:pt idx="22">
                  <c:v>19</c:v>
                </c:pt>
                <c:pt idx="23">
                  <c:v>110</c:v>
                </c:pt>
                <c:pt idx="24">
                  <c:v>111</c:v>
                </c:pt>
                <c:pt idx="25">
                  <c:v>69</c:v>
                </c:pt>
                <c:pt idx="26">
                  <c:v>60</c:v>
                </c:pt>
                <c:pt idx="27">
                  <c:v>257</c:v>
                </c:pt>
                <c:pt idx="28">
                  <c:v>17</c:v>
                </c:pt>
                <c:pt idx="29">
                  <c:v>209</c:v>
                </c:pt>
                <c:pt idx="30">
                  <c:v>66</c:v>
                </c:pt>
                <c:pt idx="31">
                  <c:v>9</c:v>
                </c:pt>
              </c:numCache>
            </c:numRef>
          </c:val>
        </c:ser>
        <c:ser>
          <c:idx val="4"/>
          <c:order val="3"/>
          <c:tx>
            <c:strRef>
              <c:f>'5.2.2'!$E$4:$E$5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'5.2.2'!$I$6:$I$38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'5.2.2'!$E$7:$E$38</c:f>
              <c:numCache>
                <c:formatCode>#,##0</c:formatCode>
                <c:ptCount val="32"/>
                <c:pt idx="0">
                  <c:v>150</c:v>
                </c:pt>
                <c:pt idx="1">
                  <c:v>54</c:v>
                </c:pt>
                <c:pt idx="2">
                  <c:v>14</c:v>
                </c:pt>
                <c:pt idx="3">
                  <c:v>6</c:v>
                </c:pt>
                <c:pt idx="4">
                  <c:v>79</c:v>
                </c:pt>
                <c:pt idx="5">
                  <c:v>267</c:v>
                </c:pt>
                <c:pt idx="6">
                  <c:v>374</c:v>
                </c:pt>
                <c:pt idx="7">
                  <c:v>59</c:v>
                </c:pt>
                <c:pt idx="8">
                  <c:v>1241</c:v>
                </c:pt>
                <c:pt idx="9">
                  <c:v>197</c:v>
                </c:pt>
                <c:pt idx="10">
                  <c:v>154</c:v>
                </c:pt>
                <c:pt idx="11">
                  <c:v>2910</c:v>
                </c:pt>
                <c:pt idx="12">
                  <c:v>25</c:v>
                </c:pt>
                <c:pt idx="13">
                  <c:v>223</c:v>
                </c:pt>
                <c:pt idx="14">
                  <c:v>771</c:v>
                </c:pt>
                <c:pt idx="15">
                  <c:v>213</c:v>
                </c:pt>
                <c:pt idx="16">
                  <c:v>33</c:v>
                </c:pt>
                <c:pt idx="17">
                  <c:v>31</c:v>
                </c:pt>
                <c:pt idx="18">
                  <c:v>2308</c:v>
                </c:pt>
                <c:pt idx="19">
                  <c:v>103</c:v>
                </c:pt>
                <c:pt idx="20">
                  <c:v>215</c:v>
                </c:pt>
                <c:pt idx="21">
                  <c:v>393</c:v>
                </c:pt>
                <c:pt idx="22">
                  <c:v>12</c:v>
                </c:pt>
                <c:pt idx="23">
                  <c:v>407</c:v>
                </c:pt>
                <c:pt idx="24">
                  <c:v>135</c:v>
                </c:pt>
                <c:pt idx="25">
                  <c:v>75</c:v>
                </c:pt>
                <c:pt idx="26">
                  <c:v>33</c:v>
                </c:pt>
                <c:pt idx="27">
                  <c:v>397</c:v>
                </c:pt>
                <c:pt idx="28">
                  <c:v>13</c:v>
                </c:pt>
                <c:pt idx="29">
                  <c:v>497</c:v>
                </c:pt>
                <c:pt idx="30">
                  <c:v>138</c:v>
                </c:pt>
                <c:pt idx="31">
                  <c:v>173</c:v>
                </c:pt>
              </c:numCache>
            </c:numRef>
          </c:val>
        </c:ser>
        <c:ser>
          <c:idx val="5"/>
          <c:order val="4"/>
          <c:tx>
            <c:strRef>
              <c:f>'5.2.2'!$F$4:$F$5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'5.2.2'!$I$6:$I$38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'5.2.2'!$F$7:$F$38</c:f>
              <c:numCache>
                <c:formatCode>#,##0</c:formatCode>
                <c:ptCount val="32"/>
                <c:pt idx="0">
                  <c:v>47</c:v>
                </c:pt>
                <c:pt idx="1">
                  <c:v>14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50</c:v>
                </c:pt>
                <c:pt idx="6">
                  <c:v>121</c:v>
                </c:pt>
                <c:pt idx="7">
                  <c:v>41</c:v>
                </c:pt>
                <c:pt idx="8">
                  <c:v>361</c:v>
                </c:pt>
                <c:pt idx="9">
                  <c:v>69</c:v>
                </c:pt>
                <c:pt idx="10">
                  <c:v>31</c:v>
                </c:pt>
                <c:pt idx="11">
                  <c:v>208</c:v>
                </c:pt>
                <c:pt idx="12">
                  <c:v>6</c:v>
                </c:pt>
                <c:pt idx="13">
                  <c:v>68</c:v>
                </c:pt>
                <c:pt idx="14">
                  <c:v>218</c:v>
                </c:pt>
                <c:pt idx="15">
                  <c:v>61</c:v>
                </c:pt>
                <c:pt idx="16">
                  <c:v>21</c:v>
                </c:pt>
                <c:pt idx="17">
                  <c:v>1</c:v>
                </c:pt>
                <c:pt idx="18">
                  <c:v>359</c:v>
                </c:pt>
                <c:pt idx="19">
                  <c:v>13</c:v>
                </c:pt>
                <c:pt idx="20">
                  <c:v>43</c:v>
                </c:pt>
                <c:pt idx="21">
                  <c:v>127</c:v>
                </c:pt>
                <c:pt idx="22">
                  <c:v>4</c:v>
                </c:pt>
                <c:pt idx="23">
                  <c:v>76</c:v>
                </c:pt>
                <c:pt idx="24">
                  <c:v>36</c:v>
                </c:pt>
                <c:pt idx="25">
                  <c:v>41</c:v>
                </c:pt>
                <c:pt idx="26">
                  <c:v>9</c:v>
                </c:pt>
                <c:pt idx="27">
                  <c:v>141</c:v>
                </c:pt>
                <c:pt idx="28">
                  <c:v>4</c:v>
                </c:pt>
                <c:pt idx="29">
                  <c:v>114</c:v>
                </c:pt>
                <c:pt idx="30">
                  <c:v>32</c:v>
                </c:pt>
                <c:pt idx="31">
                  <c:v>5</c:v>
                </c:pt>
              </c:numCache>
            </c:numRef>
          </c:val>
        </c:ser>
        <c:ser>
          <c:idx val="6"/>
          <c:order val="5"/>
          <c:tx>
            <c:strRef>
              <c:f>'5.2.2'!$G$4:$G$5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'5.2.2'!$I$6:$I$38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'5.2.2'!$G$7:$G$38</c:f>
              <c:numCache>
                <c:formatCode>#,##0</c:formatCode>
                <c:ptCount val="32"/>
                <c:pt idx="0">
                  <c:v>34</c:v>
                </c:pt>
                <c:pt idx="1">
                  <c:v>119</c:v>
                </c:pt>
                <c:pt idx="2">
                  <c:v>37</c:v>
                </c:pt>
                <c:pt idx="3">
                  <c:v>47</c:v>
                </c:pt>
                <c:pt idx="4">
                  <c:v>37</c:v>
                </c:pt>
                <c:pt idx="5">
                  <c:v>180</c:v>
                </c:pt>
                <c:pt idx="6">
                  <c:v>167</c:v>
                </c:pt>
                <c:pt idx="7">
                  <c:v>43</c:v>
                </c:pt>
                <c:pt idx="8">
                  <c:v>985</c:v>
                </c:pt>
                <c:pt idx="9">
                  <c:v>65</c:v>
                </c:pt>
                <c:pt idx="10">
                  <c:v>105</c:v>
                </c:pt>
                <c:pt idx="11">
                  <c:v>666</c:v>
                </c:pt>
                <c:pt idx="12">
                  <c:v>21</c:v>
                </c:pt>
                <c:pt idx="13">
                  <c:v>214</c:v>
                </c:pt>
                <c:pt idx="14">
                  <c:v>344</c:v>
                </c:pt>
                <c:pt idx="15">
                  <c:v>174</c:v>
                </c:pt>
                <c:pt idx="16">
                  <c:v>11</c:v>
                </c:pt>
                <c:pt idx="17">
                  <c:v>5</c:v>
                </c:pt>
                <c:pt idx="18">
                  <c:v>1306</c:v>
                </c:pt>
                <c:pt idx="19">
                  <c:v>9</c:v>
                </c:pt>
                <c:pt idx="20">
                  <c:v>76</c:v>
                </c:pt>
                <c:pt idx="21">
                  <c:v>111</c:v>
                </c:pt>
                <c:pt idx="22">
                  <c:v>31</c:v>
                </c:pt>
                <c:pt idx="23">
                  <c:v>106</c:v>
                </c:pt>
                <c:pt idx="24">
                  <c:v>77</c:v>
                </c:pt>
                <c:pt idx="25">
                  <c:v>133</c:v>
                </c:pt>
                <c:pt idx="26">
                  <c:v>19</c:v>
                </c:pt>
                <c:pt idx="27">
                  <c:v>282</c:v>
                </c:pt>
                <c:pt idx="28">
                  <c:v>13</c:v>
                </c:pt>
                <c:pt idx="29">
                  <c:v>169</c:v>
                </c:pt>
                <c:pt idx="30">
                  <c:v>20</c:v>
                </c:pt>
                <c:pt idx="31">
                  <c:v>7</c:v>
                </c:pt>
              </c:numCache>
            </c:numRef>
          </c:val>
        </c:ser>
        <c:overlap val="100"/>
        <c:axId val="65906560"/>
        <c:axId val="65908096"/>
      </c:barChart>
      <c:catAx>
        <c:axId val="659065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908096"/>
        <c:crosses val="autoZero"/>
        <c:auto val="1"/>
        <c:lblAlgn val="ctr"/>
        <c:lblOffset val="100"/>
      </c:catAx>
      <c:valAx>
        <c:axId val="6590809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906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43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  <c:dispBlanksAs val="zero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Tipos de Trámites </a:t>
            </a:r>
          </a:p>
          <a:p>
            <a:pPr>
              <a:defRPr lang="es-ES" sz="1200"/>
            </a:pPr>
            <a:r>
              <a:rPr lang="es-ES" sz="1200" baseline="0"/>
              <a:t>de Permisos de Carga 2011</a:t>
            </a:r>
            <a:endParaRPr lang="es-ES" sz="1200"/>
          </a:p>
        </c:rich>
      </c:tx>
      <c:layout>
        <c:manualLayout>
          <c:xMode val="edge"/>
          <c:yMode val="edge"/>
          <c:x val="0.201159667541557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4.8611111111111112E-2"/>
          <c:y val="0.14351851851851852"/>
          <c:w val="0.51388888888888884"/>
          <c:h val="0.85648148148148162"/>
        </c:manualLayout>
      </c:layout>
      <c:pieChart>
        <c:varyColors val="1"/>
        <c:ser>
          <c:idx val="0"/>
          <c:order val="0"/>
          <c:explosion val="11"/>
          <c:dPt>
            <c:idx val="0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chemeClr val="accent4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dLblPos val="bestFit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bestFit"/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bestFit"/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'5.2.2'!$B$4:$G$4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'5.2.2'!$B$41:$G$41</c:f>
              <c:numCache>
                <c:formatCode>#,##0</c:formatCode>
                <c:ptCount val="6"/>
                <c:pt idx="0">
                  <c:v>52.46291001598415</c:v>
                </c:pt>
                <c:pt idx="1">
                  <c:v>20.266102343591704</c:v>
                </c:pt>
                <c:pt idx="2">
                  <c:v>5.1464463405299536</c:v>
                </c:pt>
                <c:pt idx="3">
                  <c:v>13.170039847812873</c:v>
                </c:pt>
                <c:pt idx="4">
                  <c:v>2.6362592584254485</c:v>
                </c:pt>
                <c:pt idx="5">
                  <c:v>6.3182421936558679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Permisos de </a:t>
            </a:r>
            <a:r>
              <a:rPr lang="es-ES" sz="1200"/>
              <a:t>Unidades Motrices 2011</a:t>
            </a:r>
          </a:p>
        </c:rich>
      </c:tx>
      <c:layout>
        <c:manualLayout>
          <c:xMode val="edge"/>
          <c:yMode val="edge"/>
          <c:x val="0.12338188976377953"/>
          <c:y val="4.6296296296296328E-3"/>
        </c:manualLayout>
      </c:layout>
      <c:overlay val="1"/>
    </c:title>
    <c:plotArea>
      <c:layout>
        <c:manualLayout>
          <c:layoutTarget val="inner"/>
          <c:xMode val="edge"/>
          <c:yMode val="edge"/>
          <c:x val="0.14265266841644789"/>
          <c:y val="0.15740740740740772"/>
          <c:w val="0.50555555555555554"/>
          <c:h val="0.84259259259259311"/>
        </c:manualLayout>
      </c:layout>
      <c:pie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6"/>
              </a:solidFill>
            </c:spPr>
          </c:dPt>
          <c:dPt>
            <c:idx val="1"/>
            <c:spPr>
              <a:solidFill>
                <a:schemeClr val="accent5"/>
              </a:solidFill>
            </c:spPr>
          </c:dPt>
          <c:dPt>
            <c:idx val="2"/>
            <c:spPr>
              <a:solidFill>
                <a:schemeClr val="accent4"/>
              </a:solidFill>
            </c:spPr>
          </c:dPt>
          <c:dPt>
            <c:idx val="3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1.4592082239720044E-3"/>
                  <c:y val="-1.17880577427821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'5.2.3'!$B$5:$E$5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'5.2.3'!$B$15:$E$15</c:f>
              <c:numCache>
                <c:formatCode>0</c:formatCode>
                <c:ptCount val="4"/>
                <c:pt idx="0">
                  <c:v>17.34205889755852</c:v>
                </c:pt>
                <c:pt idx="1">
                  <c:v>12.418439853627369</c:v>
                </c:pt>
                <c:pt idx="2">
                  <c:v>0.55180158376735267</c:v>
                </c:pt>
                <c:pt idx="3">
                  <c:v>69.468915177447769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9363867016622924"/>
          <c:y val="0.31015237678623508"/>
          <c:w val="9.8027996500437725E-2"/>
          <c:h val="0.37969524642752944"/>
        </c:manualLayout>
      </c:layout>
      <c:txPr>
        <a:bodyPr/>
        <a:lstStyle/>
        <a:p>
          <a:pPr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2011</a:t>
            </a:r>
          </a:p>
        </c:rich>
      </c:tx>
      <c:layout>
        <c:manualLayout>
          <c:xMode val="edge"/>
          <c:yMode val="edge"/>
          <c:x val="9.2826334208224004E-2"/>
          <c:y val="4.6296296296296328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31933508311483"/>
          <c:y val="0.18981481481481491"/>
          <c:w val="0.48333333333333334"/>
          <c:h val="0.80555555555555569"/>
        </c:manualLayout>
      </c:layout>
      <c:pieChart>
        <c:varyColors val="1"/>
        <c:ser>
          <c:idx val="0"/>
          <c:order val="0"/>
          <c:explosion val="8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4.3636264216972923E-3"/>
                  <c:y val="-0.2354166666666668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99%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0.16119367891513536"/>
                  <c:y val="-0.1175969670457860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67%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'5.2.3'!$H$5:$I$5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'5.2.3'!$H$15:$I$15</c:f>
              <c:numCache>
                <c:formatCode>0</c:formatCode>
                <c:ptCount val="2"/>
                <c:pt idx="0">
                  <c:v>98.809619994075035</c:v>
                </c:pt>
                <c:pt idx="1">
                  <c:v>1.1903800059249683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6586089238845325"/>
          <c:y val="0.45830052493438361"/>
          <c:w val="0.31469466316710476"/>
          <c:h val="0.17136191309419671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Tipos de Trámites de Permisos de Pasaje por Entidad Federativa 2011</a:t>
            </a:r>
          </a:p>
        </c:rich>
      </c:tx>
      <c:layout>
        <c:manualLayout>
          <c:xMode val="edge"/>
          <c:yMode val="edge"/>
          <c:x val="0.1531059753894399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284810989535368"/>
          <c:y val="8.6382696138886272E-2"/>
          <c:w val="0.87200037495313165"/>
          <c:h val="0.63436259117917004"/>
        </c:manualLayout>
      </c:layout>
      <c:barChart>
        <c:barDir val="col"/>
        <c:grouping val="stacked"/>
        <c:ser>
          <c:idx val="0"/>
          <c:order val="0"/>
          <c:tx>
            <c:strRef>
              <c:f>'5.2.4'!$B$4:$B$5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'5.2.4'!$H$7:$H$38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'5.2.4'!$B$7:$B$38</c:f>
              <c:numCache>
                <c:formatCode>#,##0</c:formatCode>
                <c:ptCount val="32"/>
                <c:pt idx="0">
                  <c:v>24</c:v>
                </c:pt>
                <c:pt idx="1">
                  <c:v>37</c:v>
                </c:pt>
                <c:pt idx="2">
                  <c:v>52</c:v>
                </c:pt>
                <c:pt idx="3">
                  <c:v>6</c:v>
                </c:pt>
                <c:pt idx="4">
                  <c:v>111</c:v>
                </c:pt>
                <c:pt idx="5">
                  <c:v>27</c:v>
                </c:pt>
                <c:pt idx="6">
                  <c:v>22</c:v>
                </c:pt>
                <c:pt idx="7">
                  <c:v>8</c:v>
                </c:pt>
                <c:pt idx="8">
                  <c:v>2382</c:v>
                </c:pt>
                <c:pt idx="9">
                  <c:v>8</c:v>
                </c:pt>
                <c:pt idx="10">
                  <c:v>119</c:v>
                </c:pt>
                <c:pt idx="11">
                  <c:v>641</c:v>
                </c:pt>
                <c:pt idx="12">
                  <c:v>38</c:v>
                </c:pt>
                <c:pt idx="13">
                  <c:v>96</c:v>
                </c:pt>
                <c:pt idx="14">
                  <c:v>701</c:v>
                </c:pt>
                <c:pt idx="15">
                  <c:v>57</c:v>
                </c:pt>
                <c:pt idx="16">
                  <c:v>4</c:v>
                </c:pt>
                <c:pt idx="17">
                  <c:v>51</c:v>
                </c:pt>
                <c:pt idx="18">
                  <c:v>267</c:v>
                </c:pt>
                <c:pt idx="19">
                  <c:v>48</c:v>
                </c:pt>
                <c:pt idx="20">
                  <c:v>90</c:v>
                </c:pt>
                <c:pt idx="21">
                  <c:v>151</c:v>
                </c:pt>
                <c:pt idx="22">
                  <c:v>2</c:v>
                </c:pt>
                <c:pt idx="23">
                  <c:v>43</c:v>
                </c:pt>
                <c:pt idx="24">
                  <c:v>77</c:v>
                </c:pt>
                <c:pt idx="25">
                  <c:v>55</c:v>
                </c:pt>
                <c:pt idx="26">
                  <c:v>40</c:v>
                </c:pt>
                <c:pt idx="27">
                  <c:v>47</c:v>
                </c:pt>
                <c:pt idx="28">
                  <c:v>72</c:v>
                </c:pt>
                <c:pt idx="29">
                  <c:v>163</c:v>
                </c:pt>
                <c:pt idx="30">
                  <c:v>9</c:v>
                </c:pt>
                <c:pt idx="31">
                  <c:v>21</c:v>
                </c:pt>
              </c:numCache>
            </c:numRef>
          </c:val>
        </c:ser>
        <c:ser>
          <c:idx val="1"/>
          <c:order val="1"/>
          <c:tx>
            <c:strRef>
              <c:f>'5.2.4'!$C$4:$C$5</c:f>
              <c:strCache>
                <c:ptCount val="1"/>
                <c:pt idx="0">
                  <c:v>Baja</c:v>
                </c:pt>
              </c:strCache>
            </c:strRef>
          </c:tx>
          <c:cat>
            <c:strRef>
              <c:f>'5.2.4'!$H$7:$H$38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'5.2.4'!$C$7:$C$38</c:f>
              <c:numCache>
                <c:formatCode>#,##0</c:formatCode>
                <c:ptCount val="32"/>
                <c:pt idx="0">
                  <c:v>30</c:v>
                </c:pt>
                <c:pt idx="1">
                  <c:v>17</c:v>
                </c:pt>
                <c:pt idx="2">
                  <c:v>37</c:v>
                </c:pt>
                <c:pt idx="3">
                  <c:v>3</c:v>
                </c:pt>
                <c:pt idx="4">
                  <c:v>83</c:v>
                </c:pt>
                <c:pt idx="5">
                  <c:v>29</c:v>
                </c:pt>
                <c:pt idx="6">
                  <c:v>75</c:v>
                </c:pt>
                <c:pt idx="7">
                  <c:v>6</c:v>
                </c:pt>
                <c:pt idx="8">
                  <c:v>2120</c:v>
                </c:pt>
                <c:pt idx="9">
                  <c:v>15</c:v>
                </c:pt>
                <c:pt idx="10">
                  <c:v>158</c:v>
                </c:pt>
                <c:pt idx="11">
                  <c:v>427</c:v>
                </c:pt>
                <c:pt idx="12">
                  <c:v>42</c:v>
                </c:pt>
                <c:pt idx="13">
                  <c:v>57</c:v>
                </c:pt>
                <c:pt idx="14">
                  <c:v>316</c:v>
                </c:pt>
                <c:pt idx="15">
                  <c:v>49</c:v>
                </c:pt>
                <c:pt idx="16">
                  <c:v>5</c:v>
                </c:pt>
                <c:pt idx="17">
                  <c:v>32</c:v>
                </c:pt>
                <c:pt idx="18">
                  <c:v>184</c:v>
                </c:pt>
                <c:pt idx="19">
                  <c:v>176</c:v>
                </c:pt>
                <c:pt idx="20">
                  <c:v>83</c:v>
                </c:pt>
                <c:pt idx="21">
                  <c:v>202</c:v>
                </c:pt>
                <c:pt idx="22">
                  <c:v>14</c:v>
                </c:pt>
                <c:pt idx="23">
                  <c:v>63</c:v>
                </c:pt>
                <c:pt idx="24">
                  <c:v>77</c:v>
                </c:pt>
                <c:pt idx="25">
                  <c:v>72</c:v>
                </c:pt>
                <c:pt idx="26">
                  <c:v>42</c:v>
                </c:pt>
                <c:pt idx="27">
                  <c:v>33</c:v>
                </c:pt>
                <c:pt idx="28">
                  <c:v>35</c:v>
                </c:pt>
                <c:pt idx="29">
                  <c:v>74</c:v>
                </c:pt>
                <c:pt idx="30">
                  <c:v>5</c:v>
                </c:pt>
                <c:pt idx="31">
                  <c:v>11</c:v>
                </c:pt>
              </c:numCache>
            </c:numRef>
          </c:val>
        </c:ser>
        <c:ser>
          <c:idx val="3"/>
          <c:order val="2"/>
          <c:tx>
            <c:strRef>
              <c:f>'5.2.4'!$D$4:$D$5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'5.2.4'!$H$7:$H$38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'5.2.4'!$D$7:$D$38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409</c:v>
                </c:pt>
                <c:pt idx="9">
                  <c:v>3</c:v>
                </c:pt>
                <c:pt idx="10">
                  <c:v>3</c:v>
                </c:pt>
                <c:pt idx="11">
                  <c:v>25</c:v>
                </c:pt>
                <c:pt idx="12">
                  <c:v>12</c:v>
                </c:pt>
                <c:pt idx="13">
                  <c:v>0</c:v>
                </c:pt>
                <c:pt idx="14">
                  <c:v>117</c:v>
                </c:pt>
                <c:pt idx="15">
                  <c:v>4</c:v>
                </c:pt>
                <c:pt idx="16">
                  <c:v>0</c:v>
                </c:pt>
                <c:pt idx="17">
                  <c:v>12</c:v>
                </c:pt>
                <c:pt idx="18">
                  <c:v>5</c:v>
                </c:pt>
                <c:pt idx="19">
                  <c:v>1</c:v>
                </c:pt>
                <c:pt idx="20">
                  <c:v>222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16</c:v>
                </c:pt>
                <c:pt idx="25">
                  <c:v>39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5</c:v>
                </c:pt>
                <c:pt idx="30">
                  <c:v>0</c:v>
                </c:pt>
                <c:pt idx="31">
                  <c:v>2</c:v>
                </c:pt>
              </c:numCache>
            </c:numRef>
          </c:val>
        </c:ser>
        <c:ser>
          <c:idx val="4"/>
          <c:order val="3"/>
          <c:tx>
            <c:strRef>
              <c:f>'5.2.4'!$E$4:$E$5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'5.2.4'!$H$7:$H$38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'5.2.4'!$E$7:$E$38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164</c:v>
                </c:pt>
                <c:pt idx="9">
                  <c:v>2</c:v>
                </c:pt>
                <c:pt idx="10">
                  <c:v>8</c:v>
                </c:pt>
                <c:pt idx="11">
                  <c:v>56</c:v>
                </c:pt>
                <c:pt idx="12">
                  <c:v>0</c:v>
                </c:pt>
                <c:pt idx="13">
                  <c:v>3</c:v>
                </c:pt>
                <c:pt idx="14">
                  <c:v>29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12</c:v>
                </c:pt>
                <c:pt idx="19">
                  <c:v>2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5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5"/>
          <c:order val="4"/>
          <c:tx>
            <c:strRef>
              <c:f>'5.2.4'!$F$4:$F$5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'5.2.4'!$H$7:$H$38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'5.2.4'!$F$7:$F$38</c:f>
              <c:numCache>
                <c:formatCode>#,##0</c:formatCode>
                <c:ptCount val="32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71</c:v>
                </c:pt>
                <c:pt idx="7">
                  <c:v>2</c:v>
                </c:pt>
                <c:pt idx="8">
                  <c:v>373</c:v>
                </c:pt>
                <c:pt idx="9">
                  <c:v>40</c:v>
                </c:pt>
                <c:pt idx="10">
                  <c:v>92</c:v>
                </c:pt>
                <c:pt idx="11">
                  <c:v>50</c:v>
                </c:pt>
                <c:pt idx="12">
                  <c:v>1</c:v>
                </c:pt>
                <c:pt idx="13">
                  <c:v>12</c:v>
                </c:pt>
                <c:pt idx="14">
                  <c:v>113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40</c:v>
                </c:pt>
                <c:pt idx="19">
                  <c:v>1</c:v>
                </c:pt>
                <c:pt idx="20">
                  <c:v>11</c:v>
                </c:pt>
                <c:pt idx="21">
                  <c:v>4</c:v>
                </c:pt>
                <c:pt idx="22">
                  <c:v>0</c:v>
                </c:pt>
                <c:pt idx="23">
                  <c:v>98</c:v>
                </c:pt>
                <c:pt idx="24">
                  <c:v>6</c:v>
                </c:pt>
                <c:pt idx="25">
                  <c:v>20</c:v>
                </c:pt>
                <c:pt idx="26">
                  <c:v>2</c:v>
                </c:pt>
                <c:pt idx="27">
                  <c:v>12</c:v>
                </c:pt>
                <c:pt idx="28">
                  <c:v>3</c:v>
                </c:pt>
                <c:pt idx="29">
                  <c:v>19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overlap val="100"/>
        <c:axId val="66351488"/>
        <c:axId val="66353024"/>
      </c:barChart>
      <c:catAx>
        <c:axId val="6635148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353024"/>
        <c:crosses val="autoZero"/>
        <c:auto val="1"/>
        <c:lblAlgn val="ctr"/>
        <c:lblOffset val="100"/>
      </c:catAx>
      <c:valAx>
        <c:axId val="663530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351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95071070661619"/>
          <c:y val="0.85821747741655063"/>
          <c:w val="0.7681787503834776"/>
          <c:h val="0.13922018783796658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Tipos de Trámites </a:t>
            </a:r>
          </a:p>
          <a:p>
            <a:pPr>
              <a:defRPr lang="es-ES" sz="1200"/>
            </a:pPr>
            <a:r>
              <a:rPr lang="es-ES" sz="1200"/>
              <a:t>de Permisos de Pasaje 2011  </a:t>
            </a:r>
          </a:p>
        </c:rich>
      </c:tx>
      <c:layout>
        <c:manualLayout>
          <c:xMode val="edge"/>
          <c:yMode val="edge"/>
          <c:x val="0.2206041119860017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25E-2"/>
          <c:y val="0.16203703703703717"/>
          <c:w val="0.49722222222222251"/>
          <c:h val="0.82870370370370372"/>
        </c:manualLayout>
      </c:layout>
      <c:pieChart>
        <c:varyColors val="1"/>
        <c:ser>
          <c:idx val="0"/>
          <c:order val="0"/>
          <c:explosion val="11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Pt>
            <c:idx val="3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spPr>
              <a:solidFill>
                <a:schemeClr val="accent4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44%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dLblPos val="bestFit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-1.6315507436570429E-2"/>
                  <c:y val="1.19163750364537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'5.2.4'!$B$4:$F$4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Modificación a  T.C.</c:v>
                </c:pt>
                <c:pt idx="3">
                  <c:v>Reposición de placas</c:v>
                </c:pt>
                <c:pt idx="4">
                  <c:v>Otros</c:v>
                </c:pt>
              </c:strCache>
            </c:strRef>
          </c:cat>
          <c:val>
            <c:numRef>
              <c:f>'5.2.4'!$B$41:$F$41</c:f>
              <c:numCache>
                <c:formatCode>#,##0</c:formatCode>
                <c:ptCount val="5"/>
                <c:pt idx="0">
                  <c:v>44.463414634146339</c:v>
                </c:pt>
                <c:pt idx="1">
                  <c:v>37.170731707317074</c:v>
                </c:pt>
                <c:pt idx="2">
                  <c:v>7.4308943089430892</c:v>
                </c:pt>
                <c:pt idx="3">
                  <c:v>2.7073170731707319</c:v>
                </c:pt>
                <c:pt idx="4">
                  <c:v>8.227642276422765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Tipos de Trámites de Permisos de Turismo</a:t>
            </a:r>
            <a:r>
              <a:rPr lang="es-ES" sz="1200" baseline="0"/>
              <a:t> por Entidad Federativa 2011 </a:t>
            </a:r>
            <a:endParaRPr lang="es-ES" sz="1200"/>
          </a:p>
        </c:rich>
      </c:tx>
      <c:layout>
        <c:manualLayout>
          <c:xMode val="edge"/>
          <c:yMode val="edge"/>
          <c:x val="0.1635086204474359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061865551715317"/>
          <c:y val="9.6865942609136266E-2"/>
          <c:w val="0.87124282114005869"/>
          <c:h val="0.6125854215439086"/>
        </c:manualLayout>
      </c:layout>
      <c:barChart>
        <c:barDir val="col"/>
        <c:grouping val="stacked"/>
        <c:ser>
          <c:idx val="0"/>
          <c:order val="0"/>
          <c:tx>
            <c:strRef>
              <c:f>'5.2.5'!$B$4:$B$5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'5.2.5'!$I$7:$I$38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'5.2.5'!$B$7:$B$38</c:f>
              <c:numCache>
                <c:formatCode>#,##0</c:formatCode>
                <c:ptCount val="32"/>
                <c:pt idx="0">
                  <c:v>45</c:v>
                </c:pt>
                <c:pt idx="1">
                  <c:v>14</c:v>
                </c:pt>
                <c:pt idx="2">
                  <c:v>84</c:v>
                </c:pt>
                <c:pt idx="3">
                  <c:v>11</c:v>
                </c:pt>
                <c:pt idx="4">
                  <c:v>65</c:v>
                </c:pt>
                <c:pt idx="5">
                  <c:v>15</c:v>
                </c:pt>
                <c:pt idx="6">
                  <c:v>21</c:v>
                </c:pt>
                <c:pt idx="7">
                  <c:v>11</c:v>
                </c:pt>
                <c:pt idx="8">
                  <c:v>605</c:v>
                </c:pt>
                <c:pt idx="9">
                  <c:v>22</c:v>
                </c:pt>
                <c:pt idx="10">
                  <c:v>37</c:v>
                </c:pt>
                <c:pt idx="11">
                  <c:v>360</c:v>
                </c:pt>
                <c:pt idx="12">
                  <c:v>10</c:v>
                </c:pt>
                <c:pt idx="13">
                  <c:v>153</c:v>
                </c:pt>
                <c:pt idx="14">
                  <c:v>199</c:v>
                </c:pt>
                <c:pt idx="15">
                  <c:v>53</c:v>
                </c:pt>
                <c:pt idx="16">
                  <c:v>26</c:v>
                </c:pt>
                <c:pt idx="17">
                  <c:v>16</c:v>
                </c:pt>
                <c:pt idx="18">
                  <c:v>51</c:v>
                </c:pt>
                <c:pt idx="19">
                  <c:v>45</c:v>
                </c:pt>
                <c:pt idx="20">
                  <c:v>22</c:v>
                </c:pt>
                <c:pt idx="21">
                  <c:v>37</c:v>
                </c:pt>
                <c:pt idx="22">
                  <c:v>336</c:v>
                </c:pt>
                <c:pt idx="23">
                  <c:v>82</c:v>
                </c:pt>
                <c:pt idx="24">
                  <c:v>35</c:v>
                </c:pt>
                <c:pt idx="25">
                  <c:v>15</c:v>
                </c:pt>
                <c:pt idx="26">
                  <c:v>12</c:v>
                </c:pt>
                <c:pt idx="27">
                  <c:v>23</c:v>
                </c:pt>
                <c:pt idx="28">
                  <c:v>13</c:v>
                </c:pt>
                <c:pt idx="29">
                  <c:v>62</c:v>
                </c:pt>
                <c:pt idx="30">
                  <c:v>46</c:v>
                </c:pt>
                <c:pt idx="3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'5.2.5'!$C$4:$C$5</c:f>
              <c:strCache>
                <c:ptCount val="1"/>
                <c:pt idx="0">
                  <c:v>Baja</c:v>
                </c:pt>
              </c:strCache>
            </c:strRef>
          </c:tx>
          <c:cat>
            <c:strRef>
              <c:f>'5.2.5'!$I$7:$I$38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'5.2.5'!$C$7:$C$38</c:f>
              <c:numCache>
                <c:formatCode>#,##0</c:formatCode>
                <c:ptCount val="32"/>
                <c:pt idx="0">
                  <c:v>29</c:v>
                </c:pt>
                <c:pt idx="1">
                  <c:v>3</c:v>
                </c:pt>
                <c:pt idx="2">
                  <c:v>37</c:v>
                </c:pt>
                <c:pt idx="3">
                  <c:v>3</c:v>
                </c:pt>
                <c:pt idx="4">
                  <c:v>21</c:v>
                </c:pt>
                <c:pt idx="5">
                  <c:v>20</c:v>
                </c:pt>
                <c:pt idx="6">
                  <c:v>28</c:v>
                </c:pt>
                <c:pt idx="7">
                  <c:v>5</c:v>
                </c:pt>
                <c:pt idx="8">
                  <c:v>206</c:v>
                </c:pt>
                <c:pt idx="9">
                  <c:v>17</c:v>
                </c:pt>
                <c:pt idx="10">
                  <c:v>3</c:v>
                </c:pt>
                <c:pt idx="11">
                  <c:v>156</c:v>
                </c:pt>
                <c:pt idx="12">
                  <c:v>17</c:v>
                </c:pt>
                <c:pt idx="13">
                  <c:v>16</c:v>
                </c:pt>
                <c:pt idx="14">
                  <c:v>116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54</c:v>
                </c:pt>
                <c:pt idx="19">
                  <c:v>23</c:v>
                </c:pt>
                <c:pt idx="20">
                  <c:v>9</c:v>
                </c:pt>
                <c:pt idx="21">
                  <c:v>17</c:v>
                </c:pt>
                <c:pt idx="22">
                  <c:v>207</c:v>
                </c:pt>
                <c:pt idx="23">
                  <c:v>23</c:v>
                </c:pt>
                <c:pt idx="24">
                  <c:v>29</c:v>
                </c:pt>
                <c:pt idx="25">
                  <c:v>27</c:v>
                </c:pt>
                <c:pt idx="26">
                  <c:v>7</c:v>
                </c:pt>
                <c:pt idx="27">
                  <c:v>18</c:v>
                </c:pt>
                <c:pt idx="28">
                  <c:v>5</c:v>
                </c:pt>
                <c:pt idx="29">
                  <c:v>36</c:v>
                </c:pt>
                <c:pt idx="30">
                  <c:v>27</c:v>
                </c:pt>
                <c:pt idx="31">
                  <c:v>2</c:v>
                </c:pt>
              </c:numCache>
            </c:numRef>
          </c:val>
        </c:ser>
        <c:ser>
          <c:idx val="2"/>
          <c:order val="2"/>
          <c:tx>
            <c:strRef>
              <c:f>'5.2.5'!$D$4:$D$5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'5.2.5'!$I$7:$I$38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'5.2.5'!$D$7:$D$38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10</c:v>
                </c:pt>
                <c:pt idx="3">
                  <c:v>6</c:v>
                </c:pt>
                <c:pt idx="4">
                  <c:v>16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81</c:v>
                </c:pt>
                <c:pt idx="9">
                  <c:v>4</c:v>
                </c:pt>
                <c:pt idx="10">
                  <c:v>8</c:v>
                </c:pt>
                <c:pt idx="11">
                  <c:v>45</c:v>
                </c:pt>
                <c:pt idx="12">
                  <c:v>5</c:v>
                </c:pt>
                <c:pt idx="13">
                  <c:v>91</c:v>
                </c:pt>
                <c:pt idx="14">
                  <c:v>97</c:v>
                </c:pt>
                <c:pt idx="15">
                  <c:v>14</c:v>
                </c:pt>
                <c:pt idx="16">
                  <c:v>1</c:v>
                </c:pt>
                <c:pt idx="17">
                  <c:v>3</c:v>
                </c:pt>
                <c:pt idx="18">
                  <c:v>20</c:v>
                </c:pt>
                <c:pt idx="19">
                  <c:v>17</c:v>
                </c:pt>
                <c:pt idx="20">
                  <c:v>5</c:v>
                </c:pt>
                <c:pt idx="21">
                  <c:v>5</c:v>
                </c:pt>
                <c:pt idx="22">
                  <c:v>39</c:v>
                </c:pt>
                <c:pt idx="23">
                  <c:v>13</c:v>
                </c:pt>
                <c:pt idx="24">
                  <c:v>8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10</c:v>
                </c:pt>
                <c:pt idx="30">
                  <c:v>5</c:v>
                </c:pt>
                <c:pt idx="31">
                  <c:v>2</c:v>
                </c:pt>
              </c:numCache>
            </c:numRef>
          </c:val>
        </c:ser>
        <c:ser>
          <c:idx val="3"/>
          <c:order val="3"/>
          <c:tx>
            <c:strRef>
              <c:f>'5.2.5'!$E$4:$E$5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'5.2.5'!$I$7:$I$38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'5.2.5'!$E$7:$E$38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21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52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17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60</c:v>
                </c:pt>
                <c:pt idx="23">
                  <c:v>1</c:v>
                </c:pt>
                <c:pt idx="24">
                  <c:v>8</c:v>
                </c:pt>
                <c:pt idx="25">
                  <c:v>0</c:v>
                </c:pt>
                <c:pt idx="26">
                  <c:v>0</c:v>
                </c:pt>
                <c:pt idx="27">
                  <c:v>7</c:v>
                </c:pt>
                <c:pt idx="28">
                  <c:v>2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'5.2.5'!$F$4:$F$5</c:f>
              <c:strCache>
                <c:ptCount val="1"/>
                <c:pt idx="0">
                  <c:v>Reposición de placas</c:v>
                </c:pt>
              </c:strCache>
            </c:strRef>
          </c:tx>
          <c:cat>
            <c:strRef>
              <c:f>'5.2.5'!$I$7:$I$38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'5.2.5'!$F$7:$F$38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19</c:v>
                </c:pt>
                <c:pt idx="9">
                  <c:v>2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3</c:v>
                </c:pt>
                <c:pt idx="14">
                  <c:v>37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17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4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'5.2.5'!$G$4:$G$5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'5.2.5'!$I$7:$I$38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'5.2.5'!$G$7:$G$38</c:f>
              <c:numCache>
                <c:formatCode>#,##0</c:formatCode>
                <c:ptCount val="32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24</c:v>
                </c:pt>
                <c:pt idx="7">
                  <c:v>8</c:v>
                </c:pt>
                <c:pt idx="8">
                  <c:v>104</c:v>
                </c:pt>
                <c:pt idx="9">
                  <c:v>14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2</c:v>
                </c:pt>
                <c:pt idx="14">
                  <c:v>50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73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9</c:v>
                </c:pt>
                <c:pt idx="23">
                  <c:v>27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7</c:v>
                </c:pt>
                <c:pt idx="28">
                  <c:v>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6251776"/>
        <c:axId val="66401024"/>
      </c:barChart>
      <c:catAx>
        <c:axId val="662517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401024"/>
        <c:crosses val="autoZero"/>
        <c:auto val="1"/>
        <c:lblAlgn val="ctr"/>
        <c:lblOffset val="100"/>
      </c:catAx>
      <c:valAx>
        <c:axId val="66401024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251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8"/>
          <c:y val="0.85465057351576534"/>
          <c:w val="0.75833017727805074"/>
          <c:h val="0.1453497537672838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433916</xdr:colOff>
      <xdr:row>6</xdr:row>
      <xdr:rowOff>275166</xdr:rowOff>
    </xdr:from>
    <xdr:to>
      <xdr:col>14</xdr:col>
      <xdr:colOff>624416</xdr:colOff>
      <xdr:row>26</xdr:row>
      <xdr:rowOff>10583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27</xdr:row>
      <xdr:rowOff>42333</xdr:rowOff>
    </xdr:from>
    <xdr:to>
      <xdr:col>13</xdr:col>
      <xdr:colOff>433916</xdr:colOff>
      <xdr:row>42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5</xdr:row>
      <xdr:rowOff>76199</xdr:rowOff>
    </xdr:from>
    <xdr:to>
      <xdr:col>16</xdr:col>
      <xdr:colOff>666750</xdr:colOff>
      <xdr:row>21</xdr:row>
      <xdr:rowOff>180974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23</xdr:row>
      <xdr:rowOff>9525</xdr:rowOff>
    </xdr:from>
    <xdr:to>
      <xdr:col>16</xdr:col>
      <xdr:colOff>47625</xdr:colOff>
      <xdr:row>37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17</xdr:row>
      <xdr:rowOff>9525</xdr:rowOff>
    </xdr:from>
    <xdr:to>
      <xdr:col>7</xdr:col>
      <xdr:colOff>190500</xdr:colOff>
      <xdr:row>34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371475</xdr:colOff>
      <xdr:row>16</xdr:row>
      <xdr:rowOff>152400</xdr:rowOff>
    </xdr:from>
    <xdr:to>
      <xdr:col>12</xdr:col>
      <xdr:colOff>447675</xdr:colOff>
      <xdr:row>33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5</xdr:row>
      <xdr:rowOff>47625</xdr:rowOff>
    </xdr:from>
    <xdr:to>
      <xdr:col>15</xdr:col>
      <xdr:colOff>219075</xdr:colOff>
      <xdr:row>22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23</xdr:row>
      <xdr:rowOff>123825</xdr:rowOff>
    </xdr:from>
    <xdr:to>
      <xdr:col>14</xdr:col>
      <xdr:colOff>247650</xdr:colOff>
      <xdr:row>38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5</xdr:row>
      <xdr:rowOff>104774</xdr:rowOff>
    </xdr:from>
    <xdr:to>
      <xdr:col>16</xdr:col>
      <xdr:colOff>285750</xdr:colOff>
      <xdr:row>21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18</xdr:row>
      <xdr:rowOff>19050</xdr:rowOff>
    </xdr:from>
    <xdr:to>
      <xdr:col>5</xdr:col>
      <xdr:colOff>114300</xdr:colOff>
      <xdr:row>35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18</xdr:row>
      <xdr:rowOff>19050</xdr:rowOff>
    </xdr:from>
    <xdr:to>
      <xdr:col>11</xdr:col>
      <xdr:colOff>47625</xdr:colOff>
      <xdr:row>35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4"/>
  <sheetViews>
    <sheetView tabSelected="1" zoomScale="90" zoomScaleNormal="90" workbookViewId="0">
      <selection activeCell="B73" sqref="B73"/>
    </sheetView>
  </sheetViews>
  <sheetFormatPr baseColWidth="10" defaultRowHeight="12.75"/>
  <cols>
    <col min="1" max="1" width="18.42578125" style="11" customWidth="1"/>
    <col min="2" max="2" width="11.5703125" style="11" customWidth="1"/>
    <col min="3" max="4" width="10.7109375" style="11" customWidth="1"/>
    <col min="5" max="5" width="11.5703125" style="11" customWidth="1"/>
    <col min="6" max="6" width="9.28515625" style="11" customWidth="1"/>
    <col min="7" max="16384" width="11.42578125" style="11"/>
  </cols>
  <sheetData>
    <row r="2" spans="1:7" ht="17.25">
      <c r="A2" s="10" t="s">
        <v>97</v>
      </c>
    </row>
    <row r="4" spans="1:7" ht="17.25">
      <c r="A4" s="38" t="s">
        <v>98</v>
      </c>
      <c r="B4" s="38"/>
      <c r="C4" s="38"/>
      <c r="D4" s="38"/>
      <c r="E4" s="38"/>
      <c r="F4" s="38"/>
    </row>
    <row r="6" spans="1:7" ht="25.5" customHeight="1">
      <c r="A6" s="40" t="s">
        <v>38</v>
      </c>
      <c r="B6" s="41" t="s">
        <v>39</v>
      </c>
      <c r="C6" s="41"/>
      <c r="D6" s="41"/>
      <c r="E6" s="41"/>
      <c r="F6" s="40" t="s">
        <v>2</v>
      </c>
    </row>
    <row r="7" spans="1:7" ht="31.5" customHeight="1">
      <c r="A7" s="40"/>
      <c r="B7" s="13" t="s">
        <v>94</v>
      </c>
      <c r="C7" s="13" t="s">
        <v>40</v>
      </c>
      <c r="D7" s="13" t="s">
        <v>41</v>
      </c>
      <c r="E7" s="35" t="s">
        <v>42</v>
      </c>
      <c r="F7" s="40"/>
    </row>
    <row r="8" spans="1:7">
      <c r="A8" s="14"/>
      <c r="B8" s="14"/>
      <c r="C8" s="14"/>
      <c r="D8" s="14"/>
      <c r="E8" s="14"/>
      <c r="F8" s="14"/>
    </row>
    <row r="9" spans="1:7" ht="14.1" customHeight="1">
      <c r="A9" s="5" t="s">
        <v>3</v>
      </c>
      <c r="B9" s="22">
        <v>1151</v>
      </c>
      <c r="C9" s="22">
        <v>67</v>
      </c>
      <c r="D9" s="22">
        <v>96</v>
      </c>
      <c r="E9" s="22">
        <f>D9+C9</f>
        <v>163</v>
      </c>
      <c r="F9" s="22">
        <f>B9+E9</f>
        <v>1314</v>
      </c>
      <c r="G9" s="25" t="s">
        <v>57</v>
      </c>
    </row>
    <row r="10" spans="1:7" ht="14.1" customHeight="1">
      <c r="A10" s="15" t="s">
        <v>4</v>
      </c>
      <c r="B10" s="23">
        <v>1127</v>
      </c>
      <c r="C10" s="23">
        <v>54</v>
      </c>
      <c r="D10" s="23">
        <v>17</v>
      </c>
      <c r="E10" s="23">
        <f t="shared" ref="E10:E40" si="0">D10+C10</f>
        <v>71</v>
      </c>
      <c r="F10" s="23">
        <f t="shared" ref="F10:F40" si="1">B10+E10</f>
        <v>1198</v>
      </c>
      <c r="G10" s="25" t="s">
        <v>58</v>
      </c>
    </row>
    <row r="11" spans="1:7" ht="14.1" customHeight="1">
      <c r="A11" s="5" t="s">
        <v>5</v>
      </c>
      <c r="B11" s="22">
        <v>257</v>
      </c>
      <c r="C11" s="22">
        <v>114</v>
      </c>
      <c r="D11" s="22">
        <v>153</v>
      </c>
      <c r="E11" s="22">
        <f t="shared" si="0"/>
        <v>267</v>
      </c>
      <c r="F11" s="22">
        <f t="shared" si="1"/>
        <v>524</v>
      </c>
      <c r="G11" s="25" t="s">
        <v>59</v>
      </c>
    </row>
    <row r="12" spans="1:7" ht="14.1" customHeight="1">
      <c r="A12" s="15" t="s">
        <v>6</v>
      </c>
      <c r="B12" s="23">
        <v>234</v>
      </c>
      <c r="C12" s="23">
        <v>10</v>
      </c>
      <c r="D12" s="23">
        <v>23</v>
      </c>
      <c r="E12" s="23">
        <f t="shared" si="0"/>
        <v>33</v>
      </c>
      <c r="F12" s="23">
        <f t="shared" si="1"/>
        <v>267</v>
      </c>
      <c r="G12" s="25" t="s">
        <v>60</v>
      </c>
    </row>
    <row r="13" spans="1:7" ht="14.1" customHeight="1">
      <c r="A13" s="5" t="s">
        <v>7</v>
      </c>
      <c r="B13" s="22">
        <v>593</v>
      </c>
      <c r="C13" s="22">
        <v>203</v>
      </c>
      <c r="D13" s="22">
        <v>114</v>
      </c>
      <c r="E13" s="22">
        <f t="shared" si="0"/>
        <v>317</v>
      </c>
      <c r="F13" s="22">
        <f t="shared" si="1"/>
        <v>910</v>
      </c>
      <c r="G13" s="25" t="s">
        <v>61</v>
      </c>
    </row>
    <row r="14" spans="1:7" ht="14.1" customHeight="1">
      <c r="A14" s="15" t="s">
        <v>8</v>
      </c>
      <c r="B14" s="23">
        <v>2366</v>
      </c>
      <c r="C14" s="23">
        <v>57</v>
      </c>
      <c r="D14" s="23">
        <v>40</v>
      </c>
      <c r="E14" s="23">
        <f t="shared" si="0"/>
        <v>97</v>
      </c>
      <c r="F14" s="23">
        <f t="shared" si="1"/>
        <v>2463</v>
      </c>
      <c r="G14" s="25" t="s">
        <v>62</v>
      </c>
    </row>
    <row r="15" spans="1:7" ht="14.1" customHeight="1">
      <c r="A15" s="5" t="s">
        <v>9</v>
      </c>
      <c r="B15" s="22">
        <v>4792</v>
      </c>
      <c r="C15" s="22">
        <v>172</v>
      </c>
      <c r="D15" s="22">
        <v>78</v>
      </c>
      <c r="E15" s="22">
        <f t="shared" si="0"/>
        <v>250</v>
      </c>
      <c r="F15" s="22">
        <f t="shared" si="1"/>
        <v>5042</v>
      </c>
      <c r="G15" s="25" t="s">
        <v>63</v>
      </c>
    </row>
    <row r="16" spans="1:7" ht="14.1" customHeight="1">
      <c r="A16" s="15" t="s">
        <v>10</v>
      </c>
      <c r="B16" s="23">
        <v>1062</v>
      </c>
      <c r="C16" s="23">
        <v>16</v>
      </c>
      <c r="D16" s="23">
        <v>26</v>
      </c>
      <c r="E16" s="23">
        <f t="shared" si="0"/>
        <v>42</v>
      </c>
      <c r="F16" s="23">
        <f t="shared" si="1"/>
        <v>1104</v>
      </c>
      <c r="G16" s="25" t="s">
        <v>64</v>
      </c>
    </row>
    <row r="17" spans="1:7" ht="14.1" customHeight="1">
      <c r="A17" s="5" t="s">
        <v>11</v>
      </c>
      <c r="B17" s="22">
        <v>12408</v>
      </c>
      <c r="C17" s="22">
        <v>5448</v>
      </c>
      <c r="D17" s="22">
        <v>1067</v>
      </c>
      <c r="E17" s="22">
        <f t="shared" si="0"/>
        <v>6515</v>
      </c>
      <c r="F17" s="22">
        <f t="shared" si="1"/>
        <v>18923</v>
      </c>
      <c r="G17" s="25" t="s">
        <v>65</v>
      </c>
    </row>
    <row r="18" spans="1:7" ht="14.1" customHeight="1">
      <c r="A18" s="15" t="s">
        <v>12</v>
      </c>
      <c r="B18" s="23">
        <v>1734</v>
      </c>
      <c r="C18" s="23">
        <v>68</v>
      </c>
      <c r="D18" s="23">
        <v>59</v>
      </c>
      <c r="E18" s="23">
        <f t="shared" si="0"/>
        <v>127</v>
      </c>
      <c r="F18" s="23">
        <f t="shared" si="1"/>
        <v>1861</v>
      </c>
      <c r="G18" s="25" t="s">
        <v>66</v>
      </c>
    </row>
    <row r="19" spans="1:7" ht="14.1" customHeight="1">
      <c r="A19" s="5" t="s">
        <v>13</v>
      </c>
      <c r="B19" s="22">
        <v>2520</v>
      </c>
      <c r="C19" s="22">
        <v>380</v>
      </c>
      <c r="D19" s="22">
        <v>48</v>
      </c>
      <c r="E19" s="22">
        <f t="shared" si="0"/>
        <v>428</v>
      </c>
      <c r="F19" s="22">
        <f t="shared" si="1"/>
        <v>2948</v>
      </c>
      <c r="G19" s="25" t="s">
        <v>67</v>
      </c>
    </row>
    <row r="20" spans="1:7" ht="14.1" customHeight="1">
      <c r="A20" s="15" t="s">
        <v>14</v>
      </c>
      <c r="B20" s="23">
        <v>8761</v>
      </c>
      <c r="C20" s="23">
        <v>1199</v>
      </c>
      <c r="D20" s="23">
        <v>579</v>
      </c>
      <c r="E20" s="23">
        <f t="shared" si="0"/>
        <v>1778</v>
      </c>
      <c r="F20" s="23">
        <f t="shared" si="1"/>
        <v>10539</v>
      </c>
      <c r="G20" s="25" t="s">
        <v>68</v>
      </c>
    </row>
    <row r="21" spans="1:7" ht="14.1" customHeight="1">
      <c r="A21" s="5" t="s">
        <v>15</v>
      </c>
      <c r="B21" s="22">
        <v>329</v>
      </c>
      <c r="C21" s="22">
        <v>93</v>
      </c>
      <c r="D21" s="22">
        <v>32</v>
      </c>
      <c r="E21" s="22">
        <f t="shared" si="0"/>
        <v>125</v>
      </c>
      <c r="F21" s="22">
        <f t="shared" si="1"/>
        <v>454</v>
      </c>
      <c r="G21" s="25" t="s">
        <v>69</v>
      </c>
    </row>
    <row r="22" spans="1:7" ht="14.1" customHeight="1">
      <c r="A22" s="15" t="s">
        <v>16</v>
      </c>
      <c r="B22" s="23">
        <v>3245</v>
      </c>
      <c r="C22" s="23">
        <v>168</v>
      </c>
      <c r="D22" s="23">
        <v>268</v>
      </c>
      <c r="E22" s="23">
        <f t="shared" si="0"/>
        <v>436</v>
      </c>
      <c r="F22" s="23">
        <f t="shared" si="1"/>
        <v>3681</v>
      </c>
      <c r="G22" s="25" t="s">
        <v>70</v>
      </c>
    </row>
    <row r="23" spans="1:7" ht="14.1" customHeight="1">
      <c r="A23" s="5" t="s">
        <v>17</v>
      </c>
      <c r="B23" s="22">
        <v>6810</v>
      </c>
      <c r="C23" s="22">
        <v>1276</v>
      </c>
      <c r="D23" s="22">
        <v>516</v>
      </c>
      <c r="E23" s="22">
        <f t="shared" si="0"/>
        <v>1792</v>
      </c>
      <c r="F23" s="22">
        <f t="shared" si="1"/>
        <v>8602</v>
      </c>
      <c r="G23" s="25" t="s">
        <v>71</v>
      </c>
    </row>
    <row r="24" spans="1:7" ht="14.1" customHeight="1">
      <c r="A24" s="15" t="s">
        <v>18</v>
      </c>
      <c r="B24" s="23">
        <v>2671</v>
      </c>
      <c r="C24" s="23">
        <v>120</v>
      </c>
      <c r="D24" s="23">
        <v>82</v>
      </c>
      <c r="E24" s="23">
        <f t="shared" si="0"/>
        <v>202</v>
      </c>
      <c r="F24" s="23">
        <f t="shared" si="1"/>
        <v>2873</v>
      </c>
      <c r="G24" s="25" t="s">
        <v>72</v>
      </c>
    </row>
    <row r="25" spans="1:7" ht="14.1" customHeight="1">
      <c r="A25" s="5" t="s">
        <v>19</v>
      </c>
      <c r="B25" s="22">
        <v>696</v>
      </c>
      <c r="C25" s="22">
        <v>15</v>
      </c>
      <c r="D25" s="22">
        <v>38</v>
      </c>
      <c r="E25" s="22">
        <f t="shared" si="0"/>
        <v>53</v>
      </c>
      <c r="F25" s="22">
        <f t="shared" si="1"/>
        <v>749</v>
      </c>
      <c r="G25" s="25" t="s">
        <v>73</v>
      </c>
    </row>
    <row r="26" spans="1:7" ht="14.1" customHeight="1">
      <c r="A26" s="15" t="s">
        <v>20</v>
      </c>
      <c r="B26" s="23">
        <v>169</v>
      </c>
      <c r="C26" s="23">
        <v>107</v>
      </c>
      <c r="D26" s="23">
        <v>30</v>
      </c>
      <c r="E26" s="23">
        <f t="shared" si="0"/>
        <v>137</v>
      </c>
      <c r="F26" s="23">
        <f t="shared" si="1"/>
        <v>306</v>
      </c>
      <c r="G26" s="25" t="s">
        <v>74</v>
      </c>
    </row>
    <row r="27" spans="1:7" ht="14.1" customHeight="1">
      <c r="A27" s="5" t="s">
        <v>21</v>
      </c>
      <c r="B27" s="22">
        <v>14246</v>
      </c>
      <c r="C27" s="22">
        <v>508</v>
      </c>
      <c r="D27" s="22">
        <v>202</v>
      </c>
      <c r="E27" s="22">
        <f t="shared" si="0"/>
        <v>710</v>
      </c>
      <c r="F27" s="22">
        <f t="shared" si="1"/>
        <v>14956</v>
      </c>
      <c r="G27" s="25" t="s">
        <v>75</v>
      </c>
    </row>
    <row r="28" spans="1:7" ht="14.1" customHeight="1">
      <c r="A28" s="15" t="s">
        <v>22</v>
      </c>
      <c r="B28" s="23">
        <v>517</v>
      </c>
      <c r="C28" s="23">
        <v>228</v>
      </c>
      <c r="D28" s="23">
        <v>86</v>
      </c>
      <c r="E28" s="23">
        <f t="shared" si="0"/>
        <v>314</v>
      </c>
      <c r="F28" s="23">
        <f t="shared" si="1"/>
        <v>831</v>
      </c>
      <c r="G28" s="25" t="s">
        <v>76</v>
      </c>
    </row>
    <row r="29" spans="1:7" ht="14.1" customHeight="1">
      <c r="A29" s="5" t="s">
        <v>23</v>
      </c>
      <c r="B29" s="22">
        <v>2430</v>
      </c>
      <c r="C29" s="22">
        <v>410</v>
      </c>
      <c r="D29" s="22">
        <v>39</v>
      </c>
      <c r="E29" s="22">
        <f t="shared" si="0"/>
        <v>449</v>
      </c>
      <c r="F29" s="22">
        <f t="shared" si="1"/>
        <v>2879</v>
      </c>
      <c r="G29" s="25" t="s">
        <v>77</v>
      </c>
    </row>
    <row r="30" spans="1:7" ht="14.1" customHeight="1">
      <c r="A30" s="15" t="s">
        <v>24</v>
      </c>
      <c r="B30" s="23">
        <v>3012</v>
      </c>
      <c r="C30" s="23">
        <v>367</v>
      </c>
      <c r="D30" s="23">
        <v>63</v>
      </c>
      <c r="E30" s="23">
        <f t="shared" si="0"/>
        <v>430</v>
      </c>
      <c r="F30" s="23">
        <f t="shared" si="1"/>
        <v>3442</v>
      </c>
      <c r="G30" s="25" t="s">
        <v>78</v>
      </c>
    </row>
    <row r="31" spans="1:7" ht="14.1" customHeight="1">
      <c r="A31" s="5" t="s">
        <v>25</v>
      </c>
      <c r="B31" s="22">
        <v>209</v>
      </c>
      <c r="C31" s="22">
        <v>23</v>
      </c>
      <c r="D31" s="22">
        <v>668</v>
      </c>
      <c r="E31" s="22">
        <f t="shared" si="0"/>
        <v>691</v>
      </c>
      <c r="F31" s="22">
        <f t="shared" si="1"/>
        <v>900</v>
      </c>
      <c r="G31" s="25" t="s">
        <v>79</v>
      </c>
    </row>
    <row r="32" spans="1:7" ht="14.1" customHeight="1">
      <c r="A32" s="15" t="s">
        <v>26</v>
      </c>
      <c r="B32" s="23">
        <v>2408</v>
      </c>
      <c r="C32" s="23">
        <v>212</v>
      </c>
      <c r="D32" s="23">
        <v>147</v>
      </c>
      <c r="E32" s="23">
        <f t="shared" si="0"/>
        <v>359</v>
      </c>
      <c r="F32" s="23">
        <f t="shared" si="1"/>
        <v>2767</v>
      </c>
      <c r="G32" s="25" t="s">
        <v>80</v>
      </c>
    </row>
    <row r="33" spans="1:7" ht="14.1" customHeight="1">
      <c r="A33" s="5" t="s">
        <v>27</v>
      </c>
      <c r="B33" s="22">
        <v>1928</v>
      </c>
      <c r="C33" s="22">
        <v>180</v>
      </c>
      <c r="D33" s="22">
        <v>83</v>
      </c>
      <c r="E33" s="22">
        <f t="shared" si="0"/>
        <v>263</v>
      </c>
      <c r="F33" s="22">
        <f t="shared" si="1"/>
        <v>2191</v>
      </c>
      <c r="G33" s="25" t="s">
        <v>81</v>
      </c>
    </row>
    <row r="34" spans="1:7" ht="14.1" customHeight="1">
      <c r="A34" s="15" t="s">
        <v>28</v>
      </c>
      <c r="B34" s="23">
        <v>1762</v>
      </c>
      <c r="C34" s="23">
        <v>195</v>
      </c>
      <c r="D34" s="23">
        <v>45</v>
      </c>
      <c r="E34" s="23">
        <f t="shared" si="0"/>
        <v>240</v>
      </c>
      <c r="F34" s="23">
        <f t="shared" si="1"/>
        <v>2002</v>
      </c>
      <c r="G34" s="25" t="s">
        <v>82</v>
      </c>
    </row>
    <row r="35" spans="1:7" ht="14.1" customHeight="1">
      <c r="A35" s="5" t="s">
        <v>29</v>
      </c>
      <c r="B35" s="22">
        <v>673</v>
      </c>
      <c r="C35" s="22">
        <v>84</v>
      </c>
      <c r="D35" s="22">
        <v>20</v>
      </c>
      <c r="E35" s="22">
        <f t="shared" si="0"/>
        <v>104</v>
      </c>
      <c r="F35" s="22">
        <f t="shared" si="1"/>
        <v>777</v>
      </c>
      <c r="G35" s="25" t="s">
        <v>83</v>
      </c>
    </row>
    <row r="36" spans="1:7" ht="14.1" customHeight="1">
      <c r="A36" s="15" t="s">
        <v>30</v>
      </c>
      <c r="B36" s="23">
        <v>4935</v>
      </c>
      <c r="C36" s="23">
        <v>93</v>
      </c>
      <c r="D36" s="23">
        <v>56</v>
      </c>
      <c r="E36" s="23">
        <f t="shared" si="0"/>
        <v>149</v>
      </c>
      <c r="F36" s="23">
        <f t="shared" si="1"/>
        <v>5084</v>
      </c>
      <c r="G36" s="25" t="s">
        <v>84</v>
      </c>
    </row>
    <row r="37" spans="1:7" ht="14.1" customHeight="1">
      <c r="A37" s="5" t="s">
        <v>31</v>
      </c>
      <c r="B37" s="22">
        <v>330</v>
      </c>
      <c r="C37" s="22">
        <v>117</v>
      </c>
      <c r="D37" s="22">
        <v>27</v>
      </c>
      <c r="E37" s="22">
        <f t="shared" si="0"/>
        <v>144</v>
      </c>
      <c r="F37" s="22">
        <f t="shared" si="1"/>
        <v>474</v>
      </c>
      <c r="G37" s="25" t="s">
        <v>85</v>
      </c>
    </row>
    <row r="38" spans="1:7" ht="14.1" customHeight="1">
      <c r="A38" s="15" t="s">
        <v>32</v>
      </c>
      <c r="B38" s="23">
        <v>4302</v>
      </c>
      <c r="C38" s="23">
        <v>266</v>
      </c>
      <c r="D38" s="23">
        <v>110</v>
      </c>
      <c r="E38" s="23">
        <f t="shared" si="0"/>
        <v>376</v>
      </c>
      <c r="F38" s="23">
        <f t="shared" si="1"/>
        <v>4678</v>
      </c>
      <c r="G38" s="25" t="s">
        <v>86</v>
      </c>
    </row>
    <row r="39" spans="1:7" ht="14.1" customHeight="1">
      <c r="A39" s="5" t="s">
        <v>33</v>
      </c>
      <c r="B39" s="22">
        <v>692</v>
      </c>
      <c r="C39" s="22">
        <v>14</v>
      </c>
      <c r="D39" s="22">
        <v>86</v>
      </c>
      <c r="E39" s="22">
        <f t="shared" si="0"/>
        <v>100</v>
      </c>
      <c r="F39" s="22">
        <f t="shared" si="1"/>
        <v>792</v>
      </c>
      <c r="G39" s="25" t="s">
        <v>87</v>
      </c>
    </row>
    <row r="40" spans="1:7" ht="14.1" customHeight="1">
      <c r="A40" s="15" t="s">
        <v>34</v>
      </c>
      <c r="B40" s="23">
        <v>469</v>
      </c>
      <c r="C40" s="23">
        <v>36</v>
      </c>
      <c r="D40" s="23">
        <v>15</v>
      </c>
      <c r="E40" s="23">
        <f t="shared" si="0"/>
        <v>51</v>
      </c>
      <c r="F40" s="23">
        <f t="shared" si="1"/>
        <v>520</v>
      </c>
      <c r="G40" s="25" t="s">
        <v>88</v>
      </c>
    </row>
    <row r="41" spans="1:7">
      <c r="A41" s="14"/>
      <c r="B41" s="16"/>
      <c r="C41" s="16"/>
      <c r="D41" s="16"/>
      <c r="E41" s="16"/>
      <c r="F41" s="16"/>
    </row>
    <row r="42" spans="1:7" ht="23.25" customHeight="1">
      <c r="A42" s="12" t="s">
        <v>2</v>
      </c>
      <c r="B42" s="24">
        <f>SUM(B9:B40)</f>
        <v>88838</v>
      </c>
      <c r="C42" s="24">
        <f t="shared" ref="C42:F42" si="2">SUM(C9:C40)</f>
        <v>12300</v>
      </c>
      <c r="D42" s="24">
        <f t="shared" si="2"/>
        <v>4913</v>
      </c>
      <c r="E42" s="24">
        <f t="shared" si="2"/>
        <v>17213</v>
      </c>
      <c r="F42" s="24">
        <f t="shared" si="2"/>
        <v>106051</v>
      </c>
    </row>
    <row r="43" spans="1:7">
      <c r="A43" s="17"/>
      <c r="D43" s="27" t="s">
        <v>89</v>
      </c>
      <c r="E43" s="27" t="s">
        <v>90</v>
      </c>
      <c r="F43" s="39"/>
    </row>
    <row r="44" spans="1:7">
      <c r="C44" s="27"/>
      <c r="D44" s="26">
        <f>B42*100/$F$42</f>
        <v>83.769129946912329</v>
      </c>
      <c r="E44" s="26">
        <f>E42*100/$F$42</f>
        <v>16.230870053087667</v>
      </c>
      <c r="F44" s="26">
        <f>SUM(D44:E44)</f>
        <v>100</v>
      </c>
    </row>
    <row r="51" spans="1:1">
      <c r="A51" s="17"/>
    </row>
    <row r="52" spans="1:1">
      <c r="A52" s="17"/>
    </row>
    <row r="53" spans="1:1">
      <c r="A53" s="17"/>
    </row>
    <row r="54" spans="1:1">
      <c r="A54" s="17"/>
    </row>
    <row r="55" spans="1:1">
      <c r="A55" s="17"/>
    </row>
    <row r="56" spans="1:1">
      <c r="A56" s="17"/>
    </row>
    <row r="57" spans="1:1">
      <c r="A57" s="17"/>
    </row>
    <row r="58" spans="1:1">
      <c r="A58" s="17"/>
    </row>
    <row r="59" spans="1:1">
      <c r="A59" s="17"/>
    </row>
    <row r="60" spans="1:1">
      <c r="A60" s="17"/>
    </row>
    <row r="61" spans="1:1">
      <c r="A61" s="17"/>
    </row>
    <row r="62" spans="1:1">
      <c r="A62" s="17"/>
    </row>
    <row r="63" spans="1:1">
      <c r="A63" s="17"/>
    </row>
    <row r="65" spans="1:1">
      <c r="A65" s="17"/>
    </row>
    <row r="66" spans="1:1">
      <c r="A66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7"/>
    </row>
    <row r="72" spans="1:1">
      <c r="A72" s="17"/>
    </row>
    <row r="73" spans="1:1">
      <c r="A73" s="17"/>
    </row>
    <row r="74" spans="1:1">
      <c r="A74" s="17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J42"/>
  <sheetViews>
    <sheetView zoomScaleNormal="100" workbookViewId="0">
      <selection activeCell="A62" sqref="A62"/>
    </sheetView>
  </sheetViews>
  <sheetFormatPr baseColWidth="10" defaultRowHeight="1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>
      <c r="A2" s="1" t="s">
        <v>99</v>
      </c>
    </row>
    <row r="3" spans="1:10">
      <c r="F3" s="8"/>
    </row>
    <row r="4" spans="1:10" ht="18.75" customHeight="1">
      <c r="A4" s="42" t="s">
        <v>0</v>
      </c>
      <c r="B4" s="44" t="s">
        <v>35</v>
      </c>
      <c r="C4" s="44" t="s">
        <v>91</v>
      </c>
      <c r="D4" s="44" t="s">
        <v>92</v>
      </c>
      <c r="E4" s="44" t="s">
        <v>37</v>
      </c>
      <c r="F4" s="44" t="s">
        <v>36</v>
      </c>
      <c r="G4" s="44" t="s">
        <v>48</v>
      </c>
      <c r="H4" s="43" t="s">
        <v>2</v>
      </c>
    </row>
    <row r="5" spans="1:10" ht="18.75" customHeight="1">
      <c r="A5" s="42"/>
      <c r="B5" s="44"/>
      <c r="C5" s="44"/>
      <c r="D5" s="44"/>
      <c r="E5" s="44"/>
      <c r="F5" s="44"/>
      <c r="G5" s="44"/>
      <c r="H5" s="43"/>
    </row>
    <row r="6" spans="1:10" ht="9" customHeight="1">
      <c r="B6" s="4"/>
      <c r="C6" s="4"/>
      <c r="D6" s="4"/>
      <c r="E6" s="4"/>
      <c r="F6" s="4"/>
      <c r="G6" s="4"/>
      <c r="H6" s="4"/>
    </row>
    <row r="7" spans="1:10">
      <c r="A7" s="5" t="s">
        <v>3</v>
      </c>
      <c r="B7" s="21">
        <v>640</v>
      </c>
      <c r="C7" s="21">
        <v>239</v>
      </c>
      <c r="D7" s="21">
        <v>41</v>
      </c>
      <c r="E7" s="21">
        <v>150</v>
      </c>
      <c r="F7" s="21">
        <v>47</v>
      </c>
      <c r="G7" s="21">
        <v>34</v>
      </c>
      <c r="H7" s="21">
        <f t="shared" ref="H7:H38" si="0">SUM(B7:G7)</f>
        <v>1151</v>
      </c>
      <c r="I7" s="25" t="s">
        <v>57</v>
      </c>
      <c r="J7" s="28"/>
    </row>
    <row r="8" spans="1:10">
      <c r="A8" s="3" t="s">
        <v>4</v>
      </c>
      <c r="B8" s="2">
        <v>629</v>
      </c>
      <c r="C8" s="2">
        <v>275</v>
      </c>
      <c r="D8" s="2">
        <v>36</v>
      </c>
      <c r="E8" s="2">
        <v>54</v>
      </c>
      <c r="F8" s="2">
        <v>14</v>
      </c>
      <c r="G8" s="2">
        <v>119</v>
      </c>
      <c r="H8" s="2">
        <f t="shared" si="0"/>
        <v>1127</v>
      </c>
      <c r="I8" s="25" t="s">
        <v>58</v>
      </c>
      <c r="J8" s="28"/>
    </row>
    <row r="9" spans="1:10">
      <c r="A9" s="5" t="s">
        <v>5</v>
      </c>
      <c r="B9" s="21">
        <v>110</v>
      </c>
      <c r="C9" s="21">
        <v>87</v>
      </c>
      <c r="D9" s="21">
        <v>4</v>
      </c>
      <c r="E9" s="21">
        <v>14</v>
      </c>
      <c r="F9" s="21">
        <v>5</v>
      </c>
      <c r="G9" s="21">
        <v>37</v>
      </c>
      <c r="H9" s="21">
        <f t="shared" si="0"/>
        <v>257</v>
      </c>
      <c r="I9" s="25" t="s">
        <v>59</v>
      </c>
      <c r="J9" s="28"/>
    </row>
    <row r="10" spans="1:10">
      <c r="A10" s="3" t="s">
        <v>6</v>
      </c>
      <c r="B10" s="2">
        <v>120</v>
      </c>
      <c r="C10" s="2">
        <v>42</v>
      </c>
      <c r="D10" s="2">
        <v>11</v>
      </c>
      <c r="E10" s="2">
        <v>6</v>
      </c>
      <c r="F10" s="2">
        <v>8</v>
      </c>
      <c r="G10" s="2">
        <v>47</v>
      </c>
      <c r="H10" s="2">
        <f t="shared" si="0"/>
        <v>234</v>
      </c>
      <c r="I10" s="25" t="s">
        <v>60</v>
      </c>
      <c r="J10" s="28"/>
    </row>
    <row r="11" spans="1:10">
      <c r="A11" s="5" t="s">
        <v>7</v>
      </c>
      <c r="B11" s="21">
        <v>345</v>
      </c>
      <c r="C11" s="21">
        <v>91</v>
      </c>
      <c r="D11" s="21">
        <v>33</v>
      </c>
      <c r="E11" s="21">
        <v>79</v>
      </c>
      <c r="F11" s="21">
        <v>8</v>
      </c>
      <c r="G11" s="21">
        <v>37</v>
      </c>
      <c r="H11" s="21">
        <f t="shared" si="0"/>
        <v>593</v>
      </c>
      <c r="I11" s="25" t="s">
        <v>61</v>
      </c>
      <c r="J11" s="28"/>
    </row>
    <row r="12" spans="1:10">
      <c r="A12" s="3" t="s">
        <v>8</v>
      </c>
      <c r="B12" s="2">
        <v>1289</v>
      </c>
      <c r="C12" s="2">
        <v>425</v>
      </c>
      <c r="D12" s="2">
        <v>155</v>
      </c>
      <c r="E12" s="2">
        <v>267</v>
      </c>
      <c r="F12" s="2">
        <v>50</v>
      </c>
      <c r="G12" s="2">
        <v>180</v>
      </c>
      <c r="H12" s="2">
        <f t="shared" si="0"/>
        <v>2366</v>
      </c>
      <c r="I12" s="25" t="s">
        <v>62</v>
      </c>
      <c r="J12" s="28"/>
    </row>
    <row r="13" spans="1:10">
      <c r="A13" s="5" t="s">
        <v>9</v>
      </c>
      <c r="B13" s="21">
        <v>3152</v>
      </c>
      <c r="C13" s="21">
        <v>782</v>
      </c>
      <c r="D13" s="21">
        <v>196</v>
      </c>
      <c r="E13" s="21">
        <v>374</v>
      </c>
      <c r="F13" s="21">
        <v>121</v>
      </c>
      <c r="G13" s="21">
        <v>167</v>
      </c>
      <c r="H13" s="21">
        <f t="shared" si="0"/>
        <v>4792</v>
      </c>
      <c r="I13" s="25" t="s">
        <v>63</v>
      </c>
      <c r="J13" s="28"/>
    </row>
    <row r="14" spans="1:10">
      <c r="A14" s="3" t="s">
        <v>10</v>
      </c>
      <c r="B14" s="2">
        <v>626</v>
      </c>
      <c r="C14" s="2">
        <v>189</v>
      </c>
      <c r="D14" s="2">
        <v>104</v>
      </c>
      <c r="E14" s="2">
        <v>59</v>
      </c>
      <c r="F14" s="2">
        <v>41</v>
      </c>
      <c r="G14" s="2">
        <v>43</v>
      </c>
      <c r="H14" s="2">
        <f t="shared" si="0"/>
        <v>1062</v>
      </c>
      <c r="I14" s="25" t="s">
        <v>64</v>
      </c>
      <c r="J14" s="28"/>
    </row>
    <row r="15" spans="1:10">
      <c r="A15" s="5" t="s">
        <v>11</v>
      </c>
      <c r="B15" s="21">
        <v>5444</v>
      </c>
      <c r="C15" s="21">
        <v>3851</v>
      </c>
      <c r="D15" s="21">
        <v>526</v>
      </c>
      <c r="E15" s="21">
        <v>1241</v>
      </c>
      <c r="F15" s="21">
        <v>361</v>
      </c>
      <c r="G15" s="21">
        <v>985</v>
      </c>
      <c r="H15" s="21">
        <f t="shared" si="0"/>
        <v>12408</v>
      </c>
      <c r="I15" s="25" t="s">
        <v>65</v>
      </c>
      <c r="J15" s="28"/>
    </row>
    <row r="16" spans="1:10">
      <c r="A16" s="3" t="s">
        <v>12</v>
      </c>
      <c r="B16" s="2">
        <v>884</v>
      </c>
      <c r="C16" s="2">
        <v>443</v>
      </c>
      <c r="D16" s="2">
        <v>76</v>
      </c>
      <c r="E16" s="2">
        <v>197</v>
      </c>
      <c r="F16" s="2">
        <v>69</v>
      </c>
      <c r="G16" s="2">
        <v>65</v>
      </c>
      <c r="H16" s="2">
        <f t="shared" si="0"/>
        <v>1734</v>
      </c>
      <c r="I16" s="25" t="s">
        <v>66</v>
      </c>
      <c r="J16" s="28"/>
    </row>
    <row r="17" spans="1:10">
      <c r="A17" s="5" t="s">
        <v>13</v>
      </c>
      <c r="B17" s="21">
        <v>1625</v>
      </c>
      <c r="C17" s="21">
        <v>396</v>
      </c>
      <c r="D17" s="21">
        <v>209</v>
      </c>
      <c r="E17" s="21">
        <v>154</v>
      </c>
      <c r="F17" s="21">
        <v>31</v>
      </c>
      <c r="G17" s="21">
        <v>105</v>
      </c>
      <c r="H17" s="21">
        <f t="shared" si="0"/>
        <v>2520</v>
      </c>
      <c r="I17" s="25" t="s">
        <v>67</v>
      </c>
      <c r="J17" s="28"/>
    </row>
    <row r="18" spans="1:10">
      <c r="A18" s="3" t="s">
        <v>14</v>
      </c>
      <c r="B18" s="2">
        <v>3709</v>
      </c>
      <c r="C18" s="2">
        <v>985</v>
      </c>
      <c r="D18" s="2">
        <v>283</v>
      </c>
      <c r="E18" s="2">
        <v>2910</v>
      </c>
      <c r="F18" s="2">
        <v>208</v>
      </c>
      <c r="G18" s="2">
        <v>666</v>
      </c>
      <c r="H18" s="2">
        <f t="shared" si="0"/>
        <v>8761</v>
      </c>
      <c r="I18" s="25" t="s">
        <v>68</v>
      </c>
      <c r="J18" s="28"/>
    </row>
    <row r="19" spans="1:10">
      <c r="A19" s="5" t="s">
        <v>15</v>
      </c>
      <c r="B19" s="21">
        <v>171</v>
      </c>
      <c r="C19" s="21">
        <v>80</v>
      </c>
      <c r="D19" s="21">
        <v>26</v>
      </c>
      <c r="E19" s="21">
        <v>25</v>
      </c>
      <c r="F19" s="21">
        <v>6</v>
      </c>
      <c r="G19" s="21">
        <v>21</v>
      </c>
      <c r="H19" s="21">
        <f t="shared" si="0"/>
        <v>329</v>
      </c>
      <c r="I19" s="25" t="s">
        <v>69</v>
      </c>
      <c r="J19" s="28"/>
    </row>
    <row r="20" spans="1:10">
      <c r="A20" s="3" t="s">
        <v>16</v>
      </c>
      <c r="B20" s="2">
        <v>1849</v>
      </c>
      <c r="C20" s="2">
        <v>501</v>
      </c>
      <c r="D20" s="2">
        <v>390</v>
      </c>
      <c r="E20" s="2">
        <v>223</v>
      </c>
      <c r="F20" s="2">
        <v>68</v>
      </c>
      <c r="G20" s="2">
        <v>214</v>
      </c>
      <c r="H20" s="2">
        <f t="shared" si="0"/>
        <v>3245</v>
      </c>
      <c r="I20" s="25" t="s">
        <v>70</v>
      </c>
      <c r="J20" s="28"/>
    </row>
    <row r="21" spans="1:10">
      <c r="A21" s="5" t="s">
        <v>17</v>
      </c>
      <c r="B21" s="21">
        <v>3702</v>
      </c>
      <c r="C21" s="21">
        <v>1268</v>
      </c>
      <c r="D21" s="21">
        <v>507</v>
      </c>
      <c r="E21" s="21">
        <v>771</v>
      </c>
      <c r="F21" s="21">
        <v>218</v>
      </c>
      <c r="G21" s="21">
        <v>344</v>
      </c>
      <c r="H21" s="21">
        <f t="shared" si="0"/>
        <v>6810</v>
      </c>
      <c r="I21" s="25" t="s">
        <v>71</v>
      </c>
      <c r="J21" s="28"/>
    </row>
    <row r="22" spans="1:10">
      <c r="A22" s="3" t="s">
        <v>18</v>
      </c>
      <c r="B22" s="2">
        <v>1613</v>
      </c>
      <c r="C22" s="2">
        <v>421</v>
      </c>
      <c r="D22" s="2">
        <v>189</v>
      </c>
      <c r="E22" s="2">
        <v>213</v>
      </c>
      <c r="F22" s="2">
        <v>61</v>
      </c>
      <c r="G22" s="2">
        <v>174</v>
      </c>
      <c r="H22" s="2">
        <f t="shared" si="0"/>
        <v>2671</v>
      </c>
      <c r="I22" s="25" t="s">
        <v>72</v>
      </c>
      <c r="J22" s="28"/>
    </row>
    <row r="23" spans="1:10">
      <c r="A23" s="5" t="s">
        <v>19</v>
      </c>
      <c r="B23" s="21">
        <v>481</v>
      </c>
      <c r="C23" s="21">
        <v>128</v>
      </c>
      <c r="D23" s="21">
        <v>22</v>
      </c>
      <c r="E23" s="21">
        <v>33</v>
      </c>
      <c r="F23" s="21">
        <v>21</v>
      </c>
      <c r="G23" s="21">
        <v>11</v>
      </c>
      <c r="H23" s="21">
        <f t="shared" si="0"/>
        <v>696</v>
      </c>
      <c r="I23" s="25" t="s">
        <v>73</v>
      </c>
      <c r="J23" s="28"/>
    </row>
    <row r="24" spans="1:10">
      <c r="A24" s="3" t="s">
        <v>20</v>
      </c>
      <c r="B24" s="2">
        <v>77</v>
      </c>
      <c r="C24" s="2">
        <v>38</v>
      </c>
      <c r="D24" s="2">
        <v>17</v>
      </c>
      <c r="E24" s="2">
        <v>31</v>
      </c>
      <c r="F24" s="2">
        <v>1</v>
      </c>
      <c r="G24" s="2">
        <v>5</v>
      </c>
      <c r="H24" s="2">
        <f t="shared" si="0"/>
        <v>169</v>
      </c>
      <c r="I24" s="25" t="s">
        <v>74</v>
      </c>
      <c r="J24" s="28"/>
    </row>
    <row r="25" spans="1:10">
      <c r="A25" s="5" t="s">
        <v>21</v>
      </c>
      <c r="B25" s="21">
        <v>6899</v>
      </c>
      <c r="C25" s="21">
        <v>2905</v>
      </c>
      <c r="D25" s="21">
        <v>469</v>
      </c>
      <c r="E25" s="21">
        <v>2308</v>
      </c>
      <c r="F25" s="21">
        <v>359</v>
      </c>
      <c r="G25" s="21">
        <v>1306</v>
      </c>
      <c r="H25" s="21">
        <f t="shared" si="0"/>
        <v>14246</v>
      </c>
      <c r="I25" s="25" t="s">
        <v>75</v>
      </c>
      <c r="J25" s="28"/>
    </row>
    <row r="26" spans="1:10">
      <c r="A26" s="3" t="s">
        <v>22</v>
      </c>
      <c r="B26" s="2">
        <v>193</v>
      </c>
      <c r="C26" s="2">
        <v>157</v>
      </c>
      <c r="D26" s="2">
        <v>42</v>
      </c>
      <c r="E26" s="2">
        <v>103</v>
      </c>
      <c r="F26" s="2">
        <v>13</v>
      </c>
      <c r="G26" s="2">
        <v>9</v>
      </c>
      <c r="H26" s="2">
        <f t="shared" si="0"/>
        <v>517</v>
      </c>
      <c r="I26" s="25" t="s">
        <v>76</v>
      </c>
      <c r="J26" s="28"/>
    </row>
    <row r="27" spans="1:10">
      <c r="A27" s="5" t="s">
        <v>23</v>
      </c>
      <c r="B27" s="21">
        <v>1387</v>
      </c>
      <c r="C27" s="21">
        <v>498</v>
      </c>
      <c r="D27" s="21">
        <v>211</v>
      </c>
      <c r="E27" s="21">
        <v>215</v>
      </c>
      <c r="F27" s="21">
        <v>43</v>
      </c>
      <c r="G27" s="21">
        <v>76</v>
      </c>
      <c r="H27" s="21">
        <f t="shared" si="0"/>
        <v>2430</v>
      </c>
      <c r="I27" s="25" t="s">
        <v>77</v>
      </c>
      <c r="J27" s="28"/>
    </row>
    <row r="28" spans="1:10">
      <c r="A28" s="3" t="s">
        <v>24</v>
      </c>
      <c r="B28" s="2">
        <v>1700</v>
      </c>
      <c r="C28" s="2">
        <v>583</v>
      </c>
      <c r="D28" s="2">
        <v>98</v>
      </c>
      <c r="E28" s="2">
        <v>393</v>
      </c>
      <c r="F28" s="2">
        <v>127</v>
      </c>
      <c r="G28" s="2">
        <v>111</v>
      </c>
      <c r="H28" s="2">
        <f t="shared" si="0"/>
        <v>3012</v>
      </c>
      <c r="I28" s="25" t="s">
        <v>78</v>
      </c>
      <c r="J28" s="28"/>
    </row>
    <row r="29" spans="1:10">
      <c r="A29" s="5" t="s">
        <v>25</v>
      </c>
      <c r="B29" s="21">
        <v>108</v>
      </c>
      <c r="C29" s="21">
        <v>35</v>
      </c>
      <c r="D29" s="21">
        <v>19</v>
      </c>
      <c r="E29" s="21">
        <v>12</v>
      </c>
      <c r="F29" s="21">
        <v>4</v>
      </c>
      <c r="G29" s="21">
        <v>31</v>
      </c>
      <c r="H29" s="21">
        <f t="shared" si="0"/>
        <v>209</v>
      </c>
      <c r="I29" s="25" t="s">
        <v>79</v>
      </c>
      <c r="J29" s="28"/>
    </row>
    <row r="30" spans="1:10">
      <c r="A30" s="3" t="s">
        <v>26</v>
      </c>
      <c r="B30" s="2">
        <v>1264</v>
      </c>
      <c r="C30" s="2">
        <v>445</v>
      </c>
      <c r="D30" s="2">
        <v>110</v>
      </c>
      <c r="E30" s="2">
        <v>407</v>
      </c>
      <c r="F30" s="2">
        <v>76</v>
      </c>
      <c r="G30" s="2">
        <v>106</v>
      </c>
      <c r="H30" s="2">
        <f t="shared" si="0"/>
        <v>2408</v>
      </c>
      <c r="I30" s="25" t="s">
        <v>80</v>
      </c>
      <c r="J30" s="28"/>
    </row>
    <row r="31" spans="1:10">
      <c r="A31" s="5" t="s">
        <v>27</v>
      </c>
      <c r="B31" s="21">
        <v>1154</v>
      </c>
      <c r="C31" s="21">
        <v>415</v>
      </c>
      <c r="D31" s="21">
        <v>111</v>
      </c>
      <c r="E31" s="21">
        <v>135</v>
      </c>
      <c r="F31" s="21">
        <v>36</v>
      </c>
      <c r="G31" s="21">
        <v>77</v>
      </c>
      <c r="H31" s="21">
        <f t="shared" si="0"/>
        <v>1928</v>
      </c>
      <c r="I31" s="25" t="s">
        <v>81</v>
      </c>
      <c r="J31" s="28"/>
    </row>
    <row r="32" spans="1:10">
      <c r="A32" s="3" t="s">
        <v>28</v>
      </c>
      <c r="B32" s="2">
        <v>976</v>
      </c>
      <c r="C32" s="2">
        <v>468</v>
      </c>
      <c r="D32" s="2">
        <v>69</v>
      </c>
      <c r="E32" s="2">
        <v>75</v>
      </c>
      <c r="F32" s="2">
        <v>41</v>
      </c>
      <c r="G32" s="2">
        <v>133</v>
      </c>
      <c r="H32" s="2">
        <f t="shared" si="0"/>
        <v>1762</v>
      </c>
      <c r="I32" s="25" t="s">
        <v>82</v>
      </c>
      <c r="J32" s="28"/>
    </row>
    <row r="33" spans="1:10">
      <c r="A33" s="5" t="s">
        <v>29</v>
      </c>
      <c r="B33" s="21">
        <v>421</v>
      </c>
      <c r="C33" s="21">
        <v>131</v>
      </c>
      <c r="D33" s="21">
        <v>60</v>
      </c>
      <c r="E33" s="21">
        <v>33</v>
      </c>
      <c r="F33" s="21">
        <v>9</v>
      </c>
      <c r="G33" s="21">
        <v>19</v>
      </c>
      <c r="H33" s="21">
        <f t="shared" si="0"/>
        <v>673</v>
      </c>
      <c r="I33" s="25" t="s">
        <v>83</v>
      </c>
      <c r="J33" s="28"/>
    </row>
    <row r="34" spans="1:10">
      <c r="A34" s="3" t="s">
        <v>30</v>
      </c>
      <c r="B34" s="2">
        <v>2927</v>
      </c>
      <c r="C34" s="2">
        <v>931</v>
      </c>
      <c r="D34" s="2">
        <v>257</v>
      </c>
      <c r="E34" s="2">
        <v>397</v>
      </c>
      <c r="F34" s="2">
        <v>141</v>
      </c>
      <c r="G34" s="2">
        <v>282</v>
      </c>
      <c r="H34" s="2">
        <f t="shared" si="0"/>
        <v>4935</v>
      </c>
      <c r="I34" s="25" t="s">
        <v>84</v>
      </c>
      <c r="J34" s="28"/>
    </row>
    <row r="35" spans="1:10">
      <c r="A35" s="5" t="s">
        <v>31</v>
      </c>
      <c r="B35" s="21">
        <v>175</v>
      </c>
      <c r="C35" s="21">
        <v>108</v>
      </c>
      <c r="D35" s="21">
        <v>17</v>
      </c>
      <c r="E35" s="21">
        <v>13</v>
      </c>
      <c r="F35" s="21">
        <v>4</v>
      </c>
      <c r="G35" s="21">
        <v>13</v>
      </c>
      <c r="H35" s="21">
        <f t="shared" si="0"/>
        <v>330</v>
      </c>
      <c r="I35" s="25" t="s">
        <v>85</v>
      </c>
      <c r="J35" s="28"/>
    </row>
    <row r="36" spans="1:10">
      <c r="A36" s="3" t="s">
        <v>32</v>
      </c>
      <c r="B36" s="2">
        <v>2460</v>
      </c>
      <c r="C36" s="2">
        <v>853</v>
      </c>
      <c r="D36" s="2">
        <v>209</v>
      </c>
      <c r="E36" s="2">
        <v>497</v>
      </c>
      <c r="F36" s="2">
        <v>114</v>
      </c>
      <c r="G36" s="2">
        <v>169</v>
      </c>
      <c r="H36" s="2">
        <f t="shared" si="0"/>
        <v>4302</v>
      </c>
      <c r="I36" s="25" t="s">
        <v>86</v>
      </c>
      <c r="J36" s="28"/>
    </row>
    <row r="37" spans="1:10">
      <c r="A37" s="5" t="s">
        <v>33</v>
      </c>
      <c r="B37" s="21">
        <v>298</v>
      </c>
      <c r="C37" s="21">
        <v>138</v>
      </c>
      <c r="D37" s="21">
        <v>66</v>
      </c>
      <c r="E37" s="21">
        <v>138</v>
      </c>
      <c r="F37" s="21">
        <v>32</v>
      </c>
      <c r="G37" s="21">
        <v>20</v>
      </c>
      <c r="H37" s="21">
        <f t="shared" si="0"/>
        <v>692</v>
      </c>
      <c r="I37" s="25" t="s">
        <v>87</v>
      </c>
      <c r="J37" s="28"/>
    </row>
    <row r="38" spans="1:10">
      <c r="A38" s="3" t="s">
        <v>34</v>
      </c>
      <c r="B38" s="2">
        <v>179</v>
      </c>
      <c r="C38" s="2">
        <v>96</v>
      </c>
      <c r="D38" s="2">
        <v>9</v>
      </c>
      <c r="E38" s="2">
        <v>173</v>
      </c>
      <c r="F38" s="2">
        <v>5</v>
      </c>
      <c r="G38" s="2">
        <v>7</v>
      </c>
      <c r="H38" s="2">
        <f t="shared" si="0"/>
        <v>469</v>
      </c>
      <c r="I38" s="25" t="s">
        <v>88</v>
      </c>
      <c r="J38" s="28"/>
    </row>
    <row r="39" spans="1:10" ht="11.25" customHeight="1"/>
    <row r="40" spans="1:10" ht="23.25" customHeight="1">
      <c r="A40" s="9" t="s">
        <v>2</v>
      </c>
      <c r="B40" s="32">
        <f t="shared" ref="B40:H40" si="1">SUM(B7:B38)</f>
        <v>46607</v>
      </c>
      <c r="C40" s="32">
        <f t="shared" si="1"/>
        <v>18004</v>
      </c>
      <c r="D40" s="32">
        <f t="shared" si="1"/>
        <v>4572</v>
      </c>
      <c r="E40" s="32">
        <f t="shared" si="1"/>
        <v>11700</v>
      </c>
      <c r="F40" s="32">
        <f t="shared" si="1"/>
        <v>2342</v>
      </c>
      <c r="G40" s="32">
        <f t="shared" si="1"/>
        <v>5613</v>
      </c>
      <c r="H40" s="31">
        <f t="shared" si="1"/>
        <v>88838</v>
      </c>
    </row>
    <row r="41" spans="1:10">
      <c r="B41" s="29">
        <f t="shared" ref="B41:G41" si="2">B40*100/$H$40</f>
        <v>52.46291001598415</v>
      </c>
      <c r="C41" s="29">
        <f t="shared" si="2"/>
        <v>20.266102343591704</v>
      </c>
      <c r="D41" s="29">
        <f t="shared" si="2"/>
        <v>5.1464463405299536</v>
      </c>
      <c r="E41" s="29">
        <f t="shared" si="2"/>
        <v>13.170039847812873</v>
      </c>
      <c r="F41" s="29">
        <f t="shared" si="2"/>
        <v>2.6362592584254485</v>
      </c>
      <c r="G41" s="29">
        <f t="shared" si="2"/>
        <v>6.3182421936558679</v>
      </c>
      <c r="H41" s="29">
        <f>SUM(B41:G41)</f>
        <v>99.999999999999986</v>
      </c>
    </row>
    <row r="42" spans="1:10">
      <c r="A42" s="37" t="s">
        <v>93</v>
      </c>
      <c r="J42" s="28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B66" sqref="B66"/>
    </sheetView>
  </sheetViews>
  <sheetFormatPr baseColWidth="10" defaultRowHeight="12.75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2">
      <c r="A1" s="46" t="s">
        <v>100</v>
      </c>
      <c r="B1" s="46"/>
      <c r="C1" s="46"/>
      <c r="D1" s="46"/>
      <c r="E1" s="46"/>
      <c r="F1" s="46"/>
      <c r="G1" s="46"/>
      <c r="H1" s="46"/>
      <c r="I1" s="46"/>
      <c r="J1" s="46"/>
    </row>
    <row r="2" spans="1:12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2">
      <c r="B3" s="18"/>
      <c r="C3" s="18"/>
      <c r="D3" s="18"/>
      <c r="E3" s="18"/>
      <c r="F3" s="18"/>
      <c r="G3" s="18"/>
      <c r="H3" s="18"/>
      <c r="I3" s="18"/>
      <c r="J3" s="18"/>
    </row>
    <row r="4" spans="1:12" ht="15" customHeight="1">
      <c r="A4" s="40" t="s">
        <v>50</v>
      </c>
      <c r="B4" s="45" t="s">
        <v>43</v>
      </c>
      <c r="C4" s="45"/>
      <c r="D4" s="45"/>
      <c r="E4" s="45"/>
      <c r="F4" s="45"/>
      <c r="G4" s="48" t="s">
        <v>49</v>
      </c>
      <c r="H4" s="45" t="s">
        <v>1</v>
      </c>
      <c r="I4" s="45"/>
      <c r="J4" s="48" t="s">
        <v>49</v>
      </c>
      <c r="K4" s="47" t="s">
        <v>56</v>
      </c>
      <c r="L4" s="43" t="s">
        <v>2</v>
      </c>
    </row>
    <row r="5" spans="1:12" ht="15">
      <c r="A5" s="40"/>
      <c r="B5" s="20" t="s">
        <v>44</v>
      </c>
      <c r="C5" s="20" t="s">
        <v>45</v>
      </c>
      <c r="D5" s="20" t="s">
        <v>46</v>
      </c>
      <c r="E5" s="20" t="s">
        <v>47</v>
      </c>
      <c r="F5" s="20" t="s">
        <v>48</v>
      </c>
      <c r="G5" s="48"/>
      <c r="H5" s="20" t="s">
        <v>51</v>
      </c>
      <c r="I5" s="20" t="s">
        <v>52</v>
      </c>
      <c r="J5" s="48"/>
      <c r="K5" s="47"/>
      <c r="L5" s="43"/>
    </row>
    <row r="6" spans="1:12">
      <c r="B6" s="19"/>
      <c r="C6" s="19"/>
      <c r="D6" s="19"/>
      <c r="E6" s="19"/>
      <c r="F6" s="19"/>
      <c r="G6" s="19"/>
      <c r="H6" s="19"/>
      <c r="I6" s="19"/>
      <c r="J6" s="19"/>
      <c r="K6" s="18"/>
      <c r="L6" s="18"/>
    </row>
    <row r="7" spans="1:12" ht="15">
      <c r="A7" s="5" t="s">
        <v>35</v>
      </c>
      <c r="B7" s="21">
        <v>4040</v>
      </c>
      <c r="C7" s="21">
        <v>2815</v>
      </c>
      <c r="D7" s="21">
        <v>127</v>
      </c>
      <c r="E7" s="21">
        <v>16404</v>
      </c>
      <c r="F7" s="21">
        <v>73</v>
      </c>
      <c r="G7" s="21">
        <f>SUM(B7:F7)</f>
        <v>23459</v>
      </c>
      <c r="H7" s="21">
        <v>22788</v>
      </c>
      <c r="I7" s="21">
        <v>329</v>
      </c>
      <c r="J7" s="21">
        <f>H7+I7</f>
        <v>23117</v>
      </c>
      <c r="K7" s="21">
        <v>31</v>
      </c>
      <c r="L7" s="21">
        <f>G7+J7+K7</f>
        <v>46607</v>
      </c>
    </row>
    <row r="8" spans="1:12" ht="15">
      <c r="A8" s="3" t="s">
        <v>91</v>
      </c>
      <c r="B8" s="2">
        <v>1956</v>
      </c>
      <c r="C8" s="2">
        <v>1550</v>
      </c>
      <c r="D8" s="2">
        <v>72</v>
      </c>
      <c r="E8" s="2">
        <v>7507</v>
      </c>
      <c r="F8" s="2">
        <v>13</v>
      </c>
      <c r="G8" s="2">
        <f t="shared" ref="G8:G12" si="0">SUM(B8:F8)</f>
        <v>11098</v>
      </c>
      <c r="H8" s="2">
        <v>6812</v>
      </c>
      <c r="I8" s="2">
        <v>78</v>
      </c>
      <c r="J8" s="2">
        <f t="shared" ref="J8:J12" si="1">H8+I8</f>
        <v>6890</v>
      </c>
      <c r="K8" s="2">
        <v>16</v>
      </c>
      <c r="L8" s="2">
        <f t="shared" ref="L8:L12" si="2">G8+J8+K8</f>
        <v>18004</v>
      </c>
    </row>
    <row r="9" spans="1:12" ht="15">
      <c r="A9" s="5" t="s">
        <v>92</v>
      </c>
      <c r="B9" s="21">
        <v>813</v>
      </c>
      <c r="C9" s="21">
        <v>671</v>
      </c>
      <c r="D9" s="21">
        <v>26</v>
      </c>
      <c r="E9" s="21">
        <v>2025</v>
      </c>
      <c r="F9" s="21">
        <v>16</v>
      </c>
      <c r="G9" s="21">
        <f t="shared" si="0"/>
        <v>3551</v>
      </c>
      <c r="H9" s="21">
        <v>1009</v>
      </c>
      <c r="I9" s="21">
        <v>9</v>
      </c>
      <c r="J9" s="21">
        <f t="shared" si="1"/>
        <v>1018</v>
      </c>
      <c r="K9" s="21">
        <v>3</v>
      </c>
      <c r="L9" s="21">
        <f t="shared" si="2"/>
        <v>4572</v>
      </c>
    </row>
    <row r="10" spans="1:12" ht="15">
      <c r="A10" s="3" t="s">
        <v>37</v>
      </c>
      <c r="B10" s="2">
        <v>893</v>
      </c>
      <c r="C10" s="2">
        <v>771</v>
      </c>
      <c r="D10" s="2">
        <v>35</v>
      </c>
      <c r="E10" s="2">
        <v>5754</v>
      </c>
      <c r="F10" s="2">
        <v>4</v>
      </c>
      <c r="G10" s="2">
        <f t="shared" si="0"/>
        <v>7457</v>
      </c>
      <c r="H10" s="2">
        <v>4226</v>
      </c>
      <c r="I10" s="2">
        <v>12</v>
      </c>
      <c r="J10" s="2">
        <f t="shared" si="1"/>
        <v>4238</v>
      </c>
      <c r="K10" s="2">
        <v>5</v>
      </c>
      <c r="L10" s="2">
        <f t="shared" si="2"/>
        <v>11700</v>
      </c>
    </row>
    <row r="11" spans="1:12" ht="15">
      <c r="A11" s="5" t="s">
        <v>36</v>
      </c>
      <c r="B11" s="21">
        <v>239</v>
      </c>
      <c r="C11" s="21">
        <v>186</v>
      </c>
      <c r="D11" s="21">
        <v>9</v>
      </c>
      <c r="E11" s="21">
        <v>1260</v>
      </c>
      <c r="F11" s="21">
        <v>1</v>
      </c>
      <c r="G11" s="21">
        <f t="shared" si="0"/>
        <v>1695</v>
      </c>
      <c r="H11" s="21">
        <v>639</v>
      </c>
      <c r="I11" s="21">
        <v>8</v>
      </c>
      <c r="J11" s="21">
        <f t="shared" si="1"/>
        <v>647</v>
      </c>
      <c r="K11" s="21">
        <v>0</v>
      </c>
      <c r="L11" s="21">
        <f t="shared" si="2"/>
        <v>2342</v>
      </c>
    </row>
    <row r="12" spans="1:12" ht="15">
      <c r="A12" s="3" t="s">
        <v>48</v>
      </c>
      <c r="B12" s="2">
        <v>1016</v>
      </c>
      <c r="C12" s="2">
        <v>421</v>
      </c>
      <c r="D12" s="2">
        <v>16</v>
      </c>
      <c r="E12" s="2">
        <v>2930</v>
      </c>
      <c r="F12" s="2">
        <v>6</v>
      </c>
      <c r="G12" s="2">
        <f t="shared" si="0"/>
        <v>4389</v>
      </c>
      <c r="H12" s="2">
        <v>1215</v>
      </c>
      <c r="I12" s="2">
        <v>6</v>
      </c>
      <c r="J12" s="2">
        <f t="shared" si="1"/>
        <v>1221</v>
      </c>
      <c r="K12" s="2">
        <v>3</v>
      </c>
      <c r="L12" s="2">
        <f t="shared" si="2"/>
        <v>5613</v>
      </c>
    </row>
    <row r="13" spans="1:12" ht="10.5" customHeight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15.75">
      <c r="A14" s="6" t="s">
        <v>2</v>
      </c>
      <c r="B14" s="7">
        <f t="shared" ref="B14:L14" si="3">SUM(B7:B12)</f>
        <v>8957</v>
      </c>
      <c r="C14" s="7">
        <f t="shared" si="3"/>
        <v>6414</v>
      </c>
      <c r="D14" s="7">
        <f t="shared" si="3"/>
        <v>285</v>
      </c>
      <c r="E14" s="7">
        <f t="shared" si="3"/>
        <v>35880</v>
      </c>
      <c r="F14" s="7">
        <f t="shared" si="3"/>
        <v>113</v>
      </c>
      <c r="G14" s="7">
        <f t="shared" si="3"/>
        <v>51649</v>
      </c>
      <c r="H14" s="7">
        <f t="shared" si="3"/>
        <v>36689</v>
      </c>
      <c r="I14" s="7">
        <f t="shared" si="3"/>
        <v>442</v>
      </c>
      <c r="J14" s="7">
        <f t="shared" si="3"/>
        <v>37131</v>
      </c>
      <c r="K14" s="7">
        <f t="shared" si="3"/>
        <v>58</v>
      </c>
      <c r="L14" s="7">
        <f t="shared" si="3"/>
        <v>88838</v>
      </c>
    </row>
    <row r="15" spans="1:12">
      <c r="B15" s="30">
        <f>B14*100/$G$14</f>
        <v>17.34205889755852</v>
      </c>
      <c r="C15" s="30">
        <f>C14*100/$G$14</f>
        <v>12.418439853627369</v>
      </c>
      <c r="D15" s="30">
        <f>D14*100/$G$14</f>
        <v>0.55180158376735267</v>
      </c>
      <c r="E15" s="30">
        <f>E14*100/$G$14</f>
        <v>69.468915177447769</v>
      </c>
      <c r="F15" s="30">
        <f>F14*100/$G$14</f>
        <v>0.21878448759898547</v>
      </c>
      <c r="G15" s="30">
        <f>SUM(B15:F15)</f>
        <v>100</v>
      </c>
      <c r="H15" s="30">
        <f>H14*100/$J$14</f>
        <v>98.809619994075035</v>
      </c>
      <c r="I15" s="30">
        <f>I14*100/$J$14</f>
        <v>1.1903800059249683</v>
      </c>
      <c r="J15" s="30">
        <f>SUM(H15:I15)</f>
        <v>100</v>
      </c>
      <c r="K15" s="34"/>
      <c r="L15" s="34"/>
    </row>
    <row r="16" spans="1:12" ht="15">
      <c r="A16" s="37" t="s">
        <v>93</v>
      </c>
    </row>
  </sheetData>
  <mergeCells count="8">
    <mergeCell ref="B4:F4"/>
    <mergeCell ref="A1:J2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I42"/>
  <sheetViews>
    <sheetView zoomScaleNormal="100" workbookViewId="0">
      <selection activeCell="B56" sqref="B56"/>
    </sheetView>
  </sheetViews>
  <sheetFormatPr baseColWidth="10" defaultRowHeight="15"/>
  <cols>
    <col min="1" max="1" width="21.140625" style="3" customWidth="1"/>
    <col min="2" max="7" width="12.7109375" style="2" customWidth="1"/>
    <col min="8" max="16384" width="11.42578125" style="3"/>
  </cols>
  <sheetData>
    <row r="2" spans="1:9" ht="17.25">
      <c r="A2" s="1" t="s">
        <v>101</v>
      </c>
    </row>
    <row r="3" spans="1:9">
      <c r="E3" s="8"/>
    </row>
    <row r="4" spans="1:9" ht="18.75" customHeight="1">
      <c r="A4" s="42" t="s">
        <v>0</v>
      </c>
      <c r="B4" s="44" t="s">
        <v>35</v>
      </c>
      <c r="C4" s="44" t="s">
        <v>91</v>
      </c>
      <c r="D4" s="44" t="s">
        <v>37</v>
      </c>
      <c r="E4" s="44" t="s">
        <v>36</v>
      </c>
      <c r="F4" s="44" t="s">
        <v>48</v>
      </c>
      <c r="G4" s="43" t="s">
        <v>2</v>
      </c>
    </row>
    <row r="5" spans="1:9" ht="18.75" customHeight="1">
      <c r="A5" s="42"/>
      <c r="B5" s="44"/>
      <c r="C5" s="44"/>
      <c r="D5" s="44"/>
      <c r="E5" s="44"/>
      <c r="F5" s="44"/>
      <c r="G5" s="43"/>
    </row>
    <row r="6" spans="1:9" ht="9" customHeight="1">
      <c r="B6" s="4"/>
      <c r="C6" s="4"/>
      <c r="D6" s="4"/>
      <c r="E6" s="4"/>
      <c r="F6" s="4"/>
      <c r="G6" s="4"/>
    </row>
    <row r="7" spans="1:9">
      <c r="A7" s="5" t="s">
        <v>3</v>
      </c>
      <c r="B7" s="21">
        <v>24</v>
      </c>
      <c r="C7" s="21">
        <v>30</v>
      </c>
      <c r="D7" s="21">
        <v>0</v>
      </c>
      <c r="E7" s="21">
        <v>0</v>
      </c>
      <c r="F7" s="21">
        <v>13</v>
      </c>
      <c r="G7" s="21">
        <f t="shared" ref="G7:G38" si="0">SUM(B7:F7)</f>
        <v>67</v>
      </c>
      <c r="H7" s="25" t="s">
        <v>57</v>
      </c>
      <c r="I7" s="28"/>
    </row>
    <row r="8" spans="1:9">
      <c r="A8" s="3" t="s">
        <v>4</v>
      </c>
      <c r="B8" s="2">
        <v>37</v>
      </c>
      <c r="C8" s="2">
        <v>17</v>
      </c>
      <c r="D8" s="2">
        <v>0</v>
      </c>
      <c r="E8" s="2">
        <v>0</v>
      </c>
      <c r="F8" s="2">
        <v>0</v>
      </c>
      <c r="G8" s="2">
        <f t="shared" si="0"/>
        <v>54</v>
      </c>
      <c r="H8" s="25" t="s">
        <v>58</v>
      </c>
      <c r="I8" s="28"/>
    </row>
    <row r="9" spans="1:9">
      <c r="A9" s="5" t="s">
        <v>5</v>
      </c>
      <c r="B9" s="21">
        <v>52</v>
      </c>
      <c r="C9" s="21">
        <v>37</v>
      </c>
      <c r="D9" s="21">
        <v>25</v>
      </c>
      <c r="E9" s="21">
        <v>0</v>
      </c>
      <c r="F9" s="21">
        <v>0</v>
      </c>
      <c r="G9" s="21">
        <f t="shared" si="0"/>
        <v>114</v>
      </c>
      <c r="H9" s="25" t="s">
        <v>59</v>
      </c>
      <c r="I9" s="28"/>
    </row>
    <row r="10" spans="1:9">
      <c r="A10" s="3" t="s">
        <v>6</v>
      </c>
      <c r="B10" s="2">
        <v>6</v>
      </c>
      <c r="C10" s="2">
        <v>3</v>
      </c>
      <c r="D10" s="2">
        <v>0</v>
      </c>
      <c r="E10" s="2">
        <v>0</v>
      </c>
      <c r="F10" s="2">
        <v>1</v>
      </c>
      <c r="G10" s="2">
        <f t="shared" si="0"/>
        <v>10</v>
      </c>
      <c r="H10" s="25" t="s">
        <v>60</v>
      </c>
      <c r="I10" s="28"/>
    </row>
    <row r="11" spans="1:9">
      <c r="A11" s="5" t="s">
        <v>7</v>
      </c>
      <c r="B11" s="21">
        <v>111</v>
      </c>
      <c r="C11" s="21">
        <v>83</v>
      </c>
      <c r="D11" s="21">
        <v>1</v>
      </c>
      <c r="E11" s="21">
        <v>5</v>
      </c>
      <c r="F11" s="21">
        <v>3</v>
      </c>
      <c r="G11" s="21">
        <f t="shared" si="0"/>
        <v>203</v>
      </c>
      <c r="H11" s="25" t="s">
        <v>61</v>
      </c>
      <c r="I11" s="28"/>
    </row>
    <row r="12" spans="1:9">
      <c r="A12" s="3" t="s">
        <v>8</v>
      </c>
      <c r="B12" s="2">
        <v>27</v>
      </c>
      <c r="C12" s="2">
        <v>29</v>
      </c>
      <c r="D12" s="2">
        <v>0</v>
      </c>
      <c r="E12" s="2">
        <v>1</v>
      </c>
      <c r="F12" s="2">
        <v>0</v>
      </c>
      <c r="G12" s="2">
        <f t="shared" si="0"/>
        <v>57</v>
      </c>
      <c r="H12" s="25" t="s">
        <v>62</v>
      </c>
      <c r="I12" s="28"/>
    </row>
    <row r="13" spans="1:9">
      <c r="A13" s="5" t="s">
        <v>9</v>
      </c>
      <c r="B13" s="21">
        <v>22</v>
      </c>
      <c r="C13" s="21">
        <v>75</v>
      </c>
      <c r="D13" s="21">
        <v>3</v>
      </c>
      <c r="E13" s="21">
        <v>1</v>
      </c>
      <c r="F13" s="21">
        <v>71</v>
      </c>
      <c r="G13" s="21">
        <f t="shared" si="0"/>
        <v>172</v>
      </c>
      <c r="H13" s="25" t="s">
        <v>63</v>
      </c>
      <c r="I13" s="28"/>
    </row>
    <row r="14" spans="1:9">
      <c r="A14" s="3" t="s">
        <v>10</v>
      </c>
      <c r="B14" s="2">
        <v>8</v>
      </c>
      <c r="C14" s="2">
        <v>6</v>
      </c>
      <c r="D14" s="2">
        <v>0</v>
      </c>
      <c r="E14" s="2">
        <v>0</v>
      </c>
      <c r="F14" s="2">
        <v>2</v>
      </c>
      <c r="G14" s="2">
        <f t="shared" si="0"/>
        <v>16</v>
      </c>
      <c r="H14" s="25" t="s">
        <v>64</v>
      </c>
      <c r="I14" s="28"/>
    </row>
    <row r="15" spans="1:9">
      <c r="A15" s="5" t="s">
        <v>11</v>
      </c>
      <c r="B15" s="21">
        <v>2382</v>
      </c>
      <c r="C15" s="21">
        <v>2120</v>
      </c>
      <c r="D15" s="21">
        <v>409</v>
      </c>
      <c r="E15" s="21">
        <v>164</v>
      </c>
      <c r="F15" s="21">
        <v>373</v>
      </c>
      <c r="G15" s="21">
        <f t="shared" si="0"/>
        <v>5448</v>
      </c>
      <c r="H15" s="25" t="s">
        <v>65</v>
      </c>
      <c r="I15" s="28"/>
    </row>
    <row r="16" spans="1:9">
      <c r="A16" s="3" t="s">
        <v>12</v>
      </c>
      <c r="B16" s="2">
        <v>8</v>
      </c>
      <c r="C16" s="2">
        <v>15</v>
      </c>
      <c r="D16" s="2">
        <v>3</v>
      </c>
      <c r="E16" s="2">
        <v>2</v>
      </c>
      <c r="F16" s="2">
        <v>40</v>
      </c>
      <c r="G16" s="2">
        <f t="shared" si="0"/>
        <v>68</v>
      </c>
      <c r="H16" s="25" t="s">
        <v>66</v>
      </c>
      <c r="I16" s="28"/>
    </row>
    <row r="17" spans="1:9">
      <c r="A17" s="5" t="s">
        <v>13</v>
      </c>
      <c r="B17" s="21">
        <v>119</v>
      </c>
      <c r="C17" s="21">
        <v>158</v>
      </c>
      <c r="D17" s="21">
        <v>3</v>
      </c>
      <c r="E17" s="21">
        <v>8</v>
      </c>
      <c r="F17" s="21">
        <v>92</v>
      </c>
      <c r="G17" s="21">
        <f t="shared" si="0"/>
        <v>380</v>
      </c>
      <c r="H17" s="25" t="s">
        <v>67</v>
      </c>
      <c r="I17" s="28"/>
    </row>
    <row r="18" spans="1:9">
      <c r="A18" s="3" t="s">
        <v>14</v>
      </c>
      <c r="B18" s="2">
        <v>641</v>
      </c>
      <c r="C18" s="2">
        <v>427</v>
      </c>
      <c r="D18" s="2">
        <v>25</v>
      </c>
      <c r="E18" s="2">
        <v>56</v>
      </c>
      <c r="F18" s="2">
        <v>50</v>
      </c>
      <c r="G18" s="2">
        <f t="shared" si="0"/>
        <v>1199</v>
      </c>
      <c r="H18" s="25" t="s">
        <v>68</v>
      </c>
      <c r="I18" s="28"/>
    </row>
    <row r="19" spans="1:9">
      <c r="A19" s="5" t="s">
        <v>15</v>
      </c>
      <c r="B19" s="21">
        <v>38</v>
      </c>
      <c r="C19" s="21">
        <v>42</v>
      </c>
      <c r="D19" s="21">
        <v>12</v>
      </c>
      <c r="E19" s="21">
        <v>0</v>
      </c>
      <c r="F19" s="21">
        <v>1</v>
      </c>
      <c r="G19" s="21">
        <f t="shared" si="0"/>
        <v>93</v>
      </c>
      <c r="H19" s="25" t="s">
        <v>69</v>
      </c>
      <c r="I19" s="28"/>
    </row>
    <row r="20" spans="1:9">
      <c r="A20" s="3" t="s">
        <v>16</v>
      </c>
      <c r="B20" s="2">
        <v>96</v>
      </c>
      <c r="C20" s="2">
        <v>57</v>
      </c>
      <c r="D20" s="2">
        <v>0</v>
      </c>
      <c r="E20" s="2">
        <v>3</v>
      </c>
      <c r="F20" s="2">
        <v>12</v>
      </c>
      <c r="G20" s="2">
        <f t="shared" si="0"/>
        <v>168</v>
      </c>
      <c r="H20" s="25" t="s">
        <v>70</v>
      </c>
      <c r="I20" s="28"/>
    </row>
    <row r="21" spans="1:9">
      <c r="A21" s="5" t="s">
        <v>17</v>
      </c>
      <c r="B21" s="21">
        <v>701</v>
      </c>
      <c r="C21" s="21">
        <v>316</v>
      </c>
      <c r="D21" s="21">
        <v>117</v>
      </c>
      <c r="E21" s="21">
        <v>29</v>
      </c>
      <c r="F21" s="21">
        <v>113</v>
      </c>
      <c r="G21" s="21">
        <f t="shared" si="0"/>
        <v>1276</v>
      </c>
      <c r="H21" s="25" t="s">
        <v>71</v>
      </c>
      <c r="I21" s="28"/>
    </row>
    <row r="22" spans="1:9">
      <c r="A22" s="3" t="s">
        <v>18</v>
      </c>
      <c r="B22" s="2">
        <v>57</v>
      </c>
      <c r="C22" s="2">
        <v>49</v>
      </c>
      <c r="D22" s="2">
        <v>4</v>
      </c>
      <c r="E22" s="2">
        <v>2</v>
      </c>
      <c r="F22" s="2">
        <v>8</v>
      </c>
      <c r="G22" s="2">
        <f t="shared" si="0"/>
        <v>120</v>
      </c>
      <c r="H22" s="25" t="s">
        <v>72</v>
      </c>
      <c r="I22" s="28"/>
    </row>
    <row r="23" spans="1:9">
      <c r="A23" s="5" t="s">
        <v>19</v>
      </c>
      <c r="B23" s="21">
        <v>4</v>
      </c>
      <c r="C23" s="21">
        <v>5</v>
      </c>
      <c r="D23" s="21">
        <v>0</v>
      </c>
      <c r="E23" s="21">
        <v>0</v>
      </c>
      <c r="F23" s="21">
        <v>6</v>
      </c>
      <c r="G23" s="21">
        <f t="shared" si="0"/>
        <v>15</v>
      </c>
      <c r="H23" s="25" t="s">
        <v>73</v>
      </c>
      <c r="I23" s="28"/>
    </row>
    <row r="24" spans="1:9">
      <c r="A24" s="3" t="s">
        <v>20</v>
      </c>
      <c r="B24" s="2">
        <v>51</v>
      </c>
      <c r="C24" s="2">
        <v>32</v>
      </c>
      <c r="D24" s="2">
        <v>12</v>
      </c>
      <c r="E24" s="2">
        <v>2</v>
      </c>
      <c r="F24" s="2">
        <v>10</v>
      </c>
      <c r="G24" s="2">
        <f t="shared" si="0"/>
        <v>107</v>
      </c>
      <c r="H24" s="25" t="s">
        <v>74</v>
      </c>
      <c r="I24" s="28"/>
    </row>
    <row r="25" spans="1:9">
      <c r="A25" s="5" t="s">
        <v>21</v>
      </c>
      <c r="B25" s="21">
        <v>267</v>
      </c>
      <c r="C25" s="21">
        <v>184</v>
      </c>
      <c r="D25" s="21">
        <v>5</v>
      </c>
      <c r="E25" s="21">
        <v>12</v>
      </c>
      <c r="F25" s="21">
        <v>40</v>
      </c>
      <c r="G25" s="21">
        <f t="shared" si="0"/>
        <v>508</v>
      </c>
      <c r="H25" s="25" t="s">
        <v>75</v>
      </c>
      <c r="I25" s="28"/>
    </row>
    <row r="26" spans="1:9">
      <c r="A26" s="3" t="s">
        <v>22</v>
      </c>
      <c r="B26" s="2">
        <v>48</v>
      </c>
      <c r="C26" s="2">
        <v>176</v>
      </c>
      <c r="D26" s="2">
        <v>1</v>
      </c>
      <c r="E26" s="2">
        <v>2</v>
      </c>
      <c r="F26" s="2">
        <v>1</v>
      </c>
      <c r="G26" s="2">
        <f t="shared" si="0"/>
        <v>228</v>
      </c>
      <c r="H26" s="25" t="s">
        <v>76</v>
      </c>
      <c r="I26" s="28"/>
    </row>
    <row r="27" spans="1:9">
      <c r="A27" s="5" t="s">
        <v>23</v>
      </c>
      <c r="B27" s="21">
        <v>90</v>
      </c>
      <c r="C27" s="21">
        <v>83</v>
      </c>
      <c r="D27" s="21">
        <v>222</v>
      </c>
      <c r="E27" s="21">
        <v>4</v>
      </c>
      <c r="F27" s="21">
        <v>11</v>
      </c>
      <c r="G27" s="21">
        <f t="shared" si="0"/>
        <v>410</v>
      </c>
      <c r="H27" s="25" t="s">
        <v>77</v>
      </c>
      <c r="I27" s="28"/>
    </row>
    <row r="28" spans="1:9">
      <c r="A28" s="3" t="s">
        <v>24</v>
      </c>
      <c r="B28" s="2">
        <v>151</v>
      </c>
      <c r="C28" s="2">
        <v>202</v>
      </c>
      <c r="D28" s="2">
        <v>2</v>
      </c>
      <c r="E28" s="2">
        <v>8</v>
      </c>
      <c r="F28" s="2">
        <v>4</v>
      </c>
      <c r="G28" s="2">
        <f t="shared" si="0"/>
        <v>367</v>
      </c>
      <c r="H28" s="25" t="s">
        <v>78</v>
      </c>
      <c r="I28" s="28"/>
    </row>
    <row r="29" spans="1:9">
      <c r="A29" s="5" t="s">
        <v>25</v>
      </c>
      <c r="B29" s="21">
        <v>2</v>
      </c>
      <c r="C29" s="21">
        <v>14</v>
      </c>
      <c r="D29" s="21">
        <v>0</v>
      </c>
      <c r="E29" s="21">
        <v>7</v>
      </c>
      <c r="F29" s="21">
        <v>0</v>
      </c>
      <c r="G29" s="21">
        <f t="shared" si="0"/>
        <v>23</v>
      </c>
      <c r="H29" s="25" t="s">
        <v>79</v>
      </c>
      <c r="I29" s="28"/>
    </row>
    <row r="30" spans="1:9">
      <c r="A30" s="3" t="s">
        <v>26</v>
      </c>
      <c r="B30" s="2">
        <v>43</v>
      </c>
      <c r="C30" s="2">
        <v>63</v>
      </c>
      <c r="D30" s="2">
        <v>3</v>
      </c>
      <c r="E30" s="2">
        <v>5</v>
      </c>
      <c r="F30" s="2">
        <v>98</v>
      </c>
      <c r="G30" s="2">
        <f t="shared" si="0"/>
        <v>212</v>
      </c>
      <c r="H30" s="25" t="s">
        <v>80</v>
      </c>
      <c r="I30" s="28"/>
    </row>
    <row r="31" spans="1:9">
      <c r="A31" s="5" t="s">
        <v>27</v>
      </c>
      <c r="B31" s="21">
        <v>77</v>
      </c>
      <c r="C31" s="21">
        <v>77</v>
      </c>
      <c r="D31" s="21">
        <v>16</v>
      </c>
      <c r="E31" s="21">
        <v>4</v>
      </c>
      <c r="F31" s="21">
        <v>6</v>
      </c>
      <c r="G31" s="21">
        <f t="shared" si="0"/>
        <v>180</v>
      </c>
      <c r="H31" s="25" t="s">
        <v>81</v>
      </c>
      <c r="I31" s="28"/>
    </row>
    <row r="32" spans="1:9">
      <c r="A32" s="3" t="s">
        <v>28</v>
      </c>
      <c r="B32" s="2">
        <v>55</v>
      </c>
      <c r="C32" s="2">
        <v>72</v>
      </c>
      <c r="D32" s="2">
        <v>39</v>
      </c>
      <c r="E32" s="2">
        <v>9</v>
      </c>
      <c r="F32" s="2">
        <v>20</v>
      </c>
      <c r="G32" s="2">
        <f t="shared" si="0"/>
        <v>195</v>
      </c>
      <c r="H32" s="25" t="s">
        <v>82</v>
      </c>
      <c r="I32" s="28"/>
    </row>
    <row r="33" spans="1:9">
      <c r="A33" s="5" t="s">
        <v>29</v>
      </c>
      <c r="B33" s="21">
        <v>40</v>
      </c>
      <c r="C33" s="21">
        <v>42</v>
      </c>
      <c r="D33" s="21">
        <v>0</v>
      </c>
      <c r="E33" s="21">
        <v>0</v>
      </c>
      <c r="F33" s="21">
        <v>2</v>
      </c>
      <c r="G33" s="21">
        <f t="shared" si="0"/>
        <v>84</v>
      </c>
      <c r="H33" s="25" t="s">
        <v>83</v>
      </c>
      <c r="I33" s="28"/>
    </row>
    <row r="34" spans="1:9">
      <c r="A34" s="3" t="s">
        <v>30</v>
      </c>
      <c r="B34" s="2">
        <v>47</v>
      </c>
      <c r="C34" s="2">
        <v>33</v>
      </c>
      <c r="D34" s="2">
        <v>1</v>
      </c>
      <c r="E34" s="2">
        <v>0</v>
      </c>
      <c r="F34" s="2">
        <v>12</v>
      </c>
      <c r="G34" s="2">
        <f t="shared" si="0"/>
        <v>93</v>
      </c>
      <c r="H34" s="25" t="s">
        <v>84</v>
      </c>
      <c r="I34" s="28"/>
    </row>
    <row r="35" spans="1:9">
      <c r="A35" s="5" t="s">
        <v>31</v>
      </c>
      <c r="B35" s="21">
        <v>72</v>
      </c>
      <c r="C35" s="21">
        <v>35</v>
      </c>
      <c r="D35" s="21">
        <v>4</v>
      </c>
      <c r="E35" s="21">
        <v>3</v>
      </c>
      <c r="F35" s="21">
        <v>3</v>
      </c>
      <c r="G35" s="21">
        <f t="shared" si="0"/>
        <v>117</v>
      </c>
      <c r="H35" s="25" t="s">
        <v>85</v>
      </c>
      <c r="I35" s="28"/>
    </row>
    <row r="36" spans="1:9">
      <c r="A36" s="3" t="s">
        <v>32</v>
      </c>
      <c r="B36" s="2">
        <v>163</v>
      </c>
      <c r="C36" s="2">
        <v>74</v>
      </c>
      <c r="D36" s="2">
        <v>5</v>
      </c>
      <c r="E36" s="2">
        <v>5</v>
      </c>
      <c r="F36" s="2">
        <v>19</v>
      </c>
      <c r="G36" s="2">
        <f t="shared" si="0"/>
        <v>266</v>
      </c>
      <c r="H36" s="25" t="s">
        <v>86</v>
      </c>
      <c r="I36" s="28"/>
    </row>
    <row r="37" spans="1:9">
      <c r="A37" s="5" t="s">
        <v>33</v>
      </c>
      <c r="B37" s="21">
        <v>9</v>
      </c>
      <c r="C37" s="21">
        <v>5</v>
      </c>
      <c r="D37" s="21">
        <v>0</v>
      </c>
      <c r="E37" s="21">
        <v>0</v>
      </c>
      <c r="F37" s="21">
        <v>0</v>
      </c>
      <c r="G37" s="21">
        <f t="shared" si="0"/>
        <v>14</v>
      </c>
      <c r="H37" s="25" t="s">
        <v>87</v>
      </c>
      <c r="I37" s="28"/>
    </row>
    <row r="38" spans="1:9">
      <c r="A38" s="3" t="s">
        <v>34</v>
      </c>
      <c r="B38" s="2">
        <v>21</v>
      </c>
      <c r="C38" s="2">
        <v>11</v>
      </c>
      <c r="D38" s="2">
        <v>2</v>
      </c>
      <c r="E38" s="2">
        <v>1</v>
      </c>
      <c r="F38" s="2">
        <v>1</v>
      </c>
      <c r="G38" s="2">
        <f t="shared" si="0"/>
        <v>36</v>
      </c>
      <c r="H38" s="25" t="s">
        <v>88</v>
      </c>
      <c r="I38" s="28"/>
    </row>
    <row r="39" spans="1:9" ht="11.25" customHeight="1"/>
    <row r="40" spans="1:9" ht="23.25" customHeight="1">
      <c r="A40" s="9" t="s">
        <v>2</v>
      </c>
      <c r="B40" s="32">
        <f t="shared" ref="B40:G40" si="1">SUM(B7:B38)</f>
        <v>5469</v>
      </c>
      <c r="C40" s="32">
        <f t="shared" si="1"/>
        <v>4572</v>
      </c>
      <c r="D40" s="32">
        <f t="shared" si="1"/>
        <v>914</v>
      </c>
      <c r="E40" s="32">
        <f t="shared" si="1"/>
        <v>333</v>
      </c>
      <c r="F40" s="32">
        <f t="shared" si="1"/>
        <v>1012</v>
      </c>
      <c r="G40" s="31">
        <f t="shared" si="1"/>
        <v>12300</v>
      </c>
    </row>
    <row r="41" spans="1:9">
      <c r="B41" s="29">
        <f>B40*100/$G$40</f>
        <v>44.463414634146339</v>
      </c>
      <c r="C41" s="29">
        <f>C40*100/$G$40</f>
        <v>37.170731707317074</v>
      </c>
      <c r="D41" s="29">
        <f>D40*100/$G$40</f>
        <v>7.4308943089430892</v>
      </c>
      <c r="E41" s="29">
        <f>E40*100/$G$40</f>
        <v>2.7073170731707319</v>
      </c>
      <c r="F41" s="29">
        <f>F40*100/$G$40</f>
        <v>8.227642276422765</v>
      </c>
      <c r="G41" s="29">
        <f>SUM(B41:F41)</f>
        <v>100</v>
      </c>
    </row>
    <row r="42" spans="1:9">
      <c r="A42" s="37" t="s">
        <v>93</v>
      </c>
    </row>
  </sheetData>
  <mergeCells count="7">
    <mergeCell ref="E4:E5"/>
    <mergeCell ref="F4:F5"/>
    <mergeCell ref="G4:G5"/>
    <mergeCell ref="A4:A5"/>
    <mergeCell ref="B4:B5"/>
    <mergeCell ref="C4:C5"/>
    <mergeCell ref="D4:D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J42"/>
  <sheetViews>
    <sheetView zoomScaleNormal="100" workbookViewId="0">
      <selection activeCell="D74" sqref="D74"/>
    </sheetView>
  </sheetViews>
  <sheetFormatPr baseColWidth="10" defaultRowHeight="1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>
      <c r="A2" s="1" t="s">
        <v>102</v>
      </c>
    </row>
    <row r="3" spans="1:10">
      <c r="B3"/>
      <c r="C3"/>
      <c r="D3"/>
      <c r="E3"/>
      <c r="F3"/>
      <c r="G3"/>
    </row>
    <row r="4" spans="1:10" ht="18.75" customHeight="1">
      <c r="A4" s="42" t="s">
        <v>0</v>
      </c>
      <c r="B4" s="44" t="s">
        <v>35</v>
      </c>
      <c r="C4" s="44" t="s">
        <v>91</v>
      </c>
      <c r="D4" s="44" t="s">
        <v>92</v>
      </c>
      <c r="E4" s="44" t="s">
        <v>37</v>
      </c>
      <c r="F4" s="44" t="s">
        <v>36</v>
      </c>
      <c r="G4" s="44" t="s">
        <v>48</v>
      </c>
      <c r="H4" s="43" t="s">
        <v>2</v>
      </c>
    </row>
    <row r="5" spans="1:10" ht="18.75" customHeight="1">
      <c r="A5" s="42"/>
      <c r="B5" s="44"/>
      <c r="C5" s="44"/>
      <c r="D5" s="44"/>
      <c r="E5" s="44"/>
      <c r="F5" s="44"/>
      <c r="G5" s="44"/>
      <c r="H5" s="43"/>
    </row>
    <row r="6" spans="1:10" ht="9" customHeight="1">
      <c r="B6" s="4"/>
      <c r="C6" s="4"/>
      <c r="D6" s="4"/>
      <c r="E6" s="4"/>
      <c r="F6" s="4"/>
      <c r="G6" s="4"/>
      <c r="H6" s="4"/>
    </row>
    <row r="7" spans="1:10">
      <c r="A7" s="5" t="s">
        <v>3</v>
      </c>
      <c r="B7" s="21">
        <v>45</v>
      </c>
      <c r="C7" s="21">
        <v>29</v>
      </c>
      <c r="D7" s="21">
        <v>6</v>
      </c>
      <c r="E7" s="21">
        <v>1</v>
      </c>
      <c r="F7" s="21">
        <v>0</v>
      </c>
      <c r="G7" s="21">
        <v>15</v>
      </c>
      <c r="H7" s="21">
        <f t="shared" ref="H7:H38" si="0">SUM(B7:G7)</f>
        <v>96</v>
      </c>
      <c r="I7" s="25" t="s">
        <v>57</v>
      </c>
      <c r="J7" s="28"/>
    </row>
    <row r="8" spans="1:10">
      <c r="A8" s="3" t="s">
        <v>4</v>
      </c>
      <c r="B8" s="2">
        <v>14</v>
      </c>
      <c r="C8" s="2">
        <v>3</v>
      </c>
      <c r="D8" s="2">
        <v>0</v>
      </c>
      <c r="E8" s="2">
        <v>0</v>
      </c>
      <c r="F8" s="2">
        <v>0</v>
      </c>
      <c r="G8" s="2">
        <v>0</v>
      </c>
      <c r="H8" s="2">
        <f t="shared" si="0"/>
        <v>17</v>
      </c>
      <c r="I8" s="25" t="s">
        <v>58</v>
      </c>
      <c r="J8" s="28"/>
    </row>
    <row r="9" spans="1:10">
      <c r="A9" s="5" t="s">
        <v>5</v>
      </c>
      <c r="B9" s="21">
        <v>84</v>
      </c>
      <c r="C9" s="21">
        <v>37</v>
      </c>
      <c r="D9" s="21">
        <v>10</v>
      </c>
      <c r="E9" s="21">
        <v>21</v>
      </c>
      <c r="F9" s="21">
        <v>1</v>
      </c>
      <c r="G9" s="21">
        <v>0</v>
      </c>
      <c r="H9" s="21">
        <f t="shared" si="0"/>
        <v>153</v>
      </c>
      <c r="I9" s="25" t="s">
        <v>59</v>
      </c>
      <c r="J9" s="28"/>
    </row>
    <row r="10" spans="1:10">
      <c r="A10" s="3" t="s">
        <v>6</v>
      </c>
      <c r="B10" s="2">
        <v>11</v>
      </c>
      <c r="C10" s="2">
        <v>3</v>
      </c>
      <c r="D10" s="2">
        <v>6</v>
      </c>
      <c r="E10" s="2">
        <v>2</v>
      </c>
      <c r="F10" s="2">
        <v>1</v>
      </c>
      <c r="G10" s="2">
        <v>0</v>
      </c>
      <c r="H10" s="2">
        <f t="shared" si="0"/>
        <v>23</v>
      </c>
      <c r="I10" s="25" t="s">
        <v>60</v>
      </c>
      <c r="J10" s="28"/>
    </row>
    <row r="11" spans="1:10">
      <c r="A11" s="5" t="s">
        <v>7</v>
      </c>
      <c r="B11" s="21">
        <v>65</v>
      </c>
      <c r="C11" s="21">
        <v>21</v>
      </c>
      <c r="D11" s="21">
        <v>16</v>
      </c>
      <c r="E11" s="21">
        <v>2</v>
      </c>
      <c r="F11" s="21">
        <v>3</v>
      </c>
      <c r="G11" s="21">
        <v>7</v>
      </c>
      <c r="H11" s="21">
        <f t="shared" si="0"/>
        <v>114</v>
      </c>
      <c r="I11" s="25" t="s">
        <v>61</v>
      </c>
      <c r="J11" s="28"/>
    </row>
    <row r="12" spans="1:10">
      <c r="A12" s="3" t="s">
        <v>8</v>
      </c>
      <c r="B12" s="2">
        <v>15</v>
      </c>
      <c r="C12" s="2">
        <v>20</v>
      </c>
      <c r="D12" s="2">
        <v>2</v>
      </c>
      <c r="E12" s="2">
        <v>1</v>
      </c>
      <c r="F12" s="2">
        <v>1</v>
      </c>
      <c r="G12" s="2">
        <v>1</v>
      </c>
      <c r="H12" s="2">
        <f t="shared" si="0"/>
        <v>40</v>
      </c>
      <c r="I12" s="25" t="s">
        <v>62</v>
      </c>
      <c r="J12" s="28"/>
    </row>
    <row r="13" spans="1:10">
      <c r="A13" s="5" t="s">
        <v>9</v>
      </c>
      <c r="B13" s="21">
        <v>21</v>
      </c>
      <c r="C13" s="21">
        <v>28</v>
      </c>
      <c r="D13" s="21">
        <v>5</v>
      </c>
      <c r="E13" s="21">
        <v>0</v>
      </c>
      <c r="F13" s="21">
        <v>0</v>
      </c>
      <c r="G13" s="21">
        <v>24</v>
      </c>
      <c r="H13" s="21">
        <f t="shared" si="0"/>
        <v>78</v>
      </c>
      <c r="I13" s="25" t="s">
        <v>63</v>
      </c>
      <c r="J13" s="28"/>
    </row>
    <row r="14" spans="1:10">
      <c r="A14" s="3" t="s">
        <v>10</v>
      </c>
      <c r="B14" s="2">
        <v>11</v>
      </c>
      <c r="C14" s="2">
        <v>5</v>
      </c>
      <c r="D14" s="2">
        <v>2</v>
      </c>
      <c r="E14" s="2">
        <v>0</v>
      </c>
      <c r="F14" s="2">
        <v>0</v>
      </c>
      <c r="G14" s="2">
        <v>8</v>
      </c>
      <c r="H14" s="2">
        <f t="shared" si="0"/>
        <v>26</v>
      </c>
      <c r="I14" s="25" t="s">
        <v>64</v>
      </c>
      <c r="J14" s="28"/>
    </row>
    <row r="15" spans="1:10">
      <c r="A15" s="5" t="s">
        <v>11</v>
      </c>
      <c r="B15" s="21">
        <v>605</v>
      </c>
      <c r="C15" s="21">
        <v>206</v>
      </c>
      <c r="D15" s="21">
        <v>81</v>
      </c>
      <c r="E15" s="21">
        <v>52</v>
      </c>
      <c r="F15" s="21">
        <v>19</v>
      </c>
      <c r="G15" s="21">
        <v>104</v>
      </c>
      <c r="H15" s="21">
        <f t="shared" si="0"/>
        <v>1067</v>
      </c>
      <c r="I15" s="25" t="s">
        <v>65</v>
      </c>
      <c r="J15" s="28"/>
    </row>
    <row r="16" spans="1:10">
      <c r="A16" s="3" t="s">
        <v>12</v>
      </c>
      <c r="B16" s="2">
        <v>22</v>
      </c>
      <c r="C16" s="2">
        <v>17</v>
      </c>
      <c r="D16" s="2">
        <v>4</v>
      </c>
      <c r="E16" s="2">
        <v>0</v>
      </c>
      <c r="F16" s="2">
        <v>2</v>
      </c>
      <c r="G16" s="2">
        <v>14</v>
      </c>
      <c r="H16" s="2">
        <f t="shared" si="0"/>
        <v>59</v>
      </c>
      <c r="I16" s="25" t="s">
        <v>66</v>
      </c>
      <c r="J16" s="28"/>
    </row>
    <row r="17" spans="1:10">
      <c r="A17" s="5" t="s">
        <v>13</v>
      </c>
      <c r="B17" s="21">
        <v>37</v>
      </c>
      <c r="C17" s="21">
        <v>3</v>
      </c>
      <c r="D17" s="21">
        <v>8</v>
      </c>
      <c r="E17" s="21">
        <v>0</v>
      </c>
      <c r="F17" s="21">
        <v>0</v>
      </c>
      <c r="G17" s="21">
        <v>0</v>
      </c>
      <c r="H17" s="21">
        <f t="shared" si="0"/>
        <v>48</v>
      </c>
      <c r="I17" s="25" t="s">
        <v>67</v>
      </c>
      <c r="J17" s="28"/>
    </row>
    <row r="18" spans="1:10">
      <c r="A18" s="3" t="s">
        <v>14</v>
      </c>
      <c r="B18" s="2">
        <v>360</v>
      </c>
      <c r="C18" s="2">
        <v>156</v>
      </c>
      <c r="D18" s="2">
        <v>45</v>
      </c>
      <c r="E18" s="2">
        <v>2</v>
      </c>
      <c r="F18" s="2">
        <v>10</v>
      </c>
      <c r="G18" s="2">
        <v>6</v>
      </c>
      <c r="H18" s="2">
        <f t="shared" si="0"/>
        <v>579</v>
      </c>
      <c r="I18" s="25" t="s">
        <v>68</v>
      </c>
      <c r="J18" s="28"/>
    </row>
    <row r="19" spans="1:10">
      <c r="A19" s="5" t="s">
        <v>15</v>
      </c>
      <c r="B19" s="21">
        <v>10</v>
      </c>
      <c r="C19" s="21">
        <v>17</v>
      </c>
      <c r="D19" s="21">
        <v>5</v>
      </c>
      <c r="E19" s="21">
        <v>0</v>
      </c>
      <c r="F19" s="21">
        <v>0</v>
      </c>
      <c r="G19" s="21">
        <v>0</v>
      </c>
      <c r="H19" s="21">
        <f t="shared" si="0"/>
        <v>32</v>
      </c>
      <c r="I19" s="25" t="s">
        <v>69</v>
      </c>
      <c r="J19" s="28"/>
    </row>
    <row r="20" spans="1:10">
      <c r="A20" s="3" t="s">
        <v>16</v>
      </c>
      <c r="B20" s="2">
        <v>153</v>
      </c>
      <c r="C20" s="2">
        <v>16</v>
      </c>
      <c r="D20" s="2">
        <v>91</v>
      </c>
      <c r="E20" s="2">
        <v>3</v>
      </c>
      <c r="F20" s="2">
        <v>3</v>
      </c>
      <c r="G20" s="2">
        <v>2</v>
      </c>
      <c r="H20" s="2">
        <f t="shared" si="0"/>
        <v>268</v>
      </c>
      <c r="I20" s="25" t="s">
        <v>70</v>
      </c>
      <c r="J20" s="28"/>
    </row>
    <row r="21" spans="1:10">
      <c r="A21" s="5" t="s">
        <v>17</v>
      </c>
      <c r="B21" s="21">
        <v>199</v>
      </c>
      <c r="C21" s="21">
        <v>116</v>
      </c>
      <c r="D21" s="21">
        <v>97</v>
      </c>
      <c r="E21" s="21">
        <v>17</v>
      </c>
      <c r="F21" s="21">
        <v>37</v>
      </c>
      <c r="G21" s="21">
        <v>50</v>
      </c>
      <c r="H21" s="21">
        <f t="shared" si="0"/>
        <v>516</v>
      </c>
      <c r="I21" s="25" t="s">
        <v>71</v>
      </c>
      <c r="J21" s="28"/>
    </row>
    <row r="22" spans="1:10">
      <c r="A22" s="3" t="s">
        <v>18</v>
      </c>
      <c r="B22" s="2">
        <v>53</v>
      </c>
      <c r="C22" s="2">
        <v>8</v>
      </c>
      <c r="D22" s="2">
        <v>14</v>
      </c>
      <c r="E22" s="2">
        <v>4</v>
      </c>
      <c r="F22" s="2">
        <v>2</v>
      </c>
      <c r="G22" s="2">
        <v>1</v>
      </c>
      <c r="H22" s="2">
        <f t="shared" si="0"/>
        <v>82</v>
      </c>
      <c r="I22" s="25" t="s">
        <v>72</v>
      </c>
      <c r="J22" s="28"/>
    </row>
    <row r="23" spans="1:10">
      <c r="A23" s="5" t="s">
        <v>19</v>
      </c>
      <c r="B23" s="21">
        <v>26</v>
      </c>
      <c r="C23" s="21">
        <v>8</v>
      </c>
      <c r="D23" s="21">
        <v>1</v>
      </c>
      <c r="E23" s="21">
        <v>0</v>
      </c>
      <c r="F23" s="21">
        <v>1</v>
      </c>
      <c r="G23" s="21">
        <v>2</v>
      </c>
      <c r="H23" s="21">
        <f t="shared" si="0"/>
        <v>38</v>
      </c>
      <c r="I23" s="25" t="s">
        <v>73</v>
      </c>
      <c r="J23" s="28"/>
    </row>
    <row r="24" spans="1:10">
      <c r="A24" s="3" t="s">
        <v>20</v>
      </c>
      <c r="B24" s="2">
        <v>16</v>
      </c>
      <c r="C24" s="2">
        <v>11</v>
      </c>
      <c r="D24" s="2">
        <v>3</v>
      </c>
      <c r="E24" s="2">
        <v>0</v>
      </c>
      <c r="F24" s="2">
        <v>0</v>
      </c>
      <c r="G24" s="2">
        <v>0</v>
      </c>
      <c r="H24" s="2">
        <f t="shared" si="0"/>
        <v>30</v>
      </c>
      <c r="I24" s="25" t="s">
        <v>74</v>
      </c>
      <c r="J24" s="28"/>
    </row>
    <row r="25" spans="1:10">
      <c r="A25" s="5" t="s">
        <v>21</v>
      </c>
      <c r="B25" s="21">
        <v>51</v>
      </c>
      <c r="C25" s="21">
        <v>54</v>
      </c>
      <c r="D25" s="21">
        <v>20</v>
      </c>
      <c r="E25" s="21">
        <v>3</v>
      </c>
      <c r="F25" s="21">
        <v>1</v>
      </c>
      <c r="G25" s="21">
        <v>73</v>
      </c>
      <c r="H25" s="21">
        <f t="shared" si="0"/>
        <v>202</v>
      </c>
      <c r="I25" s="25" t="s">
        <v>75</v>
      </c>
      <c r="J25" s="28"/>
    </row>
    <row r="26" spans="1:10">
      <c r="A26" s="3" t="s">
        <v>22</v>
      </c>
      <c r="B26" s="2">
        <v>45</v>
      </c>
      <c r="C26" s="2">
        <v>23</v>
      </c>
      <c r="D26" s="2">
        <v>17</v>
      </c>
      <c r="E26" s="2">
        <v>0</v>
      </c>
      <c r="F26" s="2">
        <v>1</v>
      </c>
      <c r="G26" s="2">
        <v>0</v>
      </c>
      <c r="H26" s="2">
        <f t="shared" si="0"/>
        <v>86</v>
      </c>
      <c r="I26" s="25" t="s">
        <v>76</v>
      </c>
      <c r="J26" s="28"/>
    </row>
    <row r="27" spans="1:10">
      <c r="A27" s="5" t="s">
        <v>23</v>
      </c>
      <c r="B27" s="21">
        <v>22</v>
      </c>
      <c r="C27" s="21">
        <v>9</v>
      </c>
      <c r="D27" s="21">
        <v>5</v>
      </c>
      <c r="E27" s="21">
        <v>0</v>
      </c>
      <c r="F27" s="21">
        <v>0</v>
      </c>
      <c r="G27" s="21">
        <v>3</v>
      </c>
      <c r="H27" s="21">
        <f t="shared" si="0"/>
        <v>39</v>
      </c>
      <c r="I27" s="25" t="s">
        <v>77</v>
      </c>
      <c r="J27" s="28"/>
    </row>
    <row r="28" spans="1:10">
      <c r="A28" s="3" t="s">
        <v>24</v>
      </c>
      <c r="B28" s="2">
        <v>37</v>
      </c>
      <c r="C28" s="2">
        <v>17</v>
      </c>
      <c r="D28" s="2">
        <v>5</v>
      </c>
      <c r="E28" s="2">
        <v>0</v>
      </c>
      <c r="F28" s="2">
        <v>0</v>
      </c>
      <c r="G28" s="2">
        <v>4</v>
      </c>
      <c r="H28" s="2">
        <f t="shared" si="0"/>
        <v>63</v>
      </c>
      <c r="I28" s="25" t="s">
        <v>78</v>
      </c>
      <c r="J28" s="28"/>
    </row>
    <row r="29" spans="1:10">
      <c r="A29" s="5" t="s">
        <v>25</v>
      </c>
      <c r="B29" s="21">
        <v>336</v>
      </c>
      <c r="C29" s="21">
        <v>207</v>
      </c>
      <c r="D29" s="21">
        <v>39</v>
      </c>
      <c r="E29" s="21">
        <v>60</v>
      </c>
      <c r="F29" s="21">
        <v>17</v>
      </c>
      <c r="G29" s="21">
        <v>9</v>
      </c>
      <c r="H29" s="21">
        <f t="shared" si="0"/>
        <v>668</v>
      </c>
      <c r="I29" s="25" t="s">
        <v>79</v>
      </c>
      <c r="J29" s="28"/>
    </row>
    <row r="30" spans="1:10">
      <c r="A30" s="3" t="s">
        <v>26</v>
      </c>
      <c r="B30" s="2">
        <v>82</v>
      </c>
      <c r="C30" s="2">
        <v>23</v>
      </c>
      <c r="D30" s="2">
        <v>13</v>
      </c>
      <c r="E30" s="2">
        <v>1</v>
      </c>
      <c r="F30" s="2">
        <v>1</v>
      </c>
      <c r="G30" s="2">
        <v>27</v>
      </c>
      <c r="H30" s="2">
        <f t="shared" si="0"/>
        <v>147</v>
      </c>
      <c r="I30" s="25" t="s">
        <v>80</v>
      </c>
      <c r="J30" s="28"/>
    </row>
    <row r="31" spans="1:10">
      <c r="A31" s="5" t="s">
        <v>27</v>
      </c>
      <c r="B31" s="21">
        <v>35</v>
      </c>
      <c r="C31" s="21">
        <v>29</v>
      </c>
      <c r="D31" s="21">
        <v>8</v>
      </c>
      <c r="E31" s="21">
        <v>8</v>
      </c>
      <c r="F31" s="21">
        <v>1</v>
      </c>
      <c r="G31" s="21">
        <v>2</v>
      </c>
      <c r="H31" s="21">
        <f t="shared" si="0"/>
        <v>83</v>
      </c>
      <c r="I31" s="25" t="s">
        <v>81</v>
      </c>
      <c r="J31" s="28"/>
    </row>
    <row r="32" spans="1:10">
      <c r="A32" s="3" t="s">
        <v>28</v>
      </c>
      <c r="B32" s="2">
        <v>15</v>
      </c>
      <c r="C32" s="2">
        <v>27</v>
      </c>
      <c r="D32" s="2">
        <v>2</v>
      </c>
      <c r="E32" s="2">
        <v>0</v>
      </c>
      <c r="F32" s="2">
        <v>1</v>
      </c>
      <c r="G32" s="2">
        <v>0</v>
      </c>
      <c r="H32" s="2">
        <f t="shared" si="0"/>
        <v>45</v>
      </c>
      <c r="I32" s="25" t="s">
        <v>82</v>
      </c>
      <c r="J32" s="28"/>
    </row>
    <row r="33" spans="1:10">
      <c r="A33" s="5" t="s">
        <v>29</v>
      </c>
      <c r="B33" s="21">
        <v>12</v>
      </c>
      <c r="C33" s="21">
        <v>7</v>
      </c>
      <c r="D33" s="21">
        <v>1</v>
      </c>
      <c r="E33" s="21">
        <v>0</v>
      </c>
      <c r="F33" s="21">
        <v>0</v>
      </c>
      <c r="G33" s="21">
        <v>0</v>
      </c>
      <c r="H33" s="21">
        <f t="shared" si="0"/>
        <v>20</v>
      </c>
      <c r="I33" s="25" t="s">
        <v>83</v>
      </c>
      <c r="J33" s="28"/>
    </row>
    <row r="34" spans="1:10">
      <c r="A34" s="3" t="s">
        <v>30</v>
      </c>
      <c r="B34" s="2">
        <v>23</v>
      </c>
      <c r="C34" s="2">
        <v>18</v>
      </c>
      <c r="D34" s="2">
        <v>0</v>
      </c>
      <c r="E34" s="2">
        <v>7</v>
      </c>
      <c r="F34" s="2">
        <v>1</v>
      </c>
      <c r="G34" s="2">
        <v>7</v>
      </c>
      <c r="H34" s="2">
        <f t="shared" si="0"/>
        <v>56</v>
      </c>
      <c r="I34" s="25" t="s">
        <v>84</v>
      </c>
      <c r="J34" s="28"/>
    </row>
    <row r="35" spans="1:10">
      <c r="A35" s="5" t="s">
        <v>31</v>
      </c>
      <c r="B35" s="21">
        <v>13</v>
      </c>
      <c r="C35" s="21">
        <v>5</v>
      </c>
      <c r="D35" s="21">
        <v>3</v>
      </c>
      <c r="E35" s="21">
        <v>2</v>
      </c>
      <c r="F35" s="21">
        <v>0</v>
      </c>
      <c r="G35" s="21">
        <v>4</v>
      </c>
      <c r="H35" s="21">
        <f t="shared" si="0"/>
        <v>27</v>
      </c>
      <c r="I35" s="25" t="s">
        <v>85</v>
      </c>
      <c r="J35" s="28"/>
    </row>
    <row r="36" spans="1:10">
      <c r="A36" s="3" t="s">
        <v>32</v>
      </c>
      <c r="B36" s="2">
        <v>62</v>
      </c>
      <c r="C36" s="2">
        <v>36</v>
      </c>
      <c r="D36" s="2">
        <v>10</v>
      </c>
      <c r="E36" s="2">
        <v>0</v>
      </c>
      <c r="F36" s="2">
        <v>2</v>
      </c>
      <c r="G36" s="2">
        <v>0</v>
      </c>
      <c r="H36" s="2">
        <f t="shared" si="0"/>
        <v>110</v>
      </c>
      <c r="I36" s="25" t="s">
        <v>86</v>
      </c>
      <c r="J36" s="28"/>
    </row>
    <row r="37" spans="1:10">
      <c r="A37" s="5" t="s">
        <v>33</v>
      </c>
      <c r="B37" s="21">
        <v>46</v>
      </c>
      <c r="C37" s="21">
        <v>27</v>
      </c>
      <c r="D37" s="21">
        <v>5</v>
      </c>
      <c r="E37" s="21">
        <v>4</v>
      </c>
      <c r="F37" s="21">
        <v>4</v>
      </c>
      <c r="G37" s="21">
        <v>0</v>
      </c>
      <c r="H37" s="21">
        <f t="shared" si="0"/>
        <v>86</v>
      </c>
      <c r="I37" s="25" t="s">
        <v>87</v>
      </c>
      <c r="J37" s="28"/>
    </row>
    <row r="38" spans="1:10">
      <c r="A38" s="3" t="s">
        <v>34</v>
      </c>
      <c r="B38" s="2">
        <v>11</v>
      </c>
      <c r="C38" s="2">
        <v>2</v>
      </c>
      <c r="D38" s="2">
        <v>2</v>
      </c>
      <c r="E38" s="2">
        <v>0</v>
      </c>
      <c r="F38" s="2">
        <v>0</v>
      </c>
      <c r="G38" s="2">
        <v>0</v>
      </c>
      <c r="H38" s="2">
        <f t="shared" si="0"/>
        <v>15</v>
      </c>
      <c r="I38" s="25" t="s">
        <v>88</v>
      </c>
      <c r="J38" s="28"/>
    </row>
    <row r="39" spans="1:10" ht="11.25" customHeight="1"/>
    <row r="40" spans="1:10" ht="23.25" customHeight="1">
      <c r="A40" s="9" t="s">
        <v>2</v>
      </c>
      <c r="B40" s="32">
        <f>SUM(B7:B38)</f>
        <v>2537</v>
      </c>
      <c r="C40" s="32">
        <f t="shared" ref="C40:H40" si="1">SUM(C7:C38)</f>
        <v>1188</v>
      </c>
      <c r="D40" s="32">
        <f t="shared" si="1"/>
        <v>526</v>
      </c>
      <c r="E40" s="32">
        <f t="shared" si="1"/>
        <v>190</v>
      </c>
      <c r="F40" s="32">
        <f t="shared" si="1"/>
        <v>109</v>
      </c>
      <c r="G40" s="32">
        <f t="shared" si="1"/>
        <v>363</v>
      </c>
      <c r="H40" s="31">
        <f t="shared" si="1"/>
        <v>4913</v>
      </c>
    </row>
    <row r="41" spans="1:10">
      <c r="B41" s="29">
        <f>B40*100/$H$40</f>
        <v>51.6385100753104</v>
      </c>
      <c r="C41" s="29">
        <f t="shared" ref="C41:G41" si="2">C40*100/$H$40</f>
        <v>24.1807449623448</v>
      </c>
      <c r="D41" s="29">
        <f t="shared" si="2"/>
        <v>10.706289436189701</v>
      </c>
      <c r="E41" s="29">
        <f t="shared" si="2"/>
        <v>3.8672908609810706</v>
      </c>
      <c r="F41" s="29">
        <f t="shared" si="2"/>
        <v>2.2186037044575615</v>
      </c>
      <c r="G41" s="29">
        <f t="shared" si="2"/>
        <v>7.3885609607164664</v>
      </c>
      <c r="H41" s="29">
        <f>SUM(B41:G41)</f>
        <v>100</v>
      </c>
    </row>
    <row r="42" spans="1:10">
      <c r="A42" s="37" t="s">
        <v>93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sqref="A1:L2"/>
    </sheetView>
  </sheetViews>
  <sheetFormatPr baseColWidth="10" defaultRowHeight="12.75"/>
  <cols>
    <col min="1" max="1" width="22.85546875" customWidth="1"/>
    <col min="2" max="2" width="11.85546875" customWidth="1"/>
    <col min="3" max="3" width="12.5703125" customWidth="1"/>
    <col min="4" max="5" width="12.42578125" customWidth="1"/>
    <col min="6" max="6" width="18.7109375" bestFit="1" customWidth="1"/>
    <col min="7" max="7" width="10.7109375" customWidth="1"/>
    <col min="9" max="9" width="12.140625" customWidth="1"/>
    <col min="10" max="10" width="12.42578125" customWidth="1"/>
    <col min="12" max="12" width="10" customWidth="1"/>
  </cols>
  <sheetData>
    <row r="1" spans="1:12">
      <c r="A1" s="46" t="s">
        <v>103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5">
      <c r="A4" s="40" t="s">
        <v>50</v>
      </c>
      <c r="B4" s="49" t="s">
        <v>40</v>
      </c>
      <c r="C4" s="49"/>
      <c r="D4" s="49"/>
      <c r="E4" s="49"/>
      <c r="F4" s="49"/>
      <c r="G4" s="48" t="s">
        <v>49</v>
      </c>
      <c r="H4" s="45" t="s">
        <v>41</v>
      </c>
      <c r="I4" s="45"/>
      <c r="J4" s="45"/>
      <c r="K4" s="48" t="s">
        <v>49</v>
      </c>
      <c r="L4" s="43" t="s">
        <v>2</v>
      </c>
    </row>
    <row r="5" spans="1:12" ht="15">
      <c r="A5" s="40"/>
      <c r="B5" s="20" t="s">
        <v>53</v>
      </c>
      <c r="C5" s="20" t="s">
        <v>54</v>
      </c>
      <c r="D5" s="20" t="s">
        <v>55</v>
      </c>
      <c r="E5" s="20" t="s">
        <v>95</v>
      </c>
      <c r="F5" s="20" t="s">
        <v>96</v>
      </c>
      <c r="G5" s="48"/>
      <c r="H5" s="20" t="s">
        <v>53</v>
      </c>
      <c r="I5" s="20" t="s">
        <v>54</v>
      </c>
      <c r="J5" s="20" t="s">
        <v>55</v>
      </c>
      <c r="K5" s="48"/>
      <c r="L5" s="43"/>
    </row>
    <row r="6" spans="1:12">
      <c r="B6" s="19"/>
      <c r="C6" s="19"/>
      <c r="D6" s="19"/>
      <c r="E6" s="19"/>
      <c r="F6" s="19"/>
      <c r="G6" s="19"/>
      <c r="H6" s="19"/>
      <c r="I6" s="19"/>
      <c r="J6" s="19"/>
      <c r="K6" s="19"/>
      <c r="L6" s="18"/>
    </row>
    <row r="7" spans="1:12" ht="15">
      <c r="A7" s="5" t="s">
        <v>35</v>
      </c>
      <c r="B7" s="21">
        <v>4109</v>
      </c>
      <c r="C7" s="21">
        <v>1123</v>
      </c>
      <c r="D7" s="21">
        <v>235</v>
      </c>
      <c r="E7" s="21">
        <v>2</v>
      </c>
      <c r="F7" s="21">
        <v>0</v>
      </c>
      <c r="G7" s="21">
        <f>SUM(B7:F7)</f>
        <v>5469</v>
      </c>
      <c r="H7" s="21">
        <v>1505</v>
      </c>
      <c r="I7" s="21">
        <v>52</v>
      </c>
      <c r="J7" s="21">
        <v>980</v>
      </c>
      <c r="K7" s="21">
        <f>SUM(H7:J7)</f>
        <v>2537</v>
      </c>
      <c r="L7" s="21">
        <f>G7+K7</f>
        <v>8006</v>
      </c>
    </row>
    <row r="8" spans="1:12" ht="15">
      <c r="A8" s="3" t="s">
        <v>91</v>
      </c>
      <c r="B8" s="2">
        <v>3415</v>
      </c>
      <c r="C8" s="2">
        <v>866</v>
      </c>
      <c r="D8" s="2">
        <v>281</v>
      </c>
      <c r="E8" s="2">
        <v>4</v>
      </c>
      <c r="F8" s="2">
        <v>6</v>
      </c>
      <c r="G8" s="2">
        <f t="shared" ref="G8:G12" si="0">SUM(B8:F8)</f>
        <v>4572</v>
      </c>
      <c r="H8" s="2">
        <v>700</v>
      </c>
      <c r="I8" s="2">
        <v>58</v>
      </c>
      <c r="J8" s="2">
        <v>430</v>
      </c>
      <c r="K8" s="2">
        <f>SUM(H8:J8)</f>
        <v>1188</v>
      </c>
      <c r="L8" s="2">
        <f t="shared" ref="L8:L12" si="1">G8+K8</f>
        <v>5760</v>
      </c>
    </row>
    <row r="9" spans="1:12" ht="15">
      <c r="A9" s="5" t="s">
        <v>92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 t="shared" si="0"/>
        <v>0</v>
      </c>
      <c r="H9" s="21">
        <v>291</v>
      </c>
      <c r="I9" s="21">
        <v>28</v>
      </c>
      <c r="J9" s="21">
        <v>207</v>
      </c>
      <c r="K9" s="21">
        <f t="shared" ref="K9:K12" si="2">SUM(H9:J9)</f>
        <v>526</v>
      </c>
      <c r="L9" s="21">
        <f t="shared" si="1"/>
        <v>526</v>
      </c>
    </row>
    <row r="10" spans="1:12" ht="15">
      <c r="A10" s="3" t="s">
        <v>37</v>
      </c>
      <c r="B10" s="2">
        <v>535</v>
      </c>
      <c r="C10" s="2">
        <v>307</v>
      </c>
      <c r="D10" s="2">
        <v>72</v>
      </c>
      <c r="E10" s="2">
        <v>0</v>
      </c>
      <c r="F10" s="2">
        <v>0</v>
      </c>
      <c r="G10" s="2">
        <f t="shared" si="0"/>
        <v>914</v>
      </c>
      <c r="H10" s="2">
        <v>91</v>
      </c>
      <c r="I10" s="2">
        <v>2</v>
      </c>
      <c r="J10" s="2">
        <v>97</v>
      </c>
      <c r="K10" s="2">
        <f t="shared" si="2"/>
        <v>190</v>
      </c>
      <c r="L10" s="2">
        <f t="shared" si="1"/>
        <v>1104</v>
      </c>
    </row>
    <row r="11" spans="1:12" ht="15">
      <c r="A11" s="5" t="s">
        <v>36</v>
      </c>
      <c r="B11" s="21">
        <v>258</v>
      </c>
      <c r="C11" s="21">
        <v>65</v>
      </c>
      <c r="D11" s="21">
        <v>10</v>
      </c>
      <c r="E11" s="21">
        <v>0</v>
      </c>
      <c r="F11" s="21">
        <v>0</v>
      </c>
      <c r="G11" s="21">
        <f t="shared" si="0"/>
        <v>333</v>
      </c>
      <c r="H11" s="21">
        <v>66</v>
      </c>
      <c r="I11" s="21">
        <v>1</v>
      </c>
      <c r="J11" s="21">
        <v>42</v>
      </c>
      <c r="K11" s="21">
        <f t="shared" si="2"/>
        <v>109</v>
      </c>
      <c r="L11" s="21">
        <f t="shared" si="1"/>
        <v>442</v>
      </c>
    </row>
    <row r="12" spans="1:12" ht="15">
      <c r="A12" s="3" t="s">
        <v>48</v>
      </c>
      <c r="B12" s="2">
        <v>1005</v>
      </c>
      <c r="C12" s="2">
        <v>2</v>
      </c>
      <c r="D12" s="2">
        <v>2</v>
      </c>
      <c r="E12" s="2">
        <v>0</v>
      </c>
      <c r="F12" s="2">
        <v>3</v>
      </c>
      <c r="G12" s="2">
        <f t="shared" si="0"/>
        <v>1012</v>
      </c>
      <c r="H12" s="2">
        <v>351</v>
      </c>
      <c r="I12" s="2">
        <v>1</v>
      </c>
      <c r="J12" s="2">
        <v>11</v>
      </c>
      <c r="K12" s="2">
        <f t="shared" si="2"/>
        <v>363</v>
      </c>
      <c r="L12" s="2">
        <f t="shared" si="1"/>
        <v>1375</v>
      </c>
    </row>
    <row r="13" spans="1:12" ht="11.25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15.75">
      <c r="A14" s="6" t="s">
        <v>2</v>
      </c>
      <c r="B14" s="31">
        <f t="shared" ref="B14:L14" si="3">SUM(B7:B12)</f>
        <v>9322</v>
      </c>
      <c r="C14" s="31">
        <f t="shared" si="3"/>
        <v>2363</v>
      </c>
      <c r="D14" s="31">
        <f t="shared" si="3"/>
        <v>600</v>
      </c>
      <c r="E14" s="36">
        <f t="shared" si="3"/>
        <v>6</v>
      </c>
      <c r="F14" s="36">
        <f t="shared" si="3"/>
        <v>9</v>
      </c>
      <c r="G14" s="31">
        <f t="shared" si="3"/>
        <v>12300</v>
      </c>
      <c r="H14" s="31">
        <f t="shared" si="3"/>
        <v>3004</v>
      </c>
      <c r="I14" s="31">
        <f t="shared" si="3"/>
        <v>142</v>
      </c>
      <c r="J14" s="31">
        <f t="shared" si="3"/>
        <v>1767</v>
      </c>
      <c r="K14" s="31">
        <f t="shared" si="3"/>
        <v>4913</v>
      </c>
      <c r="L14" s="31">
        <f t="shared" si="3"/>
        <v>17213</v>
      </c>
    </row>
    <row r="15" spans="1:12">
      <c r="B15" s="33">
        <f>B14*100/$G$14</f>
        <v>75.788617886178855</v>
      </c>
      <c r="C15" s="33">
        <f>C14*100/$G$14</f>
        <v>19.211382113821138</v>
      </c>
      <c r="D15" s="33">
        <f t="shared" ref="D15:F15" si="4">D14*100/$G$14</f>
        <v>4.8780487804878048</v>
      </c>
      <c r="E15" s="33">
        <f t="shared" si="4"/>
        <v>4.878048780487805E-2</v>
      </c>
      <c r="F15" s="33">
        <f t="shared" si="4"/>
        <v>7.3170731707317069E-2</v>
      </c>
      <c r="G15" s="33">
        <f>SUM(B15:F15)</f>
        <v>100</v>
      </c>
      <c r="H15" s="33">
        <f>H14*100/$K$14</f>
        <v>61.143903928353346</v>
      </c>
      <c r="I15" s="33">
        <f>I14*100/$K$14</f>
        <v>2.8902910645226947</v>
      </c>
      <c r="J15" s="33">
        <f>J14*100/$K$14</f>
        <v>35.965805007123954</v>
      </c>
      <c r="K15" s="33">
        <f>SUM(H15:J15)</f>
        <v>100</v>
      </c>
    </row>
    <row r="16" spans="1:12" ht="15">
      <c r="A16" s="37" t="s">
        <v>93</v>
      </c>
    </row>
  </sheetData>
  <mergeCells count="7">
    <mergeCell ref="A1:L2"/>
    <mergeCell ref="A4:A5"/>
    <mergeCell ref="G4:G5"/>
    <mergeCell ref="K4:K5"/>
    <mergeCell ref="L4:L5"/>
    <mergeCell ref="H4:J4"/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5.2.1</vt:lpstr>
      <vt:lpstr>5.2.2</vt:lpstr>
      <vt:lpstr>5.2.3</vt:lpstr>
      <vt:lpstr>5.2.4</vt:lpstr>
      <vt:lpstr>5.2.5</vt:lpstr>
      <vt:lpstr>5.2.6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mflorviv</cp:lastModifiedBy>
  <dcterms:created xsi:type="dcterms:W3CDTF">2011-01-26T18:25:07Z</dcterms:created>
  <dcterms:modified xsi:type="dcterms:W3CDTF">2012-03-07T01:11:21Z</dcterms:modified>
</cp:coreProperties>
</file>