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480" windowHeight="11640"/>
  </bookViews>
  <sheets>
    <sheet name="5.3.1" sheetId="3" r:id="rId1"/>
    <sheet name="5.3.2" sheetId="4" r:id="rId2"/>
    <sheet name="5.3.3" sheetId="5" r:id="rId3"/>
    <sheet name="5.3.4" sheetId="6" r:id="rId4"/>
    <sheet name="5.3.5" sheetId="7" r:id="rId5"/>
  </sheets>
  <externalReferences>
    <externalReference r:id="rId6"/>
  </externalReferences>
  <definedNames>
    <definedName name="HypDateTimeFormat">"dd/mm/yy HH:MM:SS"</definedName>
    <definedName name="HypIntgFormat">"###0"</definedName>
    <definedName name="HypRealFormat">"#,##0.#####"</definedName>
    <definedName name="Materiales_peligrosos">'[1]1.1.3'!#REF!</definedName>
  </definedNames>
  <calcPr calcId="125725"/>
</workbook>
</file>

<file path=xl/calcChain.xml><?xml version="1.0" encoding="utf-8"?>
<calcChain xmlns="http://schemas.openxmlformats.org/spreadsheetml/2006/main">
  <c r="D6" i="7"/>
  <c r="D7"/>
  <c r="D8"/>
  <c r="D9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C36" i="6"/>
  <c r="D36"/>
  <c r="E36"/>
  <c r="B3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6"/>
  <c r="F36" s="1"/>
  <c r="F21" i="5"/>
  <c r="F21" i="4"/>
  <c r="B37" i="3"/>
  <c r="K22"/>
  <c r="F22"/>
  <c r="F39" i="7"/>
  <c r="E39"/>
  <c r="C39"/>
  <c r="B39"/>
  <c r="L22" i="3" l="1"/>
  <c r="D39" i="7"/>
  <c r="E36" i="5"/>
  <c r="D36"/>
  <c r="C36"/>
  <c r="B36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E36" i="4"/>
  <c r="D36"/>
  <c r="C36"/>
  <c r="B36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K8" i="3"/>
  <c r="K9"/>
  <c r="K10"/>
  <c r="K11"/>
  <c r="K12"/>
  <c r="K13"/>
  <c r="K14"/>
  <c r="K15"/>
  <c r="K16"/>
  <c r="K17"/>
  <c r="K18"/>
  <c r="K19"/>
  <c r="K20"/>
  <c r="K21"/>
  <c r="K23"/>
  <c r="K24"/>
  <c r="K25"/>
  <c r="K26"/>
  <c r="K27"/>
  <c r="K28"/>
  <c r="K29"/>
  <c r="K30"/>
  <c r="K31"/>
  <c r="K32"/>
  <c r="K33"/>
  <c r="K34"/>
  <c r="K35"/>
  <c r="K7"/>
  <c r="F8"/>
  <c r="L8" s="1"/>
  <c r="F9"/>
  <c r="L9" s="1"/>
  <c r="F10"/>
  <c r="L10" s="1"/>
  <c r="F11"/>
  <c r="L11" s="1"/>
  <c r="F12"/>
  <c r="L12" s="1"/>
  <c r="F13"/>
  <c r="L13" s="1"/>
  <c r="F14"/>
  <c r="L14" s="1"/>
  <c r="F15"/>
  <c r="L15" s="1"/>
  <c r="F16"/>
  <c r="L16" s="1"/>
  <c r="F17"/>
  <c r="L17" s="1"/>
  <c r="F18"/>
  <c r="L18" s="1"/>
  <c r="F19"/>
  <c r="L19" s="1"/>
  <c r="F20"/>
  <c r="L20" s="1"/>
  <c r="F21"/>
  <c r="F23"/>
  <c r="L23" s="1"/>
  <c r="F24"/>
  <c r="L24" s="1"/>
  <c r="F25"/>
  <c r="L25" s="1"/>
  <c r="F26"/>
  <c r="F27"/>
  <c r="L27" s="1"/>
  <c r="F28"/>
  <c r="L28" s="1"/>
  <c r="F29"/>
  <c r="L29" s="1"/>
  <c r="F30"/>
  <c r="L30" s="1"/>
  <c r="F31"/>
  <c r="L31" s="1"/>
  <c r="F32"/>
  <c r="L32" s="1"/>
  <c r="F33"/>
  <c r="L33" s="1"/>
  <c r="F34"/>
  <c r="L34" s="1"/>
  <c r="F35"/>
  <c r="L35" s="1"/>
  <c r="F7"/>
  <c r="C37"/>
  <c r="D37"/>
  <c r="E37"/>
  <c r="G37"/>
  <c r="H37"/>
  <c r="I37"/>
  <c r="J37"/>
  <c r="F36" i="4" l="1"/>
  <c r="B38"/>
  <c r="L26" i="3"/>
  <c r="L21"/>
  <c r="L7"/>
  <c r="F37"/>
  <c r="F36" i="5"/>
  <c r="L37" i="3"/>
  <c r="K37"/>
  <c r="F38" l="1"/>
  <c r="K38"/>
  <c r="L38" s="1"/>
  <c r="E38" i="4"/>
  <c r="D38"/>
  <c r="C38"/>
  <c r="F38" s="1"/>
</calcChain>
</file>

<file path=xl/sharedStrings.xml><?xml version="1.0" encoding="utf-8"?>
<sst xmlns="http://schemas.openxmlformats.org/spreadsheetml/2006/main" count="351" uniqueCount="90">
  <si>
    <t>Nuevo Ingreso</t>
  </si>
  <si>
    <t>Renovación</t>
  </si>
  <si>
    <t>TOTAL</t>
  </si>
  <si>
    <t>Total</t>
  </si>
  <si>
    <t>Entidad Federativa</t>
  </si>
  <si>
    <t>Aguascalientes</t>
  </si>
  <si>
    <t>Baja California</t>
  </si>
  <si>
    <t>Campeche</t>
  </si>
  <si>
    <t>Chiapas</t>
  </si>
  <si>
    <t>Chihuahua</t>
  </si>
  <si>
    <t>Coahuila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</si>
  <si>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</si>
  <si>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</si>
  <si>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</si>
  <si>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</si>
  <si>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</si>
  <si>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</si>
  <si>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</si>
  <si>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</si>
  <si>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</si>
  <si>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</si>
  <si>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</si>
  <si>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</si>
  <si>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</si>
  <si>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</si>
  <si>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</si>
  <si>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</si>
  <si>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</si>
  <si>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</si>
  <si>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</si>
  <si>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</si>
  <si>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</si>
  <si>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</si>
  <si>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México</t>
  </si>
  <si>
    <t>Carga</t>
  </si>
  <si>
    <t>Pasaje y Turismo</t>
  </si>
  <si>
    <t>Mat. y Residuos Pelig.</t>
  </si>
  <si>
    <t>Chofer Guía</t>
  </si>
  <si>
    <t>Subtotal</t>
  </si>
  <si>
    <t>Total Capacitación</t>
  </si>
  <si>
    <t>Entidad federativa</t>
  </si>
  <si>
    <t>Número de centros de capacitación</t>
  </si>
  <si>
    <t>Instructores registrados hasta 2009</t>
  </si>
  <si>
    <t>Interno</t>
  </si>
  <si>
    <t>Externo</t>
  </si>
  <si>
    <t>Baja California Sur</t>
  </si>
  <si>
    <t>Colima</t>
  </si>
  <si>
    <t>Nayarit</t>
  </si>
  <si>
    <t>Zacatecas</t>
  </si>
  <si>
    <t>AGS</t>
  </si>
  <si>
    <t>BC</t>
  </si>
  <si>
    <t>CAM</t>
  </si>
  <si>
    <t>COAH</t>
  </si>
  <si>
    <t>CHIS</t>
  </si>
  <si>
    <t>DF</t>
  </si>
  <si>
    <t>DGO</t>
  </si>
  <si>
    <t>CHIH</t>
  </si>
  <si>
    <t>GTO</t>
  </si>
  <si>
    <t>GRO</t>
  </si>
  <si>
    <t>HGO</t>
  </si>
  <si>
    <t>JAL</t>
  </si>
  <si>
    <t>MICH</t>
  </si>
  <si>
    <t>MEX</t>
  </si>
  <si>
    <t>MOR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</si>
  <si>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</si>
  <si>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</si>
  <si>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</si>
  <si>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</si>
  <si>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</si>
  <si>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</si>
  <si>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</si>
  <si>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</si>
  <si>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</si>
  <si>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</si>
  <si>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</si>
  <si>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</si>
  <si>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</si>
  <si>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%</t>
  </si>
  <si>
    <t>BCS</t>
  </si>
  <si>
    <t>CHIHU</t>
  </si>
  <si>
    <t>COL</t>
  </si>
  <si>
    <t>NAY</t>
  </si>
  <si>
    <t>ZAC</t>
  </si>
  <si>
    <t>Instructores registrados en 2011</t>
  </si>
  <si>
    <t>5.3 Conductores capacitados del autotransporte federal</t>
  </si>
  <si>
    <t xml:space="preserve">5.3.1 Total de conductores capacitados por tipo de trámite y modalidad de servicio </t>
  </si>
  <si>
    <t>5.3.2 Total de conductores capacitados por modalidad de servicio 2011</t>
  </si>
  <si>
    <t>5.3.3 Conductores capacitados por nuevo ingreso 2011</t>
  </si>
  <si>
    <t>5.3.4 Conductores capacitados por renovación 2011</t>
  </si>
  <si>
    <t xml:space="preserve">5.3.5  Operación de centros de capacitación por entidad federativa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</si>
</sst>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4" borderId="0" xfId="0" applyFill="1" applyBorder="1"/>
    <xf numFmtId="3" fontId="0" fillId="0" borderId="0" xfId="0" applyNumberFormat="1"/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 vertical="center"/>
    </xf>
    <xf numFmtId="3" fontId="0" fillId="5" borderId="0" xfId="0" applyNumberFormat="1" applyFill="1" applyBorder="1" applyAlignment="1">
      <alignment horizontal="center"/>
    </xf>
    <xf numFmtId="0" fontId="10" fillId="0" borderId="0" xfId="10" applyFont="1" applyAlignment="1">
      <alignment horizontal="left"/>
    </xf>
    <xf numFmtId="0" fontId="11" fillId="0" borderId="0" xfId="10" applyFont="1"/>
    <xf numFmtId="0" fontId="5" fillId="0" borderId="0" xfId="10"/>
    <xf numFmtId="0" fontId="7" fillId="0" borderId="0" xfId="10" applyFont="1" applyAlignment="1">
      <alignment horizontal="right"/>
    </xf>
    <xf numFmtId="0" fontId="6" fillId="0" borderId="0" xfId="10" applyFont="1" applyFill="1" applyBorder="1"/>
    <xf numFmtId="0" fontId="5" fillId="0" borderId="0" xfId="10" applyFill="1" applyAlignment="1">
      <alignment horizontal="center"/>
    </xf>
    <xf numFmtId="0" fontId="12" fillId="3" borderId="0" xfId="17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/>
    <xf numFmtId="0" fontId="9" fillId="2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8" fillId="2" borderId="0" xfId="1" applyFont="1" applyBorder="1" applyAlignment="1">
      <alignment horizontal="center" vertical="center"/>
    </xf>
    <xf numFmtId="3" fontId="3" fillId="2" borderId="0" xfId="1" applyNumberFormat="1" applyFont="1" applyBorder="1" applyAlignment="1">
      <alignment horizontal="center" vertical="center"/>
    </xf>
    <xf numFmtId="0" fontId="9" fillId="2" borderId="3" xfId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8" fillId="2" borderId="0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0" fontId="5" fillId="0" borderId="0" xfId="10" applyBorder="1"/>
    <xf numFmtId="0" fontId="8" fillId="2" borderId="0" xfId="1" applyFont="1" applyBorder="1" applyAlignment="1">
      <alignment horizontal="center" vertical="center" wrapText="1"/>
    </xf>
    <xf numFmtId="0" fontId="5" fillId="0" borderId="0" xfId="10" applyFill="1" applyBorder="1" applyAlignment="1">
      <alignment horizontal="center"/>
    </xf>
    <xf numFmtId="0" fontId="8" fillId="2" borderId="6" xfId="1" applyFont="1" applyBorder="1" applyAlignment="1">
      <alignment horizontal="center" vertical="center"/>
    </xf>
    <xf numFmtId="0" fontId="12" fillId="3" borderId="7" xfId="17" applyFont="1" applyBorder="1" applyAlignment="1">
      <alignment horizontal="center" vertical="center"/>
    </xf>
    <xf numFmtId="0" fontId="5" fillId="0" borderId="7" xfId="10" applyFont="1" applyBorder="1" applyAlignment="1">
      <alignment horizontal="center" vertical="center"/>
    </xf>
    <xf numFmtId="0" fontId="5" fillId="0" borderId="7" xfId="10" applyBorder="1"/>
    <xf numFmtId="0" fontId="0" fillId="0" borderId="0" xfId="0" applyFont="1"/>
    <xf numFmtId="0" fontId="3" fillId="2" borderId="0" xfId="1" applyFont="1" applyBorder="1" applyAlignment="1">
      <alignment horizontal="center" vertical="center"/>
    </xf>
    <xf numFmtId="0" fontId="15" fillId="3" borderId="2" xfId="17" applyFont="1" applyBorder="1" applyAlignment="1">
      <alignment vertical="center"/>
    </xf>
    <xf numFmtId="0" fontId="7" fillId="0" borderId="0" xfId="10" applyFont="1" applyBorder="1" applyAlignment="1">
      <alignment vertical="center"/>
    </xf>
    <xf numFmtId="0" fontId="15" fillId="3" borderId="0" xfId="17" applyFont="1" applyBorder="1" applyAlignment="1">
      <alignment vertical="center"/>
    </xf>
    <xf numFmtId="0" fontId="8" fillId="2" borderId="0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/>
    </xf>
    <xf numFmtId="0" fontId="8" fillId="2" borderId="0" xfId="1" applyFont="1" applyBorder="1" applyAlignment="1">
      <alignment horizontal="left" vertical="center" wrapText="1"/>
    </xf>
  </cellXfs>
  <cellStyles count="18">
    <cellStyle name="40% - Énfasis3" xfId="17" builtinId="39"/>
    <cellStyle name="40% - Énfasis3 2" xfId="2"/>
    <cellStyle name="40% - Énfasis3 2 2" xfId="3"/>
    <cellStyle name="40% - Énfasis3 2 3" xfId="4"/>
    <cellStyle name="40% - Énfasis3 3" xfId="5"/>
    <cellStyle name="40% - Énfasis3 4" xfId="6"/>
    <cellStyle name="Énfasis3" xfId="1" builtinId="37"/>
    <cellStyle name="Euro" xfId="7"/>
    <cellStyle name="Millares 2" xfId="8"/>
    <cellStyle name="Moneda 2" xfId="9"/>
    <cellStyle name="Normal" xfId="0" builtinId="0"/>
    <cellStyle name="Normal 2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 Tipo de Trámite 2011</a:t>
            </a:r>
          </a:p>
        </c:rich>
      </c:tx>
      <c:layout>
        <c:manualLayout>
          <c:xMode val="edge"/>
          <c:yMode val="edge"/>
          <c:x val="0.1829330708661419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157532117695816"/>
          <c:y val="9.1803278688524559E-2"/>
          <c:w val="0.86430187180549944"/>
          <c:h val="0.64158444128910164"/>
        </c:manualLayout>
      </c:layout>
      <c:lineChart>
        <c:grouping val="standard"/>
        <c:ser>
          <c:idx val="0"/>
          <c:order val="0"/>
          <c:tx>
            <c:strRef>
              <c:f>'5.3.1'!$B$5</c:f>
              <c:strCache>
                <c:ptCount val="1"/>
                <c:pt idx="0">
                  <c:v>Nuevo Ingreso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'5.3.1'!$M$7:$M$35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'5.3.1'!$F$7:$F$35</c:f>
              <c:numCache>
                <c:formatCode>#,##0</c:formatCode>
                <c:ptCount val="29"/>
                <c:pt idx="0">
                  <c:v>1180</c:v>
                </c:pt>
                <c:pt idx="1">
                  <c:v>1006</c:v>
                </c:pt>
                <c:pt idx="2">
                  <c:v>545</c:v>
                </c:pt>
                <c:pt idx="3">
                  <c:v>753</c:v>
                </c:pt>
                <c:pt idx="4">
                  <c:v>783</c:v>
                </c:pt>
                <c:pt idx="5">
                  <c:v>1729</c:v>
                </c:pt>
                <c:pt idx="6">
                  <c:v>7349</c:v>
                </c:pt>
                <c:pt idx="7">
                  <c:v>199</c:v>
                </c:pt>
                <c:pt idx="8">
                  <c:v>1725</c:v>
                </c:pt>
                <c:pt idx="9">
                  <c:v>45</c:v>
                </c:pt>
                <c:pt idx="10">
                  <c:v>194</c:v>
                </c:pt>
                <c:pt idx="11">
                  <c:v>1611</c:v>
                </c:pt>
                <c:pt idx="12">
                  <c:v>9353</c:v>
                </c:pt>
                <c:pt idx="13">
                  <c:v>649</c:v>
                </c:pt>
                <c:pt idx="14">
                  <c:v>438</c:v>
                </c:pt>
                <c:pt idx="15">
                  <c:v>94</c:v>
                </c:pt>
                <c:pt idx="16">
                  <c:v>2696</c:v>
                </c:pt>
                <c:pt idx="17">
                  <c:v>717</c:v>
                </c:pt>
                <c:pt idx="18">
                  <c:v>1393</c:v>
                </c:pt>
                <c:pt idx="19">
                  <c:v>886</c:v>
                </c:pt>
                <c:pt idx="20">
                  <c:v>309</c:v>
                </c:pt>
                <c:pt idx="21">
                  <c:v>1085</c:v>
                </c:pt>
                <c:pt idx="22">
                  <c:v>1027</c:v>
                </c:pt>
                <c:pt idx="23">
                  <c:v>415</c:v>
                </c:pt>
                <c:pt idx="24">
                  <c:v>787</c:v>
                </c:pt>
                <c:pt idx="25">
                  <c:v>1857</c:v>
                </c:pt>
                <c:pt idx="26">
                  <c:v>1396</c:v>
                </c:pt>
                <c:pt idx="27">
                  <c:v>3223</c:v>
                </c:pt>
                <c:pt idx="28">
                  <c:v>669</c:v>
                </c:pt>
              </c:numCache>
            </c:numRef>
          </c:val>
        </c:ser>
        <c:ser>
          <c:idx val="1"/>
          <c:order val="1"/>
          <c:tx>
            <c:strRef>
              <c:f>'5.3.1'!$G$5</c:f>
              <c:strCache>
                <c:ptCount val="1"/>
                <c:pt idx="0">
                  <c:v>Renovación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'5.3.1'!$M$7:$M$35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'5.3.1'!$K$7:$K$35</c:f>
              <c:numCache>
                <c:formatCode>#,##0</c:formatCode>
                <c:ptCount val="29"/>
                <c:pt idx="0">
                  <c:v>3029</c:v>
                </c:pt>
                <c:pt idx="1">
                  <c:v>3748</c:v>
                </c:pt>
                <c:pt idx="2">
                  <c:v>699</c:v>
                </c:pt>
                <c:pt idx="3">
                  <c:v>1399</c:v>
                </c:pt>
                <c:pt idx="4">
                  <c:v>3909</c:v>
                </c:pt>
                <c:pt idx="5">
                  <c:v>2311</c:v>
                </c:pt>
                <c:pt idx="6">
                  <c:v>20649</c:v>
                </c:pt>
                <c:pt idx="7">
                  <c:v>960</c:v>
                </c:pt>
                <c:pt idx="8">
                  <c:v>4862</c:v>
                </c:pt>
                <c:pt idx="9">
                  <c:v>0</c:v>
                </c:pt>
                <c:pt idx="10">
                  <c:v>437</c:v>
                </c:pt>
                <c:pt idx="11">
                  <c:v>3913</c:v>
                </c:pt>
                <c:pt idx="12">
                  <c:v>29841</c:v>
                </c:pt>
                <c:pt idx="13">
                  <c:v>1790</c:v>
                </c:pt>
                <c:pt idx="14">
                  <c:v>836</c:v>
                </c:pt>
                <c:pt idx="15">
                  <c:v>163</c:v>
                </c:pt>
                <c:pt idx="16">
                  <c:v>8638</c:v>
                </c:pt>
                <c:pt idx="17">
                  <c:v>2042</c:v>
                </c:pt>
                <c:pt idx="18">
                  <c:v>5507</c:v>
                </c:pt>
                <c:pt idx="19">
                  <c:v>3921</c:v>
                </c:pt>
                <c:pt idx="20">
                  <c:v>1042</c:v>
                </c:pt>
                <c:pt idx="21">
                  <c:v>3615</c:v>
                </c:pt>
                <c:pt idx="22">
                  <c:v>2883</c:v>
                </c:pt>
                <c:pt idx="23">
                  <c:v>1200</c:v>
                </c:pt>
                <c:pt idx="24">
                  <c:v>1410</c:v>
                </c:pt>
                <c:pt idx="25">
                  <c:v>5259</c:v>
                </c:pt>
                <c:pt idx="26">
                  <c:v>3247</c:v>
                </c:pt>
                <c:pt idx="27">
                  <c:v>7843</c:v>
                </c:pt>
                <c:pt idx="28">
                  <c:v>2075</c:v>
                </c:pt>
              </c:numCache>
            </c:numRef>
          </c:val>
        </c:ser>
        <c:marker val="1"/>
        <c:axId val="61044224"/>
        <c:axId val="61045760"/>
      </c:lineChart>
      <c:catAx>
        <c:axId val="610442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1045760"/>
        <c:crosses val="autoZero"/>
        <c:auto val="1"/>
        <c:lblAlgn val="ctr"/>
        <c:lblOffset val="100"/>
      </c:catAx>
      <c:valAx>
        <c:axId val="610457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1044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906789611824907"/>
          <c:y val="0.91828750914332358"/>
          <c:w val="0.42625000000000002"/>
          <c:h val="8.1712490856675701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Conductores Capacitados por Tipo de Trámite 2011</a:t>
            </a:r>
          </a:p>
        </c:rich>
      </c:tx>
      <c:layout>
        <c:manualLayout>
          <c:xMode val="edge"/>
          <c:yMode val="edge"/>
          <c:x val="0.14131903724800371"/>
          <c:y val="2.3557126030624265E-2"/>
        </c:manualLayout>
      </c:layout>
      <c:overlay val="1"/>
    </c:title>
    <c:plotArea>
      <c:layout>
        <c:manualLayout>
          <c:layoutTarget val="inner"/>
          <c:xMode val="edge"/>
          <c:yMode val="edge"/>
          <c:x val="0.1771226894510527"/>
          <c:y val="0.19866484887268951"/>
          <c:w val="0.48021109063494732"/>
          <c:h val="0.7975237194290643"/>
        </c:manualLayout>
      </c:layout>
      <c:pieChart>
        <c:varyColors val="1"/>
        <c:ser>
          <c:idx val="0"/>
          <c:order val="0"/>
          <c:tx>
            <c:strRef>
              <c:f>'5.3.1'!$K$44</c:f>
              <c:strCache>
                <c:ptCount val="1"/>
              </c:strCache>
            </c:strRef>
          </c:tx>
          <c:dPt>
            <c:idx val="0"/>
            <c:explosion val="12"/>
            <c:spPr>
              <a:solidFill>
                <a:schemeClr val="accent6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9.5619925168928366E-2"/>
                  <c:y val="0.1647696688090667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26%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3193678449768284"/>
                  <c:y val="-0.2264782096584219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74%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('5.3.1'!$B$5,'5.3.1'!$G$5)</c:f>
              <c:strCache>
                <c:ptCount val="2"/>
                <c:pt idx="0">
                  <c:v>Nuevo Ingreso</c:v>
                </c:pt>
                <c:pt idx="1">
                  <c:v>Renovación</c:v>
                </c:pt>
              </c:strCache>
            </c:strRef>
          </c:cat>
          <c:val>
            <c:numRef>
              <c:f>('5.3.1'!$F$38,'5.3.1'!$K$38)</c:f>
              <c:numCache>
                <c:formatCode>0</c:formatCode>
                <c:ptCount val="2"/>
                <c:pt idx="0">
                  <c:v>25.745735113020235</c:v>
                </c:pt>
                <c:pt idx="1">
                  <c:v>74.254264886979769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54057072653156"/>
          <c:y val="0.44307207182141167"/>
          <c:w val="0.23884268721728941"/>
          <c:h val="0.18182020533652374"/>
        </c:manualLayout>
      </c:layout>
      <c:overlay val="1"/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Conductores</a:t>
            </a:r>
            <a:r>
              <a:rPr lang="es-ES" sz="1200" baseline="0"/>
              <a:t> Capacitados por Modalidad de Servicio 2011</a:t>
            </a:r>
            <a:endParaRPr lang="es-ES" sz="1200"/>
          </a:p>
        </c:rich>
      </c:tx>
      <c:layout>
        <c:manualLayout>
          <c:xMode val="edge"/>
          <c:yMode val="edge"/>
          <c:x val="0.16215655780196989"/>
          <c:y val="8.0563947633434125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757562769661591"/>
          <c:y val="8.0563947633434066E-2"/>
          <c:w val="0.86961462632101183"/>
          <c:h val="0.68863715298427575"/>
        </c:manualLayout>
      </c:layout>
      <c:barChart>
        <c:barDir val="col"/>
        <c:grouping val="stacked"/>
        <c:ser>
          <c:idx val="0"/>
          <c:order val="0"/>
          <c:tx>
            <c:strRef>
              <c:f>'5.3.2'!$B$5</c:f>
              <c:strCache>
                <c:ptCount val="1"/>
                <c:pt idx="0">
                  <c:v>Carga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'5.3.2'!$G$6:$G$34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'5.3.2'!$B$6:$B$34</c:f>
              <c:numCache>
                <c:formatCode>#,##0</c:formatCode>
                <c:ptCount val="29"/>
                <c:pt idx="0">
                  <c:v>2582</c:v>
                </c:pt>
                <c:pt idx="1">
                  <c:v>3759</c:v>
                </c:pt>
                <c:pt idx="2">
                  <c:v>247</c:v>
                </c:pt>
                <c:pt idx="3">
                  <c:v>157</c:v>
                </c:pt>
                <c:pt idx="4">
                  <c:v>3841</c:v>
                </c:pt>
                <c:pt idx="5">
                  <c:v>1097</c:v>
                </c:pt>
                <c:pt idx="6">
                  <c:v>12989</c:v>
                </c:pt>
                <c:pt idx="7">
                  <c:v>925</c:v>
                </c:pt>
                <c:pt idx="8">
                  <c:v>3246</c:v>
                </c:pt>
                <c:pt idx="9">
                  <c:v>14</c:v>
                </c:pt>
                <c:pt idx="10">
                  <c:v>0</c:v>
                </c:pt>
                <c:pt idx="11">
                  <c:v>3344</c:v>
                </c:pt>
                <c:pt idx="12">
                  <c:v>24145</c:v>
                </c:pt>
                <c:pt idx="13">
                  <c:v>1378</c:v>
                </c:pt>
                <c:pt idx="14">
                  <c:v>571</c:v>
                </c:pt>
                <c:pt idx="15">
                  <c:v>164</c:v>
                </c:pt>
                <c:pt idx="16">
                  <c:v>5953</c:v>
                </c:pt>
                <c:pt idx="17">
                  <c:v>1483</c:v>
                </c:pt>
                <c:pt idx="18">
                  <c:v>3425</c:v>
                </c:pt>
                <c:pt idx="19">
                  <c:v>1869</c:v>
                </c:pt>
                <c:pt idx="20">
                  <c:v>0</c:v>
                </c:pt>
                <c:pt idx="21">
                  <c:v>3198</c:v>
                </c:pt>
                <c:pt idx="22">
                  <c:v>2274</c:v>
                </c:pt>
                <c:pt idx="23">
                  <c:v>1192</c:v>
                </c:pt>
                <c:pt idx="24">
                  <c:v>195</c:v>
                </c:pt>
                <c:pt idx="25">
                  <c:v>4283</c:v>
                </c:pt>
                <c:pt idx="26">
                  <c:v>2322</c:v>
                </c:pt>
                <c:pt idx="27">
                  <c:v>2951</c:v>
                </c:pt>
                <c:pt idx="28">
                  <c:v>1047</c:v>
                </c:pt>
              </c:numCache>
            </c:numRef>
          </c:val>
        </c:ser>
        <c:ser>
          <c:idx val="1"/>
          <c:order val="1"/>
          <c:tx>
            <c:strRef>
              <c:f>'5.3.2'!$C$5</c:f>
              <c:strCache>
                <c:ptCount val="1"/>
                <c:pt idx="0">
                  <c:v>Pasaje y Turismo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'5.3.2'!$G$6:$G$34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'5.3.2'!$C$6:$C$34</c:f>
              <c:numCache>
                <c:formatCode>#,##0</c:formatCode>
                <c:ptCount val="29"/>
                <c:pt idx="0">
                  <c:v>608</c:v>
                </c:pt>
                <c:pt idx="1">
                  <c:v>330</c:v>
                </c:pt>
                <c:pt idx="2">
                  <c:v>811</c:v>
                </c:pt>
                <c:pt idx="3">
                  <c:v>850</c:v>
                </c:pt>
                <c:pt idx="4">
                  <c:v>402</c:v>
                </c:pt>
                <c:pt idx="5">
                  <c:v>14</c:v>
                </c:pt>
                <c:pt idx="6">
                  <c:v>8857</c:v>
                </c:pt>
                <c:pt idx="7">
                  <c:v>0</c:v>
                </c:pt>
                <c:pt idx="8">
                  <c:v>1767</c:v>
                </c:pt>
                <c:pt idx="9">
                  <c:v>24</c:v>
                </c:pt>
                <c:pt idx="10">
                  <c:v>213</c:v>
                </c:pt>
                <c:pt idx="11">
                  <c:v>1601</c:v>
                </c:pt>
                <c:pt idx="12">
                  <c:v>5559</c:v>
                </c:pt>
                <c:pt idx="13">
                  <c:v>512</c:v>
                </c:pt>
                <c:pt idx="14">
                  <c:v>490</c:v>
                </c:pt>
                <c:pt idx="15">
                  <c:v>77</c:v>
                </c:pt>
                <c:pt idx="16">
                  <c:v>2316</c:v>
                </c:pt>
                <c:pt idx="17">
                  <c:v>912</c:v>
                </c:pt>
                <c:pt idx="18">
                  <c:v>2190</c:v>
                </c:pt>
                <c:pt idx="19">
                  <c:v>1927</c:v>
                </c:pt>
                <c:pt idx="20">
                  <c:v>1304</c:v>
                </c:pt>
                <c:pt idx="21">
                  <c:v>739</c:v>
                </c:pt>
                <c:pt idx="22">
                  <c:v>1001</c:v>
                </c:pt>
                <c:pt idx="23">
                  <c:v>0</c:v>
                </c:pt>
                <c:pt idx="24">
                  <c:v>625</c:v>
                </c:pt>
                <c:pt idx="25">
                  <c:v>400</c:v>
                </c:pt>
                <c:pt idx="26">
                  <c:v>1366</c:v>
                </c:pt>
                <c:pt idx="27">
                  <c:v>3500</c:v>
                </c:pt>
                <c:pt idx="28">
                  <c:v>1065</c:v>
                </c:pt>
              </c:numCache>
            </c:numRef>
          </c:val>
        </c:ser>
        <c:ser>
          <c:idx val="2"/>
          <c:order val="2"/>
          <c:tx>
            <c:strRef>
              <c:f>'5.3.2'!$D$5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'5.3.2'!$G$6:$G$34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'5.3.2'!$D$6:$D$34</c:f>
              <c:numCache>
                <c:formatCode>#,##0</c:formatCode>
                <c:ptCount val="29"/>
                <c:pt idx="0">
                  <c:v>1019</c:v>
                </c:pt>
                <c:pt idx="1">
                  <c:v>617</c:v>
                </c:pt>
                <c:pt idx="2">
                  <c:v>183</c:v>
                </c:pt>
                <c:pt idx="3">
                  <c:v>1139</c:v>
                </c:pt>
                <c:pt idx="4">
                  <c:v>449</c:v>
                </c:pt>
                <c:pt idx="5">
                  <c:v>2929</c:v>
                </c:pt>
                <c:pt idx="6">
                  <c:v>5237</c:v>
                </c:pt>
                <c:pt idx="7">
                  <c:v>234</c:v>
                </c:pt>
                <c:pt idx="8">
                  <c:v>1523</c:v>
                </c:pt>
                <c:pt idx="9">
                  <c:v>6</c:v>
                </c:pt>
                <c:pt idx="10">
                  <c:v>418</c:v>
                </c:pt>
                <c:pt idx="11">
                  <c:v>579</c:v>
                </c:pt>
                <c:pt idx="12">
                  <c:v>9490</c:v>
                </c:pt>
                <c:pt idx="13">
                  <c:v>549</c:v>
                </c:pt>
                <c:pt idx="14">
                  <c:v>210</c:v>
                </c:pt>
                <c:pt idx="15">
                  <c:v>16</c:v>
                </c:pt>
                <c:pt idx="16">
                  <c:v>2967</c:v>
                </c:pt>
                <c:pt idx="17">
                  <c:v>364</c:v>
                </c:pt>
                <c:pt idx="18">
                  <c:v>1285</c:v>
                </c:pt>
                <c:pt idx="19">
                  <c:v>1011</c:v>
                </c:pt>
                <c:pt idx="20">
                  <c:v>47</c:v>
                </c:pt>
                <c:pt idx="21">
                  <c:v>763</c:v>
                </c:pt>
                <c:pt idx="22">
                  <c:v>602</c:v>
                </c:pt>
                <c:pt idx="23">
                  <c:v>423</c:v>
                </c:pt>
                <c:pt idx="24">
                  <c:v>1377</c:v>
                </c:pt>
                <c:pt idx="25">
                  <c:v>2433</c:v>
                </c:pt>
                <c:pt idx="26">
                  <c:v>955</c:v>
                </c:pt>
                <c:pt idx="27">
                  <c:v>4472</c:v>
                </c:pt>
                <c:pt idx="28">
                  <c:v>603</c:v>
                </c:pt>
              </c:numCache>
            </c:numRef>
          </c:val>
        </c:ser>
        <c:ser>
          <c:idx val="3"/>
          <c:order val="3"/>
          <c:tx>
            <c:strRef>
              <c:f>'5.3.2'!$E$5</c:f>
              <c:strCache>
                <c:ptCount val="1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</c:spPr>
          <c:cat>
            <c:strRef>
              <c:f>'5.3.2'!$G$6:$G$34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'5.3.2'!$E$6:$E$34</c:f>
              <c:numCache>
                <c:formatCode>#,##0</c:formatCode>
                <c:ptCount val="29"/>
                <c:pt idx="0">
                  <c:v>0</c:v>
                </c:pt>
                <c:pt idx="1">
                  <c:v>48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915</c:v>
                </c:pt>
                <c:pt idx="7">
                  <c:v>0</c:v>
                </c:pt>
                <c:pt idx="8">
                  <c:v>51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143</c:v>
                </c:pt>
                <c:pt idx="28">
                  <c:v>29</c:v>
                </c:pt>
              </c:numCache>
            </c:numRef>
          </c:val>
        </c:ser>
        <c:overlap val="100"/>
        <c:axId val="79083392"/>
        <c:axId val="79176448"/>
      </c:barChart>
      <c:catAx>
        <c:axId val="790833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79176448"/>
        <c:crosses val="autoZero"/>
        <c:auto val="1"/>
        <c:lblAlgn val="ctr"/>
        <c:lblOffset val="100"/>
      </c:catAx>
      <c:valAx>
        <c:axId val="791764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7908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26523064865725"/>
          <c:y val="0.9191020608828725"/>
          <c:w val="0.72556593722829765"/>
          <c:h val="7.5293987043160523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Conductores por Modalidad</a:t>
            </a:r>
            <a:r>
              <a:rPr lang="es-ES" sz="1200" baseline="0"/>
              <a:t> de Servicio</a:t>
            </a:r>
            <a:r>
              <a:rPr lang="es-ES" sz="1200"/>
              <a:t> 2011</a:t>
            </a:r>
          </a:p>
        </c:rich>
      </c:tx>
      <c:layout>
        <c:manualLayout>
          <c:xMode val="edge"/>
          <c:yMode val="edge"/>
          <c:x val="0.1397222222222224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9764435695538307E-2"/>
          <c:y val="0.18981481481481491"/>
          <c:w val="0.48055555555555557"/>
          <c:h val="0.80092592592592549"/>
        </c:manualLayout>
      </c:layout>
      <c:pieChart>
        <c:varyColors val="1"/>
        <c:ser>
          <c:idx val="0"/>
          <c:order val="0"/>
          <c:dPt>
            <c:idx val="0"/>
            <c:explosion val="5"/>
            <c:spPr>
              <a:solidFill>
                <a:schemeClr val="accent3"/>
              </a:solidFill>
            </c:spPr>
          </c:dPt>
          <c:dPt>
            <c:idx val="1"/>
            <c:explosion val="7"/>
            <c:spPr>
              <a:solidFill>
                <a:schemeClr val="accent6"/>
              </a:solidFill>
            </c:spPr>
          </c:dPt>
          <c:dPt>
            <c:idx val="2"/>
            <c:explosion val="7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spPr>
              <a:solidFill>
                <a:schemeClr val="accent5"/>
              </a:solidFill>
            </c:spPr>
          </c:dPt>
          <c:dLbls>
            <c:dLbl>
              <c:idx val="0"/>
              <c:layout>
                <c:manualLayout>
                  <c:x val="-0.17509995625546848"/>
                  <c:y val="-3.758129192184320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52</a:t>
                    </a:r>
                    <a:r>
                      <a:rPr lang="en-US" sz="1400" b="1"/>
                      <a:t>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2016754155730551"/>
                  <c:y val="-0.1829363517060374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23</a:t>
                    </a:r>
                    <a:r>
                      <a:rPr lang="en-US" sz="1400" b="1"/>
                      <a:t>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0.11181933508311458"/>
                  <c:y val="0.1427544473607467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24</a:t>
                    </a:r>
                    <a:r>
                      <a:rPr lang="en-US" sz="1400" b="1"/>
                      <a:t>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5.1101924759405074E-2"/>
                  <c:y val="5.2983620949820379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</a:t>
                    </a:r>
                    <a:r>
                      <a:rPr lang="en-US" sz="1400" b="1"/>
                      <a:t>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'5.3.2'!$B$5:$E$5</c:f>
              <c:strCache>
                <c:ptCount val="4"/>
                <c:pt idx="0">
                  <c:v>Carga</c:v>
                </c:pt>
                <c:pt idx="1">
                  <c:v>Pasaje y Turismo</c:v>
                </c:pt>
                <c:pt idx="2">
                  <c:v>Mat. y Residuos Pelig.</c:v>
                </c:pt>
                <c:pt idx="3">
                  <c:v>Chofer Guía</c:v>
                </c:pt>
              </c:strCache>
            </c:strRef>
          </c:cat>
          <c:val>
            <c:numRef>
              <c:f>'5.3.2'!$B$38:$E$38</c:f>
              <c:numCache>
                <c:formatCode>0</c:formatCode>
                <c:ptCount val="4"/>
                <c:pt idx="0">
                  <c:v>51.739513601531449</c:v>
                </c:pt>
                <c:pt idx="1">
                  <c:v>23.030097874997811</c:v>
                </c:pt>
                <c:pt idx="2">
                  <c:v>24.454158666051907</c:v>
                </c:pt>
                <c:pt idx="3">
                  <c:v>0.77622985741883144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Nuevo Ingreso 2011</a:t>
            </a:r>
          </a:p>
        </c:rich>
      </c:tx>
      <c:layout>
        <c:manualLayout>
          <c:xMode val="edge"/>
          <c:yMode val="edge"/>
          <c:x val="0.174339326987111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15715386323003"/>
          <c:y val="8.205370227775155E-2"/>
          <c:w val="0.86892989122628528"/>
          <c:h val="0.68898780396929882"/>
        </c:manualLayout>
      </c:layout>
      <c:lineChart>
        <c:grouping val="standard"/>
        <c:ser>
          <c:idx val="0"/>
          <c:order val="0"/>
          <c:tx>
            <c:strRef>
              <c:f>'5.3.3'!$B$5</c:f>
              <c:strCache>
                <c:ptCount val="1"/>
                <c:pt idx="0">
                  <c:v>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'5.3.3'!$G$6:$G$34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'5.3.3'!$B$6:$B$34</c:f>
              <c:numCache>
                <c:formatCode>#,##0</c:formatCode>
                <c:ptCount val="29"/>
                <c:pt idx="0">
                  <c:v>809</c:v>
                </c:pt>
                <c:pt idx="1">
                  <c:v>709</c:v>
                </c:pt>
                <c:pt idx="2">
                  <c:v>124</c:v>
                </c:pt>
                <c:pt idx="3">
                  <c:v>77</c:v>
                </c:pt>
                <c:pt idx="4">
                  <c:v>630</c:v>
                </c:pt>
                <c:pt idx="5">
                  <c:v>135</c:v>
                </c:pt>
                <c:pt idx="6">
                  <c:v>4331</c:v>
                </c:pt>
                <c:pt idx="7">
                  <c:v>170</c:v>
                </c:pt>
                <c:pt idx="8">
                  <c:v>966</c:v>
                </c:pt>
                <c:pt idx="9">
                  <c:v>14</c:v>
                </c:pt>
                <c:pt idx="10">
                  <c:v>0</c:v>
                </c:pt>
                <c:pt idx="11">
                  <c:v>1059</c:v>
                </c:pt>
                <c:pt idx="12">
                  <c:v>5991</c:v>
                </c:pt>
                <c:pt idx="13">
                  <c:v>382</c:v>
                </c:pt>
                <c:pt idx="14">
                  <c:v>234</c:v>
                </c:pt>
                <c:pt idx="15">
                  <c:v>79</c:v>
                </c:pt>
                <c:pt idx="16">
                  <c:v>1457</c:v>
                </c:pt>
                <c:pt idx="17">
                  <c:v>429</c:v>
                </c:pt>
                <c:pt idx="18">
                  <c:v>724</c:v>
                </c:pt>
                <c:pt idx="19">
                  <c:v>623</c:v>
                </c:pt>
                <c:pt idx="20">
                  <c:v>0</c:v>
                </c:pt>
                <c:pt idx="21">
                  <c:v>735</c:v>
                </c:pt>
                <c:pt idx="22">
                  <c:v>613</c:v>
                </c:pt>
                <c:pt idx="23">
                  <c:v>274</c:v>
                </c:pt>
                <c:pt idx="24">
                  <c:v>108</c:v>
                </c:pt>
                <c:pt idx="25">
                  <c:v>1145</c:v>
                </c:pt>
                <c:pt idx="26">
                  <c:v>771</c:v>
                </c:pt>
                <c:pt idx="27">
                  <c:v>990</c:v>
                </c:pt>
                <c:pt idx="28">
                  <c:v>360</c:v>
                </c:pt>
              </c:numCache>
            </c:numRef>
          </c:val>
        </c:ser>
        <c:ser>
          <c:idx val="1"/>
          <c:order val="1"/>
          <c:tx>
            <c:strRef>
              <c:f>'5.3.3'!$C$5</c:f>
              <c:strCache>
                <c:ptCount val="1"/>
                <c:pt idx="0">
                  <c:v>Pasaje y Turismo</c:v>
                </c:pt>
              </c:strCache>
            </c:strRef>
          </c:tx>
          <c:marker>
            <c:symbol val="none"/>
          </c:marker>
          <c:cat>
            <c:strRef>
              <c:f>'5.3.3'!$G$6:$G$34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'5.3.3'!$C$6:$C$34</c:f>
              <c:numCache>
                <c:formatCode>#,##0</c:formatCode>
                <c:ptCount val="29"/>
                <c:pt idx="0">
                  <c:v>97</c:v>
                </c:pt>
                <c:pt idx="1">
                  <c:v>67</c:v>
                </c:pt>
                <c:pt idx="2">
                  <c:v>354</c:v>
                </c:pt>
                <c:pt idx="3">
                  <c:v>320</c:v>
                </c:pt>
                <c:pt idx="4">
                  <c:v>62</c:v>
                </c:pt>
                <c:pt idx="5">
                  <c:v>3</c:v>
                </c:pt>
                <c:pt idx="6">
                  <c:v>1228</c:v>
                </c:pt>
                <c:pt idx="7">
                  <c:v>0</c:v>
                </c:pt>
                <c:pt idx="8">
                  <c:v>339</c:v>
                </c:pt>
                <c:pt idx="9">
                  <c:v>24</c:v>
                </c:pt>
                <c:pt idx="10">
                  <c:v>0</c:v>
                </c:pt>
                <c:pt idx="11">
                  <c:v>325</c:v>
                </c:pt>
                <c:pt idx="12">
                  <c:v>1150</c:v>
                </c:pt>
                <c:pt idx="13">
                  <c:v>129</c:v>
                </c:pt>
                <c:pt idx="14">
                  <c:v>141</c:v>
                </c:pt>
                <c:pt idx="15">
                  <c:v>10</c:v>
                </c:pt>
                <c:pt idx="16">
                  <c:v>540</c:v>
                </c:pt>
                <c:pt idx="17">
                  <c:v>217</c:v>
                </c:pt>
                <c:pt idx="18">
                  <c:v>304</c:v>
                </c:pt>
                <c:pt idx="19">
                  <c:v>75</c:v>
                </c:pt>
                <c:pt idx="20">
                  <c:v>285</c:v>
                </c:pt>
                <c:pt idx="21">
                  <c:v>164</c:v>
                </c:pt>
                <c:pt idx="22">
                  <c:v>170</c:v>
                </c:pt>
                <c:pt idx="23">
                  <c:v>0</c:v>
                </c:pt>
                <c:pt idx="24">
                  <c:v>166</c:v>
                </c:pt>
                <c:pt idx="25">
                  <c:v>65</c:v>
                </c:pt>
                <c:pt idx="26">
                  <c:v>366</c:v>
                </c:pt>
                <c:pt idx="27">
                  <c:v>1041</c:v>
                </c:pt>
                <c:pt idx="28">
                  <c:v>182</c:v>
                </c:pt>
              </c:numCache>
            </c:numRef>
          </c:val>
        </c:ser>
        <c:ser>
          <c:idx val="2"/>
          <c:order val="2"/>
          <c:tx>
            <c:strRef>
              <c:f>'5.3.3'!$D$5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'5.3.3'!$G$6:$G$34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'5.3.3'!$D$6:$D$34</c:f>
              <c:numCache>
                <c:formatCode>#,##0</c:formatCode>
                <c:ptCount val="29"/>
                <c:pt idx="0">
                  <c:v>274</c:v>
                </c:pt>
                <c:pt idx="1">
                  <c:v>213</c:v>
                </c:pt>
                <c:pt idx="2">
                  <c:v>64</c:v>
                </c:pt>
                <c:pt idx="3">
                  <c:v>356</c:v>
                </c:pt>
                <c:pt idx="4">
                  <c:v>91</c:v>
                </c:pt>
                <c:pt idx="5">
                  <c:v>1591</c:v>
                </c:pt>
                <c:pt idx="6">
                  <c:v>1246</c:v>
                </c:pt>
                <c:pt idx="7">
                  <c:v>29</c:v>
                </c:pt>
                <c:pt idx="8">
                  <c:v>369</c:v>
                </c:pt>
                <c:pt idx="9">
                  <c:v>6</c:v>
                </c:pt>
                <c:pt idx="10">
                  <c:v>194</c:v>
                </c:pt>
                <c:pt idx="11">
                  <c:v>227</c:v>
                </c:pt>
                <c:pt idx="12">
                  <c:v>2212</c:v>
                </c:pt>
                <c:pt idx="13">
                  <c:v>138</c:v>
                </c:pt>
                <c:pt idx="14">
                  <c:v>60</c:v>
                </c:pt>
                <c:pt idx="15">
                  <c:v>5</c:v>
                </c:pt>
                <c:pt idx="16">
                  <c:v>601</c:v>
                </c:pt>
                <c:pt idx="17">
                  <c:v>71</c:v>
                </c:pt>
                <c:pt idx="18">
                  <c:v>365</c:v>
                </c:pt>
                <c:pt idx="19">
                  <c:v>188</c:v>
                </c:pt>
                <c:pt idx="20">
                  <c:v>24</c:v>
                </c:pt>
                <c:pt idx="21">
                  <c:v>186</c:v>
                </c:pt>
                <c:pt idx="22">
                  <c:v>211</c:v>
                </c:pt>
                <c:pt idx="23">
                  <c:v>141</c:v>
                </c:pt>
                <c:pt idx="24">
                  <c:v>513</c:v>
                </c:pt>
                <c:pt idx="25">
                  <c:v>647</c:v>
                </c:pt>
                <c:pt idx="26">
                  <c:v>259</c:v>
                </c:pt>
                <c:pt idx="27">
                  <c:v>1122</c:v>
                </c:pt>
                <c:pt idx="28">
                  <c:v>112</c:v>
                </c:pt>
              </c:numCache>
            </c:numRef>
          </c:val>
        </c:ser>
        <c:ser>
          <c:idx val="3"/>
          <c:order val="3"/>
          <c:tx>
            <c:strRef>
              <c:f>'5.3.3'!$E$5</c:f>
              <c:strCache>
                <c:ptCount val="1"/>
                <c:pt idx="0">
                  <c:v>Chofer Guía</c:v>
                </c:pt>
              </c:strCache>
            </c:strRef>
          </c:tx>
          <c:marker>
            <c:symbol val="none"/>
          </c:marker>
          <c:cat>
            <c:strRef>
              <c:f>'5.3.3'!$G$6:$G$34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'5.3.3'!$E$6:$E$34</c:f>
              <c:numCache>
                <c:formatCode>#,##0</c:formatCode>
                <c:ptCount val="29"/>
                <c:pt idx="0">
                  <c:v>0</c:v>
                </c:pt>
                <c:pt idx="1">
                  <c:v>17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544</c:v>
                </c:pt>
                <c:pt idx="7">
                  <c:v>0</c:v>
                </c:pt>
                <c:pt idx="8">
                  <c:v>51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70</c:v>
                </c:pt>
                <c:pt idx="28">
                  <c:v>15</c:v>
                </c:pt>
              </c:numCache>
            </c:numRef>
          </c:val>
        </c:ser>
        <c:marker val="1"/>
        <c:axId val="51277824"/>
        <c:axId val="51279360"/>
      </c:lineChart>
      <c:catAx>
        <c:axId val="5127782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51279360"/>
        <c:crosses val="autoZero"/>
        <c:auto val="1"/>
        <c:lblAlgn val="ctr"/>
        <c:lblOffset val="100"/>
      </c:catAx>
      <c:valAx>
        <c:axId val="512793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1277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13351875791855E-2"/>
          <c:y val="0.91973538008064448"/>
          <c:w val="0.85773014958496041"/>
          <c:h val="7.6058521076032684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</a:t>
            </a:r>
            <a:r>
              <a:rPr lang="es-ES" sz="1400" baseline="0"/>
              <a:t> por Renovación 2011</a:t>
            </a:r>
            <a:endParaRPr lang="es-ES" sz="1400"/>
          </a:p>
        </c:rich>
      </c:tx>
      <c:layout>
        <c:manualLayout>
          <c:xMode val="edge"/>
          <c:yMode val="edge"/>
          <c:x val="0.1701919111821779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2274308557762006"/>
          <c:y val="9.3008497113954244E-2"/>
          <c:w val="0.82928280247127073"/>
          <c:h val="0.65496340164346656"/>
        </c:manualLayout>
      </c:layout>
      <c:lineChart>
        <c:grouping val="standard"/>
        <c:ser>
          <c:idx val="0"/>
          <c:order val="0"/>
          <c:tx>
            <c:strRef>
              <c:f>'5.3.4'!$B$5</c:f>
              <c:strCache>
                <c:ptCount val="1"/>
                <c:pt idx="0">
                  <c:v>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'5.3.4'!$G$6:$G$34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'5.3.4'!$B$6:$B$34</c:f>
              <c:numCache>
                <c:formatCode>#,##0</c:formatCode>
                <c:ptCount val="29"/>
                <c:pt idx="0">
                  <c:v>1773</c:v>
                </c:pt>
                <c:pt idx="1">
                  <c:v>3050</c:v>
                </c:pt>
                <c:pt idx="2">
                  <c:v>123</c:v>
                </c:pt>
                <c:pt idx="3">
                  <c:v>80</c:v>
                </c:pt>
                <c:pt idx="4">
                  <c:v>3211</c:v>
                </c:pt>
                <c:pt idx="5">
                  <c:v>962</c:v>
                </c:pt>
                <c:pt idx="6">
                  <c:v>8658</c:v>
                </c:pt>
                <c:pt idx="7">
                  <c:v>755</c:v>
                </c:pt>
                <c:pt idx="8">
                  <c:v>2280</c:v>
                </c:pt>
                <c:pt idx="9">
                  <c:v>0</c:v>
                </c:pt>
                <c:pt idx="10">
                  <c:v>0</c:v>
                </c:pt>
                <c:pt idx="11">
                  <c:v>2285</c:v>
                </c:pt>
                <c:pt idx="12">
                  <c:v>18154</c:v>
                </c:pt>
                <c:pt idx="13">
                  <c:v>996</c:v>
                </c:pt>
                <c:pt idx="14">
                  <c:v>337</c:v>
                </c:pt>
                <c:pt idx="15">
                  <c:v>85</c:v>
                </c:pt>
                <c:pt idx="16">
                  <c:v>4496</c:v>
                </c:pt>
                <c:pt idx="17">
                  <c:v>1054</c:v>
                </c:pt>
                <c:pt idx="18">
                  <c:v>2701</c:v>
                </c:pt>
                <c:pt idx="19">
                  <c:v>1246</c:v>
                </c:pt>
                <c:pt idx="20">
                  <c:v>0</c:v>
                </c:pt>
                <c:pt idx="21">
                  <c:v>2463</c:v>
                </c:pt>
                <c:pt idx="22">
                  <c:v>1661</c:v>
                </c:pt>
                <c:pt idx="23">
                  <c:v>918</c:v>
                </c:pt>
                <c:pt idx="24">
                  <c:v>87</c:v>
                </c:pt>
                <c:pt idx="25">
                  <c:v>3138</c:v>
                </c:pt>
                <c:pt idx="26">
                  <c:v>1551</c:v>
                </c:pt>
                <c:pt idx="27">
                  <c:v>1961</c:v>
                </c:pt>
                <c:pt idx="28">
                  <c:v>687</c:v>
                </c:pt>
              </c:numCache>
            </c:numRef>
          </c:val>
        </c:ser>
        <c:ser>
          <c:idx val="1"/>
          <c:order val="1"/>
          <c:tx>
            <c:strRef>
              <c:f>'5.3.4'!$C$5</c:f>
              <c:strCache>
                <c:ptCount val="1"/>
                <c:pt idx="0">
                  <c:v>Pasaje y Turismo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'5.3.4'!$G$6:$G$34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'5.3.4'!$C$6:$C$34</c:f>
              <c:numCache>
                <c:formatCode>#,##0</c:formatCode>
                <c:ptCount val="29"/>
                <c:pt idx="0">
                  <c:v>511</c:v>
                </c:pt>
                <c:pt idx="1">
                  <c:v>263</c:v>
                </c:pt>
                <c:pt idx="2">
                  <c:v>457</c:v>
                </c:pt>
                <c:pt idx="3">
                  <c:v>530</c:v>
                </c:pt>
                <c:pt idx="4">
                  <c:v>340</c:v>
                </c:pt>
                <c:pt idx="5">
                  <c:v>11</c:v>
                </c:pt>
                <c:pt idx="6">
                  <c:v>7629</c:v>
                </c:pt>
                <c:pt idx="7">
                  <c:v>0</c:v>
                </c:pt>
                <c:pt idx="8">
                  <c:v>1428</c:v>
                </c:pt>
                <c:pt idx="9">
                  <c:v>0</c:v>
                </c:pt>
                <c:pt idx="10">
                  <c:v>213</c:v>
                </c:pt>
                <c:pt idx="11">
                  <c:v>1276</c:v>
                </c:pt>
                <c:pt idx="12">
                  <c:v>4409</c:v>
                </c:pt>
                <c:pt idx="13">
                  <c:v>383</c:v>
                </c:pt>
                <c:pt idx="14">
                  <c:v>349</c:v>
                </c:pt>
                <c:pt idx="15">
                  <c:v>67</c:v>
                </c:pt>
                <c:pt idx="16">
                  <c:v>1776</c:v>
                </c:pt>
                <c:pt idx="17">
                  <c:v>695</c:v>
                </c:pt>
                <c:pt idx="18">
                  <c:v>1886</c:v>
                </c:pt>
                <c:pt idx="19">
                  <c:v>1852</c:v>
                </c:pt>
                <c:pt idx="20">
                  <c:v>1019</c:v>
                </c:pt>
                <c:pt idx="21">
                  <c:v>575</c:v>
                </c:pt>
                <c:pt idx="22">
                  <c:v>831</c:v>
                </c:pt>
                <c:pt idx="23">
                  <c:v>0</c:v>
                </c:pt>
                <c:pt idx="24">
                  <c:v>459</c:v>
                </c:pt>
                <c:pt idx="25">
                  <c:v>335</c:v>
                </c:pt>
                <c:pt idx="26">
                  <c:v>1000</c:v>
                </c:pt>
                <c:pt idx="27">
                  <c:v>2459</c:v>
                </c:pt>
                <c:pt idx="28">
                  <c:v>883</c:v>
                </c:pt>
              </c:numCache>
            </c:numRef>
          </c:val>
        </c:ser>
        <c:ser>
          <c:idx val="2"/>
          <c:order val="2"/>
          <c:tx>
            <c:strRef>
              <c:f>'5.3.4'!$D$5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rgbClr val="4BACC6"/>
              </a:solidFill>
            </a:ln>
          </c:spPr>
          <c:marker>
            <c:symbol val="none"/>
          </c:marker>
          <c:cat>
            <c:strRef>
              <c:f>'5.3.4'!$G$6:$G$34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'5.3.4'!$D$6:$D$34</c:f>
              <c:numCache>
                <c:formatCode>#,##0</c:formatCode>
                <c:ptCount val="29"/>
                <c:pt idx="0">
                  <c:v>745</c:v>
                </c:pt>
                <c:pt idx="1">
                  <c:v>404</c:v>
                </c:pt>
                <c:pt idx="2">
                  <c:v>119</c:v>
                </c:pt>
                <c:pt idx="3">
                  <c:v>783</c:v>
                </c:pt>
                <c:pt idx="4">
                  <c:v>358</c:v>
                </c:pt>
                <c:pt idx="5">
                  <c:v>1338</c:v>
                </c:pt>
                <c:pt idx="6">
                  <c:v>3991</c:v>
                </c:pt>
                <c:pt idx="7">
                  <c:v>205</c:v>
                </c:pt>
                <c:pt idx="8">
                  <c:v>1154</c:v>
                </c:pt>
                <c:pt idx="9">
                  <c:v>0</c:v>
                </c:pt>
                <c:pt idx="10">
                  <c:v>224</c:v>
                </c:pt>
                <c:pt idx="11">
                  <c:v>352</c:v>
                </c:pt>
                <c:pt idx="12">
                  <c:v>7278</c:v>
                </c:pt>
                <c:pt idx="13">
                  <c:v>411</c:v>
                </c:pt>
                <c:pt idx="14">
                  <c:v>150</c:v>
                </c:pt>
                <c:pt idx="15">
                  <c:v>11</c:v>
                </c:pt>
                <c:pt idx="16">
                  <c:v>2366</c:v>
                </c:pt>
                <c:pt idx="17">
                  <c:v>293</c:v>
                </c:pt>
                <c:pt idx="18">
                  <c:v>920</c:v>
                </c:pt>
                <c:pt idx="19">
                  <c:v>823</c:v>
                </c:pt>
                <c:pt idx="20">
                  <c:v>23</c:v>
                </c:pt>
                <c:pt idx="21">
                  <c:v>577</c:v>
                </c:pt>
                <c:pt idx="22">
                  <c:v>391</c:v>
                </c:pt>
                <c:pt idx="23">
                  <c:v>282</c:v>
                </c:pt>
                <c:pt idx="24">
                  <c:v>864</c:v>
                </c:pt>
                <c:pt idx="25">
                  <c:v>1786</c:v>
                </c:pt>
                <c:pt idx="26">
                  <c:v>696</c:v>
                </c:pt>
                <c:pt idx="27">
                  <c:v>3350</c:v>
                </c:pt>
                <c:pt idx="28">
                  <c:v>491</c:v>
                </c:pt>
              </c:numCache>
            </c:numRef>
          </c:val>
        </c:ser>
        <c:ser>
          <c:idx val="3"/>
          <c:order val="3"/>
          <c:tx>
            <c:strRef>
              <c:f>'5.3.4'!$E$5</c:f>
              <c:strCache>
                <c:ptCount val="1"/>
                <c:pt idx="0">
                  <c:v>Chofer Guía</c:v>
                </c:pt>
              </c:strCache>
            </c:strRef>
          </c:tx>
          <c:marker>
            <c:symbol val="none"/>
          </c:marker>
          <c:cat>
            <c:strRef>
              <c:f>'5.3.4'!$G$6:$G$34</c:f>
              <c:strCache>
                <c:ptCount val="29"/>
                <c:pt idx="0">
                  <c:v>AGS</c:v>
                </c:pt>
                <c:pt idx="1">
                  <c:v>BC</c:v>
                </c:pt>
                <c:pt idx="2">
                  <c:v>CAM</c:v>
                </c:pt>
                <c:pt idx="3">
                  <c:v>CHIS</c:v>
                </c:pt>
                <c:pt idx="4">
                  <c:v>CHIH</c:v>
                </c:pt>
                <c:pt idx="5">
                  <c:v>COAH</c:v>
                </c:pt>
                <c:pt idx="6">
                  <c:v>DF</c:v>
                </c:pt>
                <c:pt idx="7">
                  <c:v>DGO</c:v>
                </c:pt>
                <c:pt idx="8">
                  <c:v>GTO</c:v>
                </c:pt>
                <c:pt idx="9">
                  <c:v>GRO</c:v>
                </c:pt>
                <c:pt idx="10">
                  <c:v>HGO</c:v>
                </c:pt>
                <c:pt idx="11">
                  <c:v>JAL</c:v>
                </c:pt>
                <c:pt idx="12">
                  <c:v>MEX</c:v>
                </c:pt>
                <c:pt idx="13">
                  <c:v>MICH</c:v>
                </c:pt>
                <c:pt idx="14">
                  <c:v>MOR</c:v>
                </c:pt>
                <c:pt idx="15">
                  <c:v>NAY</c:v>
                </c:pt>
                <c:pt idx="16">
                  <c:v>NL</c:v>
                </c:pt>
                <c:pt idx="17">
                  <c:v>OAX</c:v>
                </c:pt>
                <c:pt idx="18">
                  <c:v>PUE</c:v>
                </c:pt>
                <c:pt idx="19">
                  <c:v>QRO</c:v>
                </c:pt>
                <c:pt idx="20">
                  <c:v>QROO</c:v>
                </c:pt>
                <c:pt idx="21">
                  <c:v>SLP</c:v>
                </c:pt>
                <c:pt idx="22">
                  <c:v>SIN</c:v>
                </c:pt>
                <c:pt idx="23">
                  <c:v>SON</c:v>
                </c:pt>
                <c:pt idx="24">
                  <c:v>TAB</c:v>
                </c:pt>
                <c:pt idx="25">
                  <c:v>TAM</c:v>
                </c:pt>
                <c:pt idx="26">
                  <c:v>TLAX</c:v>
                </c:pt>
                <c:pt idx="27">
                  <c:v>VER</c:v>
                </c:pt>
                <c:pt idx="28">
                  <c:v>YUC</c:v>
                </c:pt>
              </c:strCache>
            </c:strRef>
          </c:cat>
          <c:val>
            <c:numRef>
              <c:f>'5.3.4'!$E$6:$E$34</c:f>
              <c:numCache>
                <c:formatCode>#,##0</c:formatCode>
                <c:ptCount val="29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371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73</c:v>
                </c:pt>
                <c:pt idx="28">
                  <c:v>14</c:v>
                </c:pt>
              </c:numCache>
            </c:numRef>
          </c:val>
        </c:ser>
        <c:marker val="1"/>
        <c:axId val="51347456"/>
        <c:axId val="51348992"/>
      </c:lineChart>
      <c:catAx>
        <c:axId val="5134745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900" b="1"/>
            </a:pPr>
            <a:endParaRPr lang="es-ES"/>
          </a:p>
        </c:txPr>
        <c:crossAx val="51348992"/>
        <c:crosses val="autoZero"/>
        <c:auto val="1"/>
        <c:lblAlgn val="ctr"/>
        <c:lblOffset val="100"/>
      </c:catAx>
      <c:valAx>
        <c:axId val="513489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51347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867400810904806E-2"/>
          <c:y val="0.9117089239369135"/>
          <c:w val="0.89999987289327665"/>
          <c:h val="8.366436764189473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Tipos</a:t>
            </a:r>
            <a:r>
              <a:rPr lang="es-ES" sz="1600" baseline="0"/>
              <a:t> de </a:t>
            </a:r>
            <a:r>
              <a:rPr lang="es-ES" sz="1600"/>
              <a:t>Centros</a:t>
            </a:r>
            <a:r>
              <a:rPr lang="es-ES" sz="1600" baseline="0"/>
              <a:t> de Capacitación 2011</a:t>
            </a:r>
            <a:endParaRPr lang="es-ES" sz="1600"/>
          </a:p>
        </c:rich>
      </c:tx>
      <c:layout>
        <c:manualLayout>
          <c:xMode val="edge"/>
          <c:yMode val="edge"/>
          <c:x val="0.2240727753721751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42701041133725E-2"/>
          <c:y val="8.8437591134441565E-2"/>
          <c:w val="0.91248636709634645"/>
          <c:h val="0.65977617381160691"/>
        </c:manualLayout>
      </c:layout>
      <c:lineChart>
        <c:grouping val="standard"/>
        <c:ser>
          <c:idx val="0"/>
          <c:order val="0"/>
          <c:tx>
            <c:strRef>
              <c:f>'5.3.5'!$B$5</c:f>
              <c:strCache>
                <c:ptCount val="1"/>
                <c:pt idx="0">
                  <c:v>Interno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'5.3.5'!$G$6:$G$37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'5.3.5'!$B$6:$B$37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'5.3.5'!$C$5</c:f>
              <c:strCache>
                <c:ptCount val="1"/>
                <c:pt idx="0">
                  <c:v>Externo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'5.3.5'!$G$6:$G$37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'5.3.5'!$C$6:$C$37</c:f>
              <c:numCache>
                <c:formatCode>General</c:formatCode>
                <c:ptCount val="3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1</c:v>
                </c:pt>
                <c:pt idx="8">
                  <c:v>15</c:v>
                </c:pt>
                <c:pt idx="9">
                  <c:v>2</c:v>
                </c:pt>
                <c:pt idx="10">
                  <c:v>23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17</c:v>
                </c:pt>
                <c:pt idx="28">
                  <c:v>3</c:v>
                </c:pt>
                <c:pt idx="29">
                  <c:v>11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</c:ser>
        <c:marker val="1"/>
        <c:axId val="51369856"/>
        <c:axId val="51371392"/>
      </c:lineChart>
      <c:catAx>
        <c:axId val="51369856"/>
        <c:scaling>
          <c:orientation val="minMax"/>
        </c:scaling>
        <c:axPos val="b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1371392"/>
        <c:crosses val="autoZero"/>
        <c:auto val="1"/>
        <c:lblAlgn val="ctr"/>
        <c:lblOffset val="100"/>
      </c:catAx>
      <c:valAx>
        <c:axId val="513713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1369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6353161876953"/>
          <c:y val="0.9162828083989496"/>
          <c:w val="0.29776241519730817"/>
          <c:h val="8.3717191601049956E-2"/>
        </c:manualLayout>
      </c:layout>
      <c:txPr>
        <a:bodyPr/>
        <a:lstStyle/>
        <a:p>
          <a:pPr>
            <a:defRPr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38</xdr:row>
      <xdr:rowOff>142874</xdr:rowOff>
    </xdr:from>
    <xdr:to>
      <xdr:col>9</xdr:col>
      <xdr:colOff>504825</xdr:colOff>
      <xdr:row>56</xdr:row>
      <xdr:rowOff>133349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58</xdr:row>
      <xdr:rowOff>76199</xdr:rowOff>
    </xdr:from>
    <xdr:to>
      <xdr:col>8</xdr:col>
      <xdr:colOff>447675</xdr:colOff>
      <xdr:row>75</xdr:row>
      <xdr:rowOff>19049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438149</xdr:colOff>
      <xdr:row>4</xdr:row>
      <xdr:rowOff>552449</xdr:rowOff>
    </xdr:from>
    <xdr:to>
      <xdr:col>14</xdr:col>
      <xdr:colOff>466724</xdr:colOff>
      <xdr:row>25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27</xdr:row>
      <xdr:rowOff>19050</xdr:rowOff>
    </xdr:from>
    <xdr:to>
      <xdr:col>13</xdr:col>
      <xdr:colOff>266700</xdr:colOff>
      <xdr:row>44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4</xdr:row>
      <xdr:rowOff>28575</xdr:rowOff>
    </xdr:from>
    <xdr:to>
      <xdr:col>5</xdr:col>
      <xdr:colOff>552450</xdr:colOff>
      <xdr:row>4</xdr:row>
      <xdr:rowOff>28575</xdr:rowOff>
    </xdr:to>
    <xdr:cxnSp macro="">
      <xdr:nvCxnSpPr>
        <xdr:cNvPr id="5" name="4 Conector recto"/>
        <xdr:cNvCxnSpPr/>
      </xdr:nvCxnSpPr>
      <xdr:spPr>
        <a:xfrm>
          <a:off x="1581150" y="771525"/>
          <a:ext cx="33242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4</xdr:row>
      <xdr:rowOff>304801</xdr:rowOff>
    </xdr:from>
    <xdr:to>
      <xdr:col>13</xdr:col>
      <xdr:colOff>733425</xdr:colOff>
      <xdr:row>22</xdr:row>
      <xdr:rowOff>152401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138544</xdr:colOff>
      <xdr:row>4</xdr:row>
      <xdr:rowOff>450272</xdr:rowOff>
    </xdr:from>
    <xdr:to>
      <xdr:col>13</xdr:col>
      <xdr:colOff>311727</xdr:colOff>
      <xdr:row>21</xdr:row>
      <xdr:rowOff>86590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5</xdr:row>
      <xdr:rowOff>114300</xdr:rowOff>
    </xdr:from>
    <xdr:to>
      <xdr:col>14</xdr:col>
      <xdr:colOff>314324</xdr:colOff>
      <xdr:row>22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Datos%20de%20programa/Microsoft/Excel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zoomScaleNormal="100" workbookViewId="0">
      <selection activeCell="A90" sqref="A90"/>
    </sheetView>
  </sheetViews>
  <sheetFormatPr baseColWidth="10" defaultRowHeight="12.75"/>
  <cols>
    <col min="1" max="1" width="19.5703125" bestFit="1" customWidth="1"/>
  </cols>
  <sheetData>
    <row r="1" spans="1:17" ht="17.25">
      <c r="A1" s="22" t="s">
        <v>84</v>
      </c>
    </row>
    <row r="3" spans="1:17" ht="17.25">
      <c r="A3" s="22" t="s">
        <v>85</v>
      </c>
    </row>
    <row r="5" spans="1:17" ht="15.75">
      <c r="A5" s="45" t="s">
        <v>4</v>
      </c>
      <c r="B5" s="45" t="s">
        <v>0</v>
      </c>
      <c r="C5" s="45"/>
      <c r="D5" s="45"/>
      <c r="E5" s="45"/>
      <c r="F5" s="45"/>
      <c r="G5" s="45" t="s">
        <v>1</v>
      </c>
      <c r="H5" s="45"/>
      <c r="I5" s="45"/>
      <c r="J5" s="45"/>
      <c r="K5" s="45"/>
      <c r="L5" s="45" t="s">
        <v>3</v>
      </c>
    </row>
    <row r="6" spans="1:17" ht="38.25">
      <c r="A6" s="45"/>
      <c r="B6" s="28" t="s">
        <v>34</v>
      </c>
      <c r="C6" s="28" t="s">
        <v>35</v>
      </c>
      <c r="D6" s="28" t="s">
        <v>36</v>
      </c>
      <c r="E6" s="28" t="s">
        <v>37</v>
      </c>
      <c r="F6" s="23" t="s">
        <v>38</v>
      </c>
      <c r="G6" s="28" t="s">
        <v>34</v>
      </c>
      <c r="H6" s="28" t="s">
        <v>35</v>
      </c>
      <c r="I6" s="28" t="s">
        <v>36</v>
      </c>
      <c r="J6" s="28" t="s">
        <v>37</v>
      </c>
      <c r="K6" s="23" t="s">
        <v>38</v>
      </c>
      <c r="L6" s="45"/>
      <c r="N6" s="29"/>
    </row>
    <row r="7" spans="1:17">
      <c r="A7" s="24" t="s">
        <v>5</v>
      </c>
      <c r="B7" s="1">
        <v>809</v>
      </c>
      <c r="C7" s="1">
        <v>97</v>
      </c>
      <c r="D7" s="1">
        <v>274</v>
      </c>
      <c r="E7" s="1">
        <v>0</v>
      </c>
      <c r="F7" s="1">
        <f>SUM(B7:E7)</f>
        <v>1180</v>
      </c>
      <c r="G7" s="2">
        <v>1773</v>
      </c>
      <c r="H7" s="2">
        <v>511</v>
      </c>
      <c r="I7" s="2">
        <v>745</v>
      </c>
      <c r="J7" s="2">
        <v>0</v>
      </c>
      <c r="K7" s="2">
        <f>SUM(G7:J7)</f>
        <v>3029</v>
      </c>
      <c r="L7" s="2">
        <f>F7+K7</f>
        <v>4209</v>
      </c>
      <c r="M7" s="18" t="s">
        <v>49</v>
      </c>
      <c r="N7" s="4"/>
      <c r="O7" s="4"/>
      <c r="P7" s="4"/>
      <c r="Q7" s="4"/>
    </row>
    <row r="8" spans="1:17">
      <c r="A8" s="25" t="s">
        <v>6</v>
      </c>
      <c r="B8" s="7">
        <v>709</v>
      </c>
      <c r="C8" s="7">
        <v>67</v>
      </c>
      <c r="D8" s="7">
        <v>213</v>
      </c>
      <c r="E8" s="7">
        <v>17</v>
      </c>
      <c r="F8" s="7">
        <f t="shared" ref="F8:F35" si="0">SUM(B8:E8)</f>
        <v>1006</v>
      </c>
      <c r="G8" s="8">
        <v>3050</v>
      </c>
      <c r="H8" s="8">
        <v>263</v>
      </c>
      <c r="I8" s="8">
        <v>404</v>
      </c>
      <c r="J8" s="8">
        <v>31</v>
      </c>
      <c r="K8" s="8">
        <f t="shared" ref="K8:K35" si="1">SUM(G8:J8)</f>
        <v>3748</v>
      </c>
      <c r="L8" s="8">
        <f t="shared" ref="L8:L35" si="2">F8+K8</f>
        <v>4754</v>
      </c>
      <c r="M8" s="18" t="s">
        <v>50</v>
      </c>
      <c r="N8" s="4"/>
      <c r="O8" s="4"/>
      <c r="P8" s="4"/>
      <c r="Q8" s="4"/>
    </row>
    <row r="9" spans="1:17">
      <c r="A9" s="24" t="s">
        <v>7</v>
      </c>
      <c r="B9" s="1">
        <v>124</v>
      </c>
      <c r="C9" s="1">
        <v>354</v>
      </c>
      <c r="D9" s="1">
        <v>64</v>
      </c>
      <c r="E9" s="1">
        <v>3</v>
      </c>
      <c r="F9" s="1">
        <f t="shared" si="0"/>
        <v>545</v>
      </c>
      <c r="G9" s="2">
        <v>123</v>
      </c>
      <c r="H9" s="2">
        <v>457</v>
      </c>
      <c r="I9" s="2">
        <v>119</v>
      </c>
      <c r="J9" s="2">
        <v>0</v>
      </c>
      <c r="K9" s="2">
        <f t="shared" si="1"/>
        <v>699</v>
      </c>
      <c r="L9" s="2">
        <f t="shared" si="2"/>
        <v>1244</v>
      </c>
      <c r="M9" s="18" t="s">
        <v>51</v>
      </c>
      <c r="N9" s="4"/>
      <c r="O9" s="4"/>
      <c r="P9" s="4"/>
      <c r="Q9" s="4"/>
    </row>
    <row r="10" spans="1:17">
      <c r="A10" s="25" t="s">
        <v>8</v>
      </c>
      <c r="B10" s="7">
        <v>77</v>
      </c>
      <c r="C10" s="7">
        <v>320</v>
      </c>
      <c r="D10" s="7">
        <v>356</v>
      </c>
      <c r="E10" s="7">
        <v>0</v>
      </c>
      <c r="F10" s="7">
        <f t="shared" si="0"/>
        <v>753</v>
      </c>
      <c r="G10" s="8">
        <v>80</v>
      </c>
      <c r="H10" s="8">
        <v>530</v>
      </c>
      <c r="I10" s="8">
        <v>783</v>
      </c>
      <c r="J10" s="8">
        <v>6</v>
      </c>
      <c r="K10" s="8">
        <f t="shared" si="1"/>
        <v>1399</v>
      </c>
      <c r="L10" s="8">
        <f t="shared" si="2"/>
        <v>2152</v>
      </c>
      <c r="M10" s="18" t="s">
        <v>53</v>
      </c>
      <c r="N10" s="4"/>
      <c r="O10" s="4"/>
      <c r="P10" s="4"/>
      <c r="Q10" s="4"/>
    </row>
    <row r="11" spans="1:17">
      <c r="A11" s="24" t="s">
        <v>9</v>
      </c>
      <c r="B11" s="1">
        <v>630</v>
      </c>
      <c r="C11" s="1">
        <v>62</v>
      </c>
      <c r="D11" s="1">
        <v>91</v>
      </c>
      <c r="E11" s="1">
        <v>0</v>
      </c>
      <c r="F11" s="1">
        <f t="shared" si="0"/>
        <v>783</v>
      </c>
      <c r="G11" s="2">
        <v>3211</v>
      </c>
      <c r="H11" s="2">
        <v>340</v>
      </c>
      <c r="I11" s="2">
        <v>358</v>
      </c>
      <c r="J11" s="2">
        <v>0</v>
      </c>
      <c r="K11" s="2">
        <f t="shared" si="1"/>
        <v>3909</v>
      </c>
      <c r="L11" s="2">
        <f t="shared" si="2"/>
        <v>4692</v>
      </c>
      <c r="M11" s="18" t="s">
        <v>56</v>
      </c>
      <c r="N11" s="4"/>
      <c r="O11" s="4"/>
      <c r="P11" s="4"/>
      <c r="Q11" s="4"/>
    </row>
    <row r="12" spans="1:17">
      <c r="A12" s="25" t="s">
        <v>10</v>
      </c>
      <c r="B12" s="7">
        <v>135</v>
      </c>
      <c r="C12" s="7">
        <v>3</v>
      </c>
      <c r="D12" s="7">
        <v>1591</v>
      </c>
      <c r="E12" s="7">
        <v>0</v>
      </c>
      <c r="F12" s="7">
        <f t="shared" si="0"/>
        <v>1729</v>
      </c>
      <c r="G12" s="8">
        <v>962</v>
      </c>
      <c r="H12" s="8">
        <v>11</v>
      </c>
      <c r="I12" s="8">
        <v>1338</v>
      </c>
      <c r="J12" s="8">
        <v>0</v>
      </c>
      <c r="K12" s="8">
        <f t="shared" si="1"/>
        <v>2311</v>
      </c>
      <c r="L12" s="8">
        <f t="shared" si="2"/>
        <v>4040</v>
      </c>
      <c r="M12" s="18" t="s">
        <v>52</v>
      </c>
      <c r="N12" s="4"/>
      <c r="O12" s="4"/>
      <c r="P12" s="4"/>
      <c r="Q12" s="4"/>
    </row>
    <row r="13" spans="1:17">
      <c r="A13" s="24" t="s">
        <v>11</v>
      </c>
      <c r="B13" s="1">
        <v>4331</v>
      </c>
      <c r="C13" s="1">
        <v>1228</v>
      </c>
      <c r="D13" s="1">
        <v>1246</v>
      </c>
      <c r="E13" s="1">
        <v>544</v>
      </c>
      <c r="F13" s="1">
        <f t="shared" si="0"/>
        <v>7349</v>
      </c>
      <c r="G13" s="2">
        <v>8658</v>
      </c>
      <c r="H13" s="2">
        <v>7629</v>
      </c>
      <c r="I13" s="2">
        <v>3991</v>
      </c>
      <c r="J13" s="2">
        <v>371</v>
      </c>
      <c r="K13" s="2">
        <f t="shared" si="1"/>
        <v>20649</v>
      </c>
      <c r="L13" s="2">
        <f t="shared" si="2"/>
        <v>27998</v>
      </c>
      <c r="M13" s="18" t="s">
        <v>54</v>
      </c>
      <c r="N13" s="4"/>
      <c r="O13" s="4"/>
      <c r="P13" s="4"/>
      <c r="Q13" s="4"/>
    </row>
    <row r="14" spans="1:17">
      <c r="A14" s="25" t="s">
        <v>12</v>
      </c>
      <c r="B14" s="7">
        <v>170</v>
      </c>
      <c r="C14" s="7">
        <v>0</v>
      </c>
      <c r="D14" s="7">
        <v>29</v>
      </c>
      <c r="E14" s="7">
        <v>0</v>
      </c>
      <c r="F14" s="7">
        <f t="shared" si="0"/>
        <v>199</v>
      </c>
      <c r="G14" s="8">
        <v>755</v>
      </c>
      <c r="H14" s="8">
        <v>0</v>
      </c>
      <c r="I14" s="8">
        <v>205</v>
      </c>
      <c r="J14" s="8">
        <v>0</v>
      </c>
      <c r="K14" s="8">
        <f t="shared" si="1"/>
        <v>960</v>
      </c>
      <c r="L14" s="8">
        <f t="shared" si="2"/>
        <v>1159</v>
      </c>
      <c r="M14" s="18" t="s">
        <v>55</v>
      </c>
      <c r="N14" s="4"/>
      <c r="O14" s="4"/>
      <c r="P14" s="4"/>
      <c r="Q14" s="4"/>
    </row>
    <row r="15" spans="1:17">
      <c r="A15" s="24" t="s">
        <v>14</v>
      </c>
      <c r="B15" s="1">
        <v>966</v>
      </c>
      <c r="C15" s="1">
        <v>339</v>
      </c>
      <c r="D15" s="1">
        <v>369</v>
      </c>
      <c r="E15" s="1">
        <v>51</v>
      </c>
      <c r="F15" s="1">
        <f t="shared" si="0"/>
        <v>1725</v>
      </c>
      <c r="G15" s="2">
        <v>2280</v>
      </c>
      <c r="H15" s="2">
        <v>1428</v>
      </c>
      <c r="I15" s="2">
        <v>1154</v>
      </c>
      <c r="J15" s="2">
        <v>0</v>
      </c>
      <c r="K15" s="2">
        <f t="shared" si="1"/>
        <v>4862</v>
      </c>
      <c r="L15" s="2">
        <f t="shared" si="2"/>
        <v>6587</v>
      </c>
      <c r="M15" s="18" t="s">
        <v>57</v>
      </c>
      <c r="N15" s="4"/>
      <c r="O15" s="4"/>
      <c r="P15" s="4"/>
      <c r="Q15" s="4"/>
    </row>
    <row r="16" spans="1:17">
      <c r="A16" s="25" t="s">
        <v>15</v>
      </c>
      <c r="B16" s="7">
        <v>14</v>
      </c>
      <c r="C16" s="7">
        <v>24</v>
      </c>
      <c r="D16" s="7">
        <v>6</v>
      </c>
      <c r="E16" s="7">
        <v>1</v>
      </c>
      <c r="F16" s="7">
        <f t="shared" si="0"/>
        <v>45</v>
      </c>
      <c r="G16" s="8">
        <v>0</v>
      </c>
      <c r="H16" s="8">
        <v>0</v>
      </c>
      <c r="I16" s="8">
        <v>0</v>
      </c>
      <c r="J16" s="8">
        <v>0</v>
      </c>
      <c r="K16" s="8">
        <f t="shared" si="1"/>
        <v>0</v>
      </c>
      <c r="L16" s="8">
        <f t="shared" si="2"/>
        <v>45</v>
      </c>
      <c r="M16" s="18" t="s">
        <v>58</v>
      </c>
      <c r="N16" s="4"/>
      <c r="O16" s="4"/>
      <c r="P16" s="4"/>
      <c r="Q16" s="4"/>
    </row>
    <row r="17" spans="1:17">
      <c r="A17" s="24" t="s">
        <v>16</v>
      </c>
      <c r="B17" s="1">
        <v>0</v>
      </c>
      <c r="C17" s="1">
        <v>0</v>
      </c>
      <c r="D17" s="1">
        <v>194</v>
      </c>
      <c r="E17" s="1">
        <v>0</v>
      </c>
      <c r="F17" s="1">
        <f t="shared" si="0"/>
        <v>194</v>
      </c>
      <c r="G17" s="2">
        <v>0</v>
      </c>
      <c r="H17" s="2">
        <v>213</v>
      </c>
      <c r="I17" s="2">
        <v>224</v>
      </c>
      <c r="J17" s="2">
        <v>0</v>
      </c>
      <c r="K17" s="2">
        <f t="shared" si="1"/>
        <v>437</v>
      </c>
      <c r="L17" s="2">
        <f t="shared" si="2"/>
        <v>631</v>
      </c>
      <c r="M17" s="18" t="s">
        <v>59</v>
      </c>
      <c r="N17" s="4"/>
      <c r="O17" s="4"/>
      <c r="P17" s="4"/>
      <c r="Q17" s="4"/>
    </row>
    <row r="18" spans="1:17">
      <c r="A18" s="25" t="s">
        <v>17</v>
      </c>
      <c r="B18" s="7">
        <v>1059</v>
      </c>
      <c r="C18" s="7">
        <v>325</v>
      </c>
      <c r="D18" s="7">
        <v>227</v>
      </c>
      <c r="E18" s="7">
        <v>0</v>
      </c>
      <c r="F18" s="7">
        <f t="shared" si="0"/>
        <v>1611</v>
      </c>
      <c r="G18" s="8">
        <v>2285</v>
      </c>
      <c r="H18" s="8">
        <v>1276</v>
      </c>
      <c r="I18" s="8">
        <v>352</v>
      </c>
      <c r="J18" s="8">
        <v>0</v>
      </c>
      <c r="K18" s="8">
        <f t="shared" si="1"/>
        <v>3913</v>
      </c>
      <c r="L18" s="8">
        <f t="shared" si="2"/>
        <v>5524</v>
      </c>
      <c r="M18" s="18" t="s">
        <v>60</v>
      </c>
      <c r="N18" s="4"/>
      <c r="O18" s="4"/>
      <c r="P18" s="4"/>
      <c r="Q18" s="4"/>
    </row>
    <row r="19" spans="1:17">
      <c r="A19" s="24" t="s">
        <v>33</v>
      </c>
      <c r="B19" s="1">
        <v>5991</v>
      </c>
      <c r="C19" s="1">
        <v>1150</v>
      </c>
      <c r="D19" s="1">
        <v>2212</v>
      </c>
      <c r="E19" s="1">
        <v>0</v>
      </c>
      <c r="F19" s="1">
        <f t="shared" si="0"/>
        <v>9353</v>
      </c>
      <c r="G19" s="2">
        <v>18154</v>
      </c>
      <c r="H19" s="2">
        <v>4409</v>
      </c>
      <c r="I19" s="2">
        <v>7278</v>
      </c>
      <c r="J19" s="2">
        <v>0</v>
      </c>
      <c r="K19" s="2">
        <f t="shared" si="1"/>
        <v>29841</v>
      </c>
      <c r="L19" s="2">
        <f t="shared" si="2"/>
        <v>39194</v>
      </c>
      <c r="M19" s="18" t="s">
        <v>62</v>
      </c>
      <c r="N19" s="4"/>
      <c r="O19" s="4"/>
      <c r="P19" s="4"/>
      <c r="Q19" s="4"/>
    </row>
    <row r="20" spans="1:17">
      <c r="A20" s="25" t="s">
        <v>18</v>
      </c>
      <c r="B20" s="7">
        <v>382</v>
      </c>
      <c r="C20" s="7">
        <v>129</v>
      </c>
      <c r="D20" s="7">
        <v>138</v>
      </c>
      <c r="E20" s="7">
        <v>0</v>
      </c>
      <c r="F20" s="7">
        <f t="shared" si="0"/>
        <v>649</v>
      </c>
      <c r="G20" s="8">
        <v>996</v>
      </c>
      <c r="H20" s="8">
        <v>383</v>
      </c>
      <c r="I20" s="8">
        <v>411</v>
      </c>
      <c r="J20" s="8">
        <v>0</v>
      </c>
      <c r="K20" s="8">
        <f t="shared" si="1"/>
        <v>1790</v>
      </c>
      <c r="L20" s="8">
        <f t="shared" si="2"/>
        <v>2439</v>
      </c>
      <c r="M20" s="18" t="s">
        <v>61</v>
      </c>
      <c r="N20" s="4"/>
      <c r="O20" s="4"/>
      <c r="P20" s="4"/>
      <c r="Q20" s="4"/>
    </row>
    <row r="21" spans="1:17">
      <c r="A21" s="24" t="s">
        <v>19</v>
      </c>
      <c r="B21" s="1">
        <v>234</v>
      </c>
      <c r="C21" s="1">
        <v>141</v>
      </c>
      <c r="D21" s="1">
        <v>60</v>
      </c>
      <c r="E21" s="1">
        <v>3</v>
      </c>
      <c r="F21" s="1">
        <f t="shared" si="0"/>
        <v>438</v>
      </c>
      <c r="G21" s="2">
        <v>337</v>
      </c>
      <c r="H21" s="2">
        <v>349</v>
      </c>
      <c r="I21" s="2">
        <v>150</v>
      </c>
      <c r="J21" s="2">
        <v>0</v>
      </c>
      <c r="K21" s="2">
        <f t="shared" si="1"/>
        <v>836</v>
      </c>
      <c r="L21" s="2">
        <f t="shared" si="2"/>
        <v>1274</v>
      </c>
      <c r="M21" s="18" t="s">
        <v>63</v>
      </c>
      <c r="N21" s="4"/>
      <c r="O21" s="4"/>
      <c r="P21" s="4"/>
      <c r="Q21" s="4"/>
    </row>
    <row r="22" spans="1:17">
      <c r="A22" s="25" t="s">
        <v>47</v>
      </c>
      <c r="B22" s="7">
        <v>79</v>
      </c>
      <c r="C22" s="7">
        <v>10</v>
      </c>
      <c r="D22" s="7">
        <v>5</v>
      </c>
      <c r="E22" s="7">
        <v>0</v>
      </c>
      <c r="F22" s="8">
        <f t="shared" si="0"/>
        <v>94</v>
      </c>
      <c r="G22" s="8">
        <v>85</v>
      </c>
      <c r="H22" s="8">
        <v>67</v>
      </c>
      <c r="I22" s="8">
        <v>11</v>
      </c>
      <c r="J22" s="8">
        <v>0</v>
      </c>
      <c r="K22" s="8">
        <f t="shared" ref="K22" si="3">SUM(G22:J22)</f>
        <v>163</v>
      </c>
      <c r="L22" s="8">
        <f t="shared" ref="L22" si="4">F22+K22</f>
        <v>257</v>
      </c>
      <c r="M22" s="18" t="s">
        <v>81</v>
      </c>
      <c r="N22" s="4"/>
      <c r="O22" s="4"/>
      <c r="P22" s="4"/>
      <c r="Q22" s="4"/>
    </row>
    <row r="23" spans="1:17">
      <c r="A23" s="24" t="s">
        <v>20</v>
      </c>
      <c r="B23" s="1">
        <v>1457</v>
      </c>
      <c r="C23" s="1">
        <v>540</v>
      </c>
      <c r="D23" s="1">
        <v>601</v>
      </c>
      <c r="E23" s="1">
        <v>98</v>
      </c>
      <c r="F23" s="1">
        <f t="shared" si="0"/>
        <v>2696</v>
      </c>
      <c r="G23" s="2">
        <v>4496</v>
      </c>
      <c r="H23" s="2">
        <v>1776</v>
      </c>
      <c r="I23" s="2">
        <v>2366</v>
      </c>
      <c r="J23" s="2">
        <v>0</v>
      </c>
      <c r="K23" s="2">
        <f t="shared" si="1"/>
        <v>8638</v>
      </c>
      <c r="L23" s="2">
        <f t="shared" si="2"/>
        <v>11334</v>
      </c>
      <c r="M23" s="18" t="s">
        <v>64</v>
      </c>
      <c r="N23" s="4"/>
      <c r="O23" s="4"/>
      <c r="P23" s="4"/>
      <c r="Q23" s="4"/>
    </row>
    <row r="24" spans="1:17">
      <c r="A24" s="25" t="s">
        <v>21</v>
      </c>
      <c r="B24" s="7">
        <v>429</v>
      </c>
      <c r="C24" s="7">
        <v>217</v>
      </c>
      <c r="D24" s="7">
        <v>71</v>
      </c>
      <c r="E24" s="7">
        <v>0</v>
      </c>
      <c r="F24" s="7">
        <f t="shared" si="0"/>
        <v>717</v>
      </c>
      <c r="G24" s="8">
        <v>1054</v>
      </c>
      <c r="H24" s="8">
        <v>695</v>
      </c>
      <c r="I24" s="8">
        <v>293</v>
      </c>
      <c r="J24" s="8">
        <v>0</v>
      </c>
      <c r="K24" s="8">
        <f t="shared" si="1"/>
        <v>2042</v>
      </c>
      <c r="L24" s="8">
        <f t="shared" si="2"/>
        <v>2759</v>
      </c>
      <c r="M24" s="18" t="s">
        <v>65</v>
      </c>
      <c r="N24" s="4"/>
      <c r="O24" s="4"/>
      <c r="P24" s="4"/>
      <c r="Q24" s="4"/>
    </row>
    <row r="25" spans="1:17">
      <c r="A25" s="24" t="s">
        <v>22</v>
      </c>
      <c r="B25" s="1">
        <v>724</v>
      </c>
      <c r="C25" s="1">
        <v>304</v>
      </c>
      <c r="D25" s="1">
        <v>365</v>
      </c>
      <c r="E25" s="1">
        <v>0</v>
      </c>
      <c r="F25" s="1">
        <f t="shared" si="0"/>
        <v>1393</v>
      </c>
      <c r="G25" s="2">
        <v>2701</v>
      </c>
      <c r="H25" s="2">
        <v>1886</v>
      </c>
      <c r="I25" s="2">
        <v>920</v>
      </c>
      <c r="J25" s="2">
        <v>0</v>
      </c>
      <c r="K25" s="2">
        <f t="shared" si="1"/>
        <v>5507</v>
      </c>
      <c r="L25" s="2">
        <f t="shared" si="2"/>
        <v>6900</v>
      </c>
      <c r="M25" s="18" t="s">
        <v>66</v>
      </c>
      <c r="N25" s="4"/>
      <c r="O25" s="4"/>
      <c r="P25" s="4"/>
      <c r="Q25" s="4"/>
    </row>
    <row r="26" spans="1:17">
      <c r="A26" s="25" t="s">
        <v>23</v>
      </c>
      <c r="B26" s="7">
        <v>623</v>
      </c>
      <c r="C26" s="7">
        <v>75</v>
      </c>
      <c r="D26" s="7">
        <v>188</v>
      </c>
      <c r="E26" s="7">
        <v>0</v>
      </c>
      <c r="F26" s="7">
        <f t="shared" si="0"/>
        <v>886</v>
      </c>
      <c r="G26" s="8">
        <v>1246</v>
      </c>
      <c r="H26" s="8">
        <v>1852</v>
      </c>
      <c r="I26" s="8">
        <v>823</v>
      </c>
      <c r="J26" s="8">
        <v>0</v>
      </c>
      <c r="K26" s="8">
        <f t="shared" si="1"/>
        <v>3921</v>
      </c>
      <c r="L26" s="8">
        <f t="shared" si="2"/>
        <v>4807</v>
      </c>
      <c r="M26" s="18" t="s">
        <v>67</v>
      </c>
      <c r="N26" s="4"/>
      <c r="O26" s="4"/>
      <c r="P26" s="4"/>
      <c r="Q26" s="4"/>
    </row>
    <row r="27" spans="1:17">
      <c r="A27" s="24" t="s">
        <v>24</v>
      </c>
      <c r="B27" s="1">
        <v>0</v>
      </c>
      <c r="C27" s="1">
        <v>285</v>
      </c>
      <c r="D27" s="1">
        <v>24</v>
      </c>
      <c r="E27" s="1">
        <v>0</v>
      </c>
      <c r="F27" s="1">
        <f t="shared" si="0"/>
        <v>309</v>
      </c>
      <c r="G27" s="2">
        <v>0</v>
      </c>
      <c r="H27" s="2">
        <v>1019</v>
      </c>
      <c r="I27" s="2">
        <v>23</v>
      </c>
      <c r="J27" s="2">
        <v>0</v>
      </c>
      <c r="K27" s="2">
        <f t="shared" si="1"/>
        <v>1042</v>
      </c>
      <c r="L27" s="2">
        <f t="shared" si="2"/>
        <v>1351</v>
      </c>
      <c r="M27" s="18" t="s">
        <v>68</v>
      </c>
      <c r="N27" s="4"/>
      <c r="O27" s="4"/>
      <c r="P27" s="4"/>
      <c r="Q27" s="4"/>
    </row>
    <row r="28" spans="1:17">
      <c r="A28" s="25" t="s">
        <v>25</v>
      </c>
      <c r="B28" s="7">
        <v>735</v>
      </c>
      <c r="C28" s="7">
        <v>164</v>
      </c>
      <c r="D28" s="7">
        <v>186</v>
      </c>
      <c r="E28" s="7">
        <v>0</v>
      </c>
      <c r="F28" s="7">
        <f t="shared" si="0"/>
        <v>1085</v>
      </c>
      <c r="G28" s="8">
        <v>2463</v>
      </c>
      <c r="H28" s="8">
        <v>575</v>
      </c>
      <c r="I28" s="8">
        <v>577</v>
      </c>
      <c r="J28" s="8">
        <v>0</v>
      </c>
      <c r="K28" s="8">
        <f t="shared" si="1"/>
        <v>3615</v>
      </c>
      <c r="L28" s="8">
        <f t="shared" si="2"/>
        <v>4700</v>
      </c>
      <c r="M28" s="18" t="s">
        <v>69</v>
      </c>
      <c r="N28" s="4"/>
      <c r="O28" s="4"/>
      <c r="P28" s="4"/>
      <c r="Q28" s="4"/>
    </row>
    <row r="29" spans="1:17">
      <c r="A29" s="24" t="s">
        <v>26</v>
      </c>
      <c r="B29" s="1">
        <v>613</v>
      </c>
      <c r="C29" s="1">
        <v>170</v>
      </c>
      <c r="D29" s="1">
        <v>211</v>
      </c>
      <c r="E29" s="1">
        <v>33</v>
      </c>
      <c r="F29" s="1">
        <f t="shared" si="0"/>
        <v>1027</v>
      </c>
      <c r="G29" s="2">
        <v>1661</v>
      </c>
      <c r="H29" s="2">
        <v>831</v>
      </c>
      <c r="I29" s="2">
        <v>391</v>
      </c>
      <c r="J29" s="2">
        <v>0</v>
      </c>
      <c r="K29" s="2">
        <f t="shared" si="1"/>
        <v>2883</v>
      </c>
      <c r="L29" s="2">
        <f t="shared" si="2"/>
        <v>3910</v>
      </c>
      <c r="M29" s="18" t="s">
        <v>70</v>
      </c>
      <c r="N29" s="4"/>
      <c r="O29" s="4"/>
      <c r="P29" s="4"/>
      <c r="Q29" s="4"/>
    </row>
    <row r="30" spans="1:17">
      <c r="A30" s="25" t="s">
        <v>27</v>
      </c>
      <c r="B30" s="7">
        <v>274</v>
      </c>
      <c r="C30" s="7">
        <v>0</v>
      </c>
      <c r="D30" s="7">
        <v>141</v>
      </c>
      <c r="E30" s="7">
        <v>0</v>
      </c>
      <c r="F30" s="7">
        <f t="shared" si="0"/>
        <v>415</v>
      </c>
      <c r="G30" s="8">
        <v>918</v>
      </c>
      <c r="H30" s="8">
        <v>0</v>
      </c>
      <c r="I30" s="8">
        <v>282</v>
      </c>
      <c r="J30" s="8">
        <v>0</v>
      </c>
      <c r="K30" s="8">
        <f t="shared" si="1"/>
        <v>1200</v>
      </c>
      <c r="L30" s="8">
        <f t="shared" si="2"/>
        <v>1615</v>
      </c>
      <c r="M30" s="18" t="s">
        <v>71</v>
      </c>
      <c r="N30" s="4"/>
      <c r="O30" s="4"/>
      <c r="P30" s="4"/>
      <c r="Q30" s="4"/>
    </row>
    <row r="31" spans="1:17">
      <c r="A31" s="24" t="s">
        <v>28</v>
      </c>
      <c r="B31" s="1">
        <v>108</v>
      </c>
      <c r="C31" s="1">
        <v>166</v>
      </c>
      <c r="D31" s="1">
        <v>513</v>
      </c>
      <c r="E31" s="1">
        <v>0</v>
      </c>
      <c r="F31" s="1">
        <f t="shared" si="0"/>
        <v>787</v>
      </c>
      <c r="G31" s="2">
        <v>87</v>
      </c>
      <c r="H31" s="2">
        <v>459</v>
      </c>
      <c r="I31" s="2">
        <v>864</v>
      </c>
      <c r="J31" s="2">
        <v>0</v>
      </c>
      <c r="K31" s="2">
        <f t="shared" si="1"/>
        <v>1410</v>
      </c>
      <c r="L31" s="2">
        <f t="shared" si="2"/>
        <v>2197</v>
      </c>
      <c r="M31" s="18" t="s">
        <v>72</v>
      </c>
      <c r="N31" s="4"/>
      <c r="O31" s="4"/>
      <c r="P31" s="4"/>
      <c r="Q31" s="4"/>
    </row>
    <row r="32" spans="1:17">
      <c r="A32" s="25" t="s">
        <v>29</v>
      </c>
      <c r="B32" s="7">
        <v>1145</v>
      </c>
      <c r="C32" s="7">
        <v>65</v>
      </c>
      <c r="D32" s="7">
        <v>647</v>
      </c>
      <c r="E32" s="7">
        <v>0</v>
      </c>
      <c r="F32" s="7">
        <f t="shared" si="0"/>
        <v>1857</v>
      </c>
      <c r="G32" s="8">
        <v>3138</v>
      </c>
      <c r="H32" s="8">
        <v>335</v>
      </c>
      <c r="I32" s="8">
        <v>1786</v>
      </c>
      <c r="J32" s="8">
        <v>0</v>
      </c>
      <c r="K32" s="8">
        <f t="shared" si="1"/>
        <v>5259</v>
      </c>
      <c r="L32" s="8">
        <f t="shared" si="2"/>
        <v>7116</v>
      </c>
      <c r="M32" s="18" t="s">
        <v>73</v>
      </c>
      <c r="N32" s="4"/>
      <c r="O32" s="4"/>
      <c r="P32" s="4"/>
      <c r="Q32" s="4"/>
    </row>
    <row r="33" spans="1:17">
      <c r="A33" s="24" t="s">
        <v>30</v>
      </c>
      <c r="B33" s="1">
        <v>771</v>
      </c>
      <c r="C33" s="1">
        <v>366</v>
      </c>
      <c r="D33" s="1">
        <v>259</v>
      </c>
      <c r="E33" s="1">
        <v>0</v>
      </c>
      <c r="F33" s="1">
        <f t="shared" si="0"/>
        <v>1396</v>
      </c>
      <c r="G33" s="2">
        <v>1551</v>
      </c>
      <c r="H33" s="2">
        <v>1000</v>
      </c>
      <c r="I33" s="2">
        <v>696</v>
      </c>
      <c r="J33" s="2">
        <v>0</v>
      </c>
      <c r="K33" s="2">
        <f t="shared" si="1"/>
        <v>3247</v>
      </c>
      <c r="L33" s="2">
        <f t="shared" si="2"/>
        <v>4643</v>
      </c>
      <c r="M33" s="18" t="s">
        <v>74</v>
      </c>
      <c r="N33" s="4"/>
      <c r="O33" s="4"/>
      <c r="P33" s="4"/>
      <c r="Q33" s="4"/>
    </row>
    <row r="34" spans="1:17">
      <c r="A34" s="25" t="s">
        <v>31</v>
      </c>
      <c r="B34" s="7">
        <v>990</v>
      </c>
      <c r="C34" s="7">
        <v>1041</v>
      </c>
      <c r="D34" s="7">
        <v>1122</v>
      </c>
      <c r="E34" s="7">
        <v>70</v>
      </c>
      <c r="F34" s="7">
        <f t="shared" si="0"/>
        <v>3223</v>
      </c>
      <c r="G34" s="8">
        <v>1961</v>
      </c>
      <c r="H34" s="8">
        <v>2459</v>
      </c>
      <c r="I34" s="8">
        <v>3350</v>
      </c>
      <c r="J34" s="8">
        <v>73</v>
      </c>
      <c r="K34" s="8">
        <f t="shared" si="1"/>
        <v>7843</v>
      </c>
      <c r="L34" s="8">
        <f t="shared" si="2"/>
        <v>11066</v>
      </c>
      <c r="M34" s="18" t="s">
        <v>75</v>
      </c>
      <c r="N34" s="4"/>
      <c r="O34" s="4"/>
      <c r="P34" s="4"/>
      <c r="Q34" s="4"/>
    </row>
    <row r="35" spans="1:17">
      <c r="A35" s="24" t="s">
        <v>32</v>
      </c>
      <c r="B35" s="1">
        <v>360</v>
      </c>
      <c r="C35" s="1">
        <v>182</v>
      </c>
      <c r="D35" s="1">
        <v>112</v>
      </c>
      <c r="E35" s="1">
        <v>15</v>
      </c>
      <c r="F35" s="1">
        <f t="shared" si="0"/>
        <v>669</v>
      </c>
      <c r="G35" s="2">
        <v>687</v>
      </c>
      <c r="H35" s="2">
        <v>883</v>
      </c>
      <c r="I35" s="2">
        <v>491</v>
      </c>
      <c r="J35" s="2">
        <v>14</v>
      </c>
      <c r="K35" s="2">
        <f t="shared" si="1"/>
        <v>2075</v>
      </c>
      <c r="L35" s="2">
        <f t="shared" si="2"/>
        <v>2744</v>
      </c>
      <c r="M35" s="18" t="s">
        <v>76</v>
      </c>
      <c r="N35" s="4"/>
      <c r="O35" s="4"/>
      <c r="P35" s="4"/>
      <c r="Q35" s="4"/>
    </row>
    <row r="36" spans="1:17" ht="3" customHeight="1">
      <c r="A36" s="5"/>
      <c r="B36" s="6"/>
      <c r="C36" s="6"/>
      <c r="D36" s="6"/>
      <c r="E36" s="6"/>
      <c r="F36" s="6"/>
      <c r="G36" s="3"/>
      <c r="H36" s="3"/>
      <c r="I36" s="3"/>
      <c r="J36" s="3"/>
      <c r="K36" s="3"/>
      <c r="L36" s="3"/>
    </row>
    <row r="37" spans="1:17" ht="15.75">
      <c r="A37" s="26" t="s">
        <v>2</v>
      </c>
      <c r="B37" s="27">
        <f>SUM(B7:B35)</f>
        <v>23939</v>
      </c>
      <c r="C37" s="27">
        <f>SUM(C7:C35)</f>
        <v>7824</v>
      </c>
      <c r="D37" s="27">
        <f t="shared" ref="D37:I37" si="5">SUM(D7:D35)</f>
        <v>11515</v>
      </c>
      <c r="E37" s="27">
        <f t="shared" si="5"/>
        <v>835</v>
      </c>
      <c r="F37" s="27">
        <f>SUM(F7:F35)</f>
        <v>44113</v>
      </c>
      <c r="G37" s="27">
        <f t="shared" si="5"/>
        <v>64712</v>
      </c>
      <c r="H37" s="27">
        <f t="shared" si="5"/>
        <v>31636</v>
      </c>
      <c r="I37" s="27">
        <f t="shared" si="5"/>
        <v>30385</v>
      </c>
      <c r="J37" s="27">
        <f>SUM(J7:J35)</f>
        <v>495</v>
      </c>
      <c r="K37" s="27">
        <f>SUM(K7:K35)</f>
        <v>127228</v>
      </c>
      <c r="L37" s="27">
        <f>SUM(L7:L35)</f>
        <v>171341</v>
      </c>
    </row>
    <row r="38" spans="1:17">
      <c r="E38" s="19" t="s">
        <v>77</v>
      </c>
      <c r="F38" s="20">
        <f>F37*100/L37</f>
        <v>25.745735113020235</v>
      </c>
      <c r="G38" s="18"/>
      <c r="H38" s="18"/>
      <c r="I38" s="18"/>
      <c r="J38" s="40"/>
      <c r="K38" s="20">
        <f>K37*100/L37</f>
        <v>74.254264886979769</v>
      </c>
      <c r="L38" s="20">
        <f>K38+F38</f>
        <v>100</v>
      </c>
    </row>
    <row r="43" spans="1:17">
      <c r="L43" s="4"/>
    </row>
    <row r="60" spans="3:3">
      <c r="C60" s="4"/>
    </row>
  </sheetData>
  <mergeCells count="4">
    <mergeCell ref="L5:L6"/>
    <mergeCell ref="A5:A6"/>
    <mergeCell ref="B5:F5"/>
    <mergeCell ref="G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9"/>
  <sheetViews>
    <sheetView workbookViewId="0">
      <selection activeCell="E64" sqref="E64"/>
    </sheetView>
  </sheetViews>
  <sheetFormatPr baseColWidth="10" defaultRowHeight="12.75"/>
  <cols>
    <col min="1" max="1" width="19.5703125" bestFit="1" customWidth="1"/>
  </cols>
  <sheetData>
    <row r="2" spans="1:8" ht="17.25">
      <c r="A2" s="22" t="s">
        <v>86</v>
      </c>
    </row>
    <row r="4" spans="1:8" ht="15.75">
      <c r="A4" s="45" t="s">
        <v>4</v>
      </c>
      <c r="B4" s="45" t="s">
        <v>39</v>
      </c>
      <c r="C4" s="45"/>
      <c r="D4" s="45"/>
      <c r="E4" s="45"/>
      <c r="F4" s="45"/>
      <c r="H4" s="30"/>
    </row>
    <row r="5" spans="1:8" ht="43.5" customHeight="1">
      <c r="A5" s="45"/>
      <c r="B5" s="23" t="s">
        <v>34</v>
      </c>
      <c r="C5" s="23" t="s">
        <v>35</v>
      </c>
      <c r="D5" s="23" t="s">
        <v>36</v>
      </c>
      <c r="E5" s="23" t="s">
        <v>37</v>
      </c>
      <c r="F5" s="23" t="s">
        <v>3</v>
      </c>
    </row>
    <row r="6" spans="1:8">
      <c r="A6" s="24" t="s">
        <v>5</v>
      </c>
      <c r="B6" s="1">
        <v>2582</v>
      </c>
      <c r="C6" s="1">
        <v>608</v>
      </c>
      <c r="D6" s="1">
        <v>1019</v>
      </c>
      <c r="E6" s="1">
        <v>0</v>
      </c>
      <c r="F6" s="1">
        <f>SUM(B6:E6)</f>
        <v>4209</v>
      </c>
      <c r="G6" s="18" t="s">
        <v>49</v>
      </c>
    </row>
    <row r="7" spans="1:8">
      <c r="A7" s="25" t="s">
        <v>6</v>
      </c>
      <c r="B7" s="7">
        <v>3759</v>
      </c>
      <c r="C7" s="7">
        <v>330</v>
      </c>
      <c r="D7" s="7">
        <v>617</v>
      </c>
      <c r="E7" s="7">
        <v>48</v>
      </c>
      <c r="F7" s="7">
        <f t="shared" ref="F7:F34" si="0">SUM(B7:E7)</f>
        <v>4754</v>
      </c>
      <c r="G7" s="18" t="s">
        <v>50</v>
      </c>
    </row>
    <row r="8" spans="1:8">
      <c r="A8" s="24" t="s">
        <v>7</v>
      </c>
      <c r="B8" s="1">
        <v>247</v>
      </c>
      <c r="C8" s="1">
        <v>811</v>
      </c>
      <c r="D8" s="1">
        <v>183</v>
      </c>
      <c r="E8" s="1">
        <v>3</v>
      </c>
      <c r="F8" s="1">
        <f t="shared" si="0"/>
        <v>1244</v>
      </c>
      <c r="G8" s="18" t="s">
        <v>51</v>
      </c>
    </row>
    <row r="9" spans="1:8">
      <c r="A9" s="25" t="s">
        <v>8</v>
      </c>
      <c r="B9" s="7">
        <v>157</v>
      </c>
      <c r="C9" s="7">
        <v>850</v>
      </c>
      <c r="D9" s="7">
        <v>1139</v>
      </c>
      <c r="E9" s="7">
        <v>6</v>
      </c>
      <c r="F9" s="7">
        <f t="shared" si="0"/>
        <v>2152</v>
      </c>
      <c r="G9" s="18" t="s">
        <v>53</v>
      </c>
    </row>
    <row r="10" spans="1:8">
      <c r="A10" s="24" t="s">
        <v>9</v>
      </c>
      <c r="B10" s="1">
        <v>3841</v>
      </c>
      <c r="C10" s="1">
        <v>402</v>
      </c>
      <c r="D10" s="1">
        <v>449</v>
      </c>
      <c r="E10" s="1">
        <v>0</v>
      </c>
      <c r="F10" s="1">
        <f t="shared" si="0"/>
        <v>4692</v>
      </c>
      <c r="G10" s="18" t="s">
        <v>56</v>
      </c>
    </row>
    <row r="11" spans="1:8">
      <c r="A11" s="25" t="s">
        <v>10</v>
      </c>
      <c r="B11" s="7">
        <v>1097</v>
      </c>
      <c r="C11" s="7">
        <v>14</v>
      </c>
      <c r="D11" s="7">
        <v>2929</v>
      </c>
      <c r="E11" s="7">
        <v>0</v>
      </c>
      <c r="F11" s="7">
        <f t="shared" si="0"/>
        <v>4040</v>
      </c>
      <c r="G11" s="18" t="s">
        <v>52</v>
      </c>
    </row>
    <row r="12" spans="1:8">
      <c r="A12" s="24" t="s">
        <v>11</v>
      </c>
      <c r="B12" s="1">
        <v>12989</v>
      </c>
      <c r="C12" s="1">
        <v>8857</v>
      </c>
      <c r="D12" s="1">
        <v>5237</v>
      </c>
      <c r="E12" s="1">
        <v>915</v>
      </c>
      <c r="F12" s="1">
        <f t="shared" si="0"/>
        <v>27998</v>
      </c>
      <c r="G12" s="18" t="s">
        <v>54</v>
      </c>
    </row>
    <row r="13" spans="1:8">
      <c r="A13" s="25" t="s">
        <v>12</v>
      </c>
      <c r="B13" s="7">
        <v>925</v>
      </c>
      <c r="C13" s="7">
        <v>0</v>
      </c>
      <c r="D13" s="7">
        <v>234</v>
      </c>
      <c r="E13" s="7">
        <v>0</v>
      </c>
      <c r="F13" s="7">
        <f t="shared" si="0"/>
        <v>1159</v>
      </c>
      <c r="G13" s="18" t="s">
        <v>55</v>
      </c>
    </row>
    <row r="14" spans="1:8">
      <c r="A14" s="24" t="s">
        <v>14</v>
      </c>
      <c r="B14" s="1">
        <v>3246</v>
      </c>
      <c r="C14" s="1">
        <v>1767</v>
      </c>
      <c r="D14" s="1">
        <v>1523</v>
      </c>
      <c r="E14" s="1">
        <v>51</v>
      </c>
      <c r="F14" s="1">
        <f t="shared" si="0"/>
        <v>6587</v>
      </c>
      <c r="G14" s="18" t="s">
        <v>57</v>
      </c>
    </row>
    <row r="15" spans="1:8">
      <c r="A15" s="25" t="s">
        <v>15</v>
      </c>
      <c r="B15" s="7">
        <v>14</v>
      </c>
      <c r="C15" s="7">
        <v>24</v>
      </c>
      <c r="D15" s="7">
        <v>6</v>
      </c>
      <c r="E15" s="7">
        <v>1</v>
      </c>
      <c r="F15" s="7">
        <f t="shared" si="0"/>
        <v>45</v>
      </c>
      <c r="G15" s="18" t="s">
        <v>58</v>
      </c>
    </row>
    <row r="16" spans="1:8">
      <c r="A16" s="24" t="s">
        <v>16</v>
      </c>
      <c r="B16" s="1">
        <v>0</v>
      </c>
      <c r="C16" s="1">
        <v>213</v>
      </c>
      <c r="D16" s="1">
        <v>418</v>
      </c>
      <c r="E16" s="1">
        <v>0</v>
      </c>
      <c r="F16" s="1">
        <f t="shared" si="0"/>
        <v>631</v>
      </c>
      <c r="G16" s="18" t="s">
        <v>59</v>
      </c>
    </row>
    <row r="17" spans="1:7">
      <c r="A17" s="25" t="s">
        <v>17</v>
      </c>
      <c r="B17" s="7">
        <v>3344</v>
      </c>
      <c r="C17" s="7">
        <v>1601</v>
      </c>
      <c r="D17" s="7">
        <v>579</v>
      </c>
      <c r="E17" s="7">
        <v>0</v>
      </c>
      <c r="F17" s="7">
        <f t="shared" si="0"/>
        <v>5524</v>
      </c>
      <c r="G17" s="18" t="s">
        <v>60</v>
      </c>
    </row>
    <row r="18" spans="1:7">
      <c r="A18" s="24" t="s">
        <v>33</v>
      </c>
      <c r="B18" s="1">
        <v>24145</v>
      </c>
      <c r="C18" s="1">
        <v>5559</v>
      </c>
      <c r="D18" s="1">
        <v>9490</v>
      </c>
      <c r="E18" s="1">
        <v>0</v>
      </c>
      <c r="F18" s="1">
        <f t="shared" si="0"/>
        <v>39194</v>
      </c>
      <c r="G18" s="18" t="s">
        <v>62</v>
      </c>
    </row>
    <row r="19" spans="1:7">
      <c r="A19" s="25" t="s">
        <v>18</v>
      </c>
      <c r="B19" s="7">
        <v>1378</v>
      </c>
      <c r="C19" s="7">
        <v>512</v>
      </c>
      <c r="D19" s="7">
        <v>549</v>
      </c>
      <c r="E19" s="7">
        <v>0</v>
      </c>
      <c r="F19" s="7">
        <f t="shared" si="0"/>
        <v>2439</v>
      </c>
      <c r="G19" s="18" t="s">
        <v>61</v>
      </c>
    </row>
    <row r="20" spans="1:7">
      <c r="A20" s="24" t="s">
        <v>19</v>
      </c>
      <c r="B20" s="1">
        <v>571</v>
      </c>
      <c r="C20" s="1">
        <v>490</v>
      </c>
      <c r="D20" s="1">
        <v>210</v>
      </c>
      <c r="E20" s="1">
        <v>3</v>
      </c>
      <c r="F20" s="1">
        <f t="shared" si="0"/>
        <v>1274</v>
      </c>
      <c r="G20" s="18" t="s">
        <v>63</v>
      </c>
    </row>
    <row r="21" spans="1:7">
      <c r="A21" s="25" t="s">
        <v>47</v>
      </c>
      <c r="B21" s="7">
        <v>164</v>
      </c>
      <c r="C21" s="7">
        <v>77</v>
      </c>
      <c r="D21" s="7">
        <v>16</v>
      </c>
      <c r="E21" s="7">
        <v>0</v>
      </c>
      <c r="F21" s="7">
        <f t="shared" si="0"/>
        <v>257</v>
      </c>
      <c r="G21" s="18" t="s">
        <v>81</v>
      </c>
    </row>
    <row r="22" spans="1:7">
      <c r="A22" s="24" t="s">
        <v>20</v>
      </c>
      <c r="B22" s="1">
        <v>5953</v>
      </c>
      <c r="C22" s="1">
        <v>2316</v>
      </c>
      <c r="D22" s="1">
        <v>2967</v>
      </c>
      <c r="E22" s="1">
        <v>98</v>
      </c>
      <c r="F22" s="1">
        <f t="shared" si="0"/>
        <v>11334</v>
      </c>
      <c r="G22" s="18" t="s">
        <v>64</v>
      </c>
    </row>
    <row r="23" spans="1:7">
      <c r="A23" s="25" t="s">
        <v>21</v>
      </c>
      <c r="B23" s="7">
        <v>1483</v>
      </c>
      <c r="C23" s="7">
        <v>912</v>
      </c>
      <c r="D23" s="7">
        <v>364</v>
      </c>
      <c r="E23" s="7">
        <v>0</v>
      </c>
      <c r="F23" s="7">
        <f t="shared" si="0"/>
        <v>2759</v>
      </c>
      <c r="G23" s="18" t="s">
        <v>65</v>
      </c>
    </row>
    <row r="24" spans="1:7">
      <c r="A24" s="24" t="s">
        <v>22</v>
      </c>
      <c r="B24" s="1">
        <v>3425</v>
      </c>
      <c r="C24" s="1">
        <v>2190</v>
      </c>
      <c r="D24" s="1">
        <v>1285</v>
      </c>
      <c r="E24" s="1">
        <v>0</v>
      </c>
      <c r="F24" s="1">
        <f t="shared" si="0"/>
        <v>6900</v>
      </c>
      <c r="G24" s="18" t="s">
        <v>66</v>
      </c>
    </row>
    <row r="25" spans="1:7">
      <c r="A25" s="25" t="s">
        <v>23</v>
      </c>
      <c r="B25" s="7">
        <v>1869</v>
      </c>
      <c r="C25" s="7">
        <v>1927</v>
      </c>
      <c r="D25" s="7">
        <v>1011</v>
      </c>
      <c r="E25" s="7">
        <v>0</v>
      </c>
      <c r="F25" s="7">
        <f t="shared" si="0"/>
        <v>4807</v>
      </c>
      <c r="G25" s="18" t="s">
        <v>67</v>
      </c>
    </row>
    <row r="26" spans="1:7">
      <c r="A26" s="24" t="s">
        <v>24</v>
      </c>
      <c r="B26" s="1">
        <v>0</v>
      </c>
      <c r="C26" s="1">
        <v>1304</v>
      </c>
      <c r="D26" s="1">
        <v>47</v>
      </c>
      <c r="E26" s="1">
        <v>0</v>
      </c>
      <c r="F26" s="1">
        <f t="shared" si="0"/>
        <v>1351</v>
      </c>
      <c r="G26" s="18" t="s">
        <v>68</v>
      </c>
    </row>
    <row r="27" spans="1:7">
      <c r="A27" s="25" t="s">
        <v>25</v>
      </c>
      <c r="B27" s="7">
        <v>3198</v>
      </c>
      <c r="C27" s="7">
        <v>739</v>
      </c>
      <c r="D27" s="7">
        <v>763</v>
      </c>
      <c r="E27" s="7">
        <v>0</v>
      </c>
      <c r="F27" s="7">
        <f t="shared" si="0"/>
        <v>4700</v>
      </c>
      <c r="G27" s="18" t="s">
        <v>69</v>
      </c>
    </row>
    <row r="28" spans="1:7">
      <c r="A28" s="24" t="s">
        <v>26</v>
      </c>
      <c r="B28" s="1">
        <v>2274</v>
      </c>
      <c r="C28" s="1">
        <v>1001</v>
      </c>
      <c r="D28" s="1">
        <v>602</v>
      </c>
      <c r="E28" s="1">
        <v>33</v>
      </c>
      <c r="F28" s="1">
        <f t="shared" si="0"/>
        <v>3910</v>
      </c>
      <c r="G28" s="18" t="s">
        <v>70</v>
      </c>
    </row>
    <row r="29" spans="1:7">
      <c r="A29" s="25" t="s">
        <v>27</v>
      </c>
      <c r="B29" s="7">
        <v>1192</v>
      </c>
      <c r="C29" s="7">
        <v>0</v>
      </c>
      <c r="D29" s="7">
        <v>423</v>
      </c>
      <c r="E29" s="7">
        <v>0</v>
      </c>
      <c r="F29" s="7">
        <f t="shared" si="0"/>
        <v>1615</v>
      </c>
      <c r="G29" s="18" t="s">
        <v>71</v>
      </c>
    </row>
    <row r="30" spans="1:7">
      <c r="A30" s="24" t="s">
        <v>28</v>
      </c>
      <c r="B30" s="1">
        <v>195</v>
      </c>
      <c r="C30" s="1">
        <v>625</v>
      </c>
      <c r="D30" s="1">
        <v>1377</v>
      </c>
      <c r="E30" s="1">
        <v>0</v>
      </c>
      <c r="F30" s="1">
        <f t="shared" si="0"/>
        <v>2197</v>
      </c>
      <c r="G30" s="18" t="s">
        <v>72</v>
      </c>
    </row>
    <row r="31" spans="1:7">
      <c r="A31" s="25" t="s">
        <v>29</v>
      </c>
      <c r="B31" s="7">
        <v>4283</v>
      </c>
      <c r="C31" s="7">
        <v>400</v>
      </c>
      <c r="D31" s="7">
        <v>2433</v>
      </c>
      <c r="E31" s="7">
        <v>0</v>
      </c>
      <c r="F31" s="7">
        <f t="shared" si="0"/>
        <v>7116</v>
      </c>
      <c r="G31" s="18" t="s">
        <v>73</v>
      </c>
    </row>
    <row r="32" spans="1:7">
      <c r="A32" s="24" t="s">
        <v>30</v>
      </c>
      <c r="B32" s="1">
        <v>2322</v>
      </c>
      <c r="C32" s="1">
        <v>1366</v>
      </c>
      <c r="D32" s="1">
        <v>955</v>
      </c>
      <c r="E32" s="1">
        <v>0</v>
      </c>
      <c r="F32" s="1">
        <f t="shared" si="0"/>
        <v>4643</v>
      </c>
      <c r="G32" s="18" t="s">
        <v>74</v>
      </c>
    </row>
    <row r="33" spans="1:7">
      <c r="A33" s="25" t="s">
        <v>31</v>
      </c>
      <c r="B33" s="7">
        <v>2951</v>
      </c>
      <c r="C33" s="7">
        <v>3500</v>
      </c>
      <c r="D33" s="7">
        <v>4472</v>
      </c>
      <c r="E33" s="7">
        <v>143</v>
      </c>
      <c r="F33" s="7">
        <f t="shared" si="0"/>
        <v>11066</v>
      </c>
      <c r="G33" s="18" t="s">
        <v>75</v>
      </c>
    </row>
    <row r="34" spans="1:7">
      <c r="A34" s="24" t="s">
        <v>32</v>
      </c>
      <c r="B34" s="1">
        <v>1047</v>
      </c>
      <c r="C34" s="1">
        <v>1065</v>
      </c>
      <c r="D34" s="1">
        <v>603</v>
      </c>
      <c r="E34" s="1">
        <v>29</v>
      </c>
      <c r="F34" s="1">
        <f t="shared" si="0"/>
        <v>2744</v>
      </c>
      <c r="G34" s="18" t="s">
        <v>76</v>
      </c>
    </row>
    <row r="35" spans="1:7" ht="5.25" customHeight="1">
      <c r="A35" s="5"/>
      <c r="B35" s="6"/>
      <c r="C35" s="6"/>
      <c r="D35" s="6"/>
      <c r="E35" s="6"/>
      <c r="F35" s="6"/>
    </row>
    <row r="36" spans="1:7" ht="15.75">
      <c r="A36" s="32" t="s">
        <v>2</v>
      </c>
      <c r="B36" s="27">
        <f>SUM(B6:B34)</f>
        <v>88651</v>
      </c>
      <c r="C36" s="27">
        <f>SUM(C6:C34)</f>
        <v>39460</v>
      </c>
      <c r="D36" s="27">
        <f t="shared" ref="D36:E36" si="1">SUM(D6:D34)</f>
        <v>41900</v>
      </c>
      <c r="E36" s="27">
        <f t="shared" si="1"/>
        <v>1330</v>
      </c>
      <c r="F36" s="27">
        <f>SUM(F6:F34)</f>
        <v>171341</v>
      </c>
    </row>
    <row r="37" spans="1:7">
      <c r="B37" s="40"/>
      <c r="C37" s="40"/>
      <c r="D37" s="40"/>
      <c r="E37" s="40"/>
    </row>
    <row r="38" spans="1:7">
      <c r="A38" s="21" t="s">
        <v>77</v>
      </c>
      <c r="B38" s="20">
        <f>B36*100/$F$36</f>
        <v>51.739513601531449</v>
      </c>
      <c r="C38" s="20">
        <f t="shared" ref="C38:E38" si="2">C36*100/$F$36</f>
        <v>23.030097874997811</v>
      </c>
      <c r="D38" s="20">
        <f t="shared" si="2"/>
        <v>24.454158666051907</v>
      </c>
      <c r="E38" s="20">
        <f t="shared" si="2"/>
        <v>0.77622985741883144</v>
      </c>
      <c r="F38" s="20">
        <f>SUM(B38:E38)</f>
        <v>100</v>
      </c>
    </row>
    <row r="69" ht="7.5" customHeight="1"/>
  </sheetData>
  <mergeCells count="2">
    <mergeCell ref="A4:A5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36"/>
  <sheetViews>
    <sheetView workbookViewId="0">
      <selection activeCell="C68" sqref="C68"/>
    </sheetView>
  </sheetViews>
  <sheetFormatPr baseColWidth="10" defaultRowHeight="12.75"/>
  <cols>
    <col min="1" max="1" width="19.5703125" bestFit="1" customWidth="1"/>
  </cols>
  <sheetData>
    <row r="2" spans="1:8" ht="17.25">
      <c r="A2" s="22" t="s">
        <v>87</v>
      </c>
    </row>
    <row r="3" spans="1:8">
      <c r="H3" s="30"/>
    </row>
    <row r="4" spans="1:8" ht="15.75">
      <c r="A4" s="45" t="s">
        <v>4</v>
      </c>
      <c r="B4" s="45" t="s">
        <v>0</v>
      </c>
      <c r="C4" s="45"/>
      <c r="D4" s="45"/>
      <c r="E4" s="45"/>
      <c r="F4" s="45"/>
    </row>
    <row r="5" spans="1:8" ht="38.25">
      <c r="A5" s="45"/>
      <c r="B5" s="28" t="s">
        <v>34</v>
      </c>
      <c r="C5" s="28" t="s">
        <v>35</v>
      </c>
      <c r="D5" s="28" t="s">
        <v>36</v>
      </c>
      <c r="E5" s="28" t="s">
        <v>37</v>
      </c>
      <c r="F5" s="23" t="s">
        <v>38</v>
      </c>
    </row>
    <row r="6" spans="1:8">
      <c r="A6" s="24" t="s">
        <v>5</v>
      </c>
      <c r="B6" s="1">
        <v>809</v>
      </c>
      <c r="C6" s="1">
        <v>97</v>
      </c>
      <c r="D6" s="1">
        <v>274</v>
      </c>
      <c r="E6" s="1">
        <v>0</v>
      </c>
      <c r="F6" s="1">
        <f>SUM(B6:E6)</f>
        <v>1180</v>
      </c>
      <c r="G6" s="18" t="s">
        <v>49</v>
      </c>
    </row>
    <row r="7" spans="1:8">
      <c r="A7" s="25" t="s">
        <v>6</v>
      </c>
      <c r="B7" s="7">
        <v>709</v>
      </c>
      <c r="C7" s="7">
        <v>67</v>
      </c>
      <c r="D7" s="7">
        <v>213</v>
      </c>
      <c r="E7" s="7">
        <v>17</v>
      </c>
      <c r="F7" s="7">
        <f t="shared" ref="F7:F34" si="0">SUM(B7:E7)</f>
        <v>1006</v>
      </c>
      <c r="G7" s="18" t="s">
        <v>50</v>
      </c>
    </row>
    <row r="8" spans="1:8">
      <c r="A8" s="24" t="s">
        <v>7</v>
      </c>
      <c r="B8" s="1">
        <v>124</v>
      </c>
      <c r="C8" s="1">
        <v>354</v>
      </c>
      <c r="D8" s="1">
        <v>64</v>
      </c>
      <c r="E8" s="1">
        <v>3</v>
      </c>
      <c r="F8" s="1">
        <f t="shared" si="0"/>
        <v>545</v>
      </c>
      <c r="G8" s="18" t="s">
        <v>51</v>
      </c>
    </row>
    <row r="9" spans="1:8">
      <c r="A9" s="25" t="s">
        <v>8</v>
      </c>
      <c r="B9" s="7">
        <v>77</v>
      </c>
      <c r="C9" s="7">
        <v>320</v>
      </c>
      <c r="D9" s="7">
        <v>356</v>
      </c>
      <c r="E9" s="7">
        <v>0</v>
      </c>
      <c r="F9" s="7">
        <f t="shared" si="0"/>
        <v>753</v>
      </c>
      <c r="G9" s="18" t="s">
        <v>53</v>
      </c>
    </row>
    <row r="10" spans="1:8">
      <c r="A10" s="24" t="s">
        <v>9</v>
      </c>
      <c r="B10" s="1">
        <v>630</v>
      </c>
      <c r="C10" s="1">
        <v>62</v>
      </c>
      <c r="D10" s="1">
        <v>91</v>
      </c>
      <c r="E10" s="1">
        <v>0</v>
      </c>
      <c r="F10" s="1">
        <f t="shared" si="0"/>
        <v>783</v>
      </c>
      <c r="G10" s="18" t="s">
        <v>56</v>
      </c>
    </row>
    <row r="11" spans="1:8">
      <c r="A11" s="25" t="s">
        <v>10</v>
      </c>
      <c r="B11" s="7">
        <v>135</v>
      </c>
      <c r="C11" s="7">
        <v>3</v>
      </c>
      <c r="D11" s="7">
        <v>1591</v>
      </c>
      <c r="E11" s="7">
        <v>0</v>
      </c>
      <c r="F11" s="7">
        <f t="shared" si="0"/>
        <v>1729</v>
      </c>
      <c r="G11" s="18" t="s">
        <v>52</v>
      </c>
    </row>
    <row r="12" spans="1:8">
      <c r="A12" s="24" t="s">
        <v>11</v>
      </c>
      <c r="B12" s="1">
        <v>4331</v>
      </c>
      <c r="C12" s="1">
        <v>1228</v>
      </c>
      <c r="D12" s="1">
        <v>1246</v>
      </c>
      <c r="E12" s="1">
        <v>544</v>
      </c>
      <c r="F12" s="1">
        <f t="shared" si="0"/>
        <v>7349</v>
      </c>
      <c r="G12" s="18" t="s">
        <v>54</v>
      </c>
    </row>
    <row r="13" spans="1:8">
      <c r="A13" s="25" t="s">
        <v>12</v>
      </c>
      <c r="B13" s="7">
        <v>170</v>
      </c>
      <c r="C13" s="7">
        <v>0</v>
      </c>
      <c r="D13" s="7">
        <v>29</v>
      </c>
      <c r="E13" s="7">
        <v>0</v>
      </c>
      <c r="F13" s="7">
        <f t="shared" si="0"/>
        <v>199</v>
      </c>
      <c r="G13" s="18" t="s">
        <v>55</v>
      </c>
    </row>
    <row r="14" spans="1:8">
      <c r="A14" s="24" t="s">
        <v>14</v>
      </c>
      <c r="B14" s="1">
        <v>966</v>
      </c>
      <c r="C14" s="1">
        <v>339</v>
      </c>
      <c r="D14" s="1">
        <v>369</v>
      </c>
      <c r="E14" s="1">
        <v>51</v>
      </c>
      <c r="F14" s="1">
        <f t="shared" si="0"/>
        <v>1725</v>
      </c>
      <c r="G14" s="18" t="s">
        <v>57</v>
      </c>
    </row>
    <row r="15" spans="1:8">
      <c r="A15" s="25" t="s">
        <v>15</v>
      </c>
      <c r="B15" s="7">
        <v>14</v>
      </c>
      <c r="C15" s="7">
        <v>24</v>
      </c>
      <c r="D15" s="7">
        <v>6</v>
      </c>
      <c r="E15" s="7">
        <v>1</v>
      </c>
      <c r="F15" s="7">
        <f t="shared" si="0"/>
        <v>45</v>
      </c>
      <c r="G15" s="18" t="s">
        <v>58</v>
      </c>
    </row>
    <row r="16" spans="1:8">
      <c r="A16" s="24" t="s">
        <v>16</v>
      </c>
      <c r="B16" s="1">
        <v>0</v>
      </c>
      <c r="C16" s="1">
        <v>0</v>
      </c>
      <c r="D16" s="1">
        <v>194</v>
      </c>
      <c r="E16" s="1">
        <v>0</v>
      </c>
      <c r="F16" s="1">
        <f t="shared" si="0"/>
        <v>194</v>
      </c>
      <c r="G16" s="18" t="s">
        <v>59</v>
      </c>
    </row>
    <row r="17" spans="1:7">
      <c r="A17" s="25" t="s">
        <v>17</v>
      </c>
      <c r="B17" s="7">
        <v>1059</v>
      </c>
      <c r="C17" s="7">
        <v>325</v>
      </c>
      <c r="D17" s="7">
        <v>227</v>
      </c>
      <c r="E17" s="7">
        <v>0</v>
      </c>
      <c r="F17" s="7">
        <f t="shared" si="0"/>
        <v>1611</v>
      </c>
      <c r="G17" s="18" t="s">
        <v>60</v>
      </c>
    </row>
    <row r="18" spans="1:7">
      <c r="A18" s="24" t="s">
        <v>33</v>
      </c>
      <c r="B18" s="1">
        <v>5991</v>
      </c>
      <c r="C18" s="1">
        <v>1150</v>
      </c>
      <c r="D18" s="1">
        <v>2212</v>
      </c>
      <c r="E18" s="1">
        <v>0</v>
      </c>
      <c r="F18" s="1">
        <f t="shared" si="0"/>
        <v>9353</v>
      </c>
      <c r="G18" s="18" t="s">
        <v>62</v>
      </c>
    </row>
    <row r="19" spans="1:7">
      <c r="A19" s="25" t="s">
        <v>18</v>
      </c>
      <c r="B19" s="7">
        <v>382</v>
      </c>
      <c r="C19" s="7">
        <v>129</v>
      </c>
      <c r="D19" s="7">
        <v>138</v>
      </c>
      <c r="E19" s="7">
        <v>0</v>
      </c>
      <c r="F19" s="7">
        <f t="shared" si="0"/>
        <v>649</v>
      </c>
      <c r="G19" s="18" t="s">
        <v>61</v>
      </c>
    </row>
    <row r="20" spans="1:7">
      <c r="A20" s="24" t="s">
        <v>19</v>
      </c>
      <c r="B20" s="1">
        <v>234</v>
      </c>
      <c r="C20" s="1">
        <v>141</v>
      </c>
      <c r="D20" s="1">
        <v>60</v>
      </c>
      <c r="E20" s="1">
        <v>3</v>
      </c>
      <c r="F20" s="1">
        <f t="shared" si="0"/>
        <v>438</v>
      </c>
      <c r="G20" s="18" t="s">
        <v>63</v>
      </c>
    </row>
    <row r="21" spans="1:7">
      <c r="A21" s="25" t="s">
        <v>47</v>
      </c>
      <c r="B21" s="7">
        <v>79</v>
      </c>
      <c r="C21" s="7">
        <v>10</v>
      </c>
      <c r="D21" s="7">
        <v>5</v>
      </c>
      <c r="E21" s="7">
        <v>0</v>
      </c>
      <c r="F21" s="7">
        <f t="shared" si="0"/>
        <v>94</v>
      </c>
      <c r="G21" s="18" t="s">
        <v>81</v>
      </c>
    </row>
    <row r="22" spans="1:7">
      <c r="A22" s="24" t="s">
        <v>20</v>
      </c>
      <c r="B22" s="1">
        <v>1457</v>
      </c>
      <c r="C22" s="1">
        <v>540</v>
      </c>
      <c r="D22" s="1">
        <v>601</v>
      </c>
      <c r="E22" s="1">
        <v>98</v>
      </c>
      <c r="F22" s="1">
        <f t="shared" si="0"/>
        <v>2696</v>
      </c>
      <c r="G22" s="18" t="s">
        <v>64</v>
      </c>
    </row>
    <row r="23" spans="1:7">
      <c r="A23" s="25" t="s">
        <v>21</v>
      </c>
      <c r="B23" s="7">
        <v>429</v>
      </c>
      <c r="C23" s="7">
        <v>217</v>
      </c>
      <c r="D23" s="7">
        <v>71</v>
      </c>
      <c r="E23" s="7">
        <v>0</v>
      </c>
      <c r="F23" s="7">
        <f t="shared" si="0"/>
        <v>717</v>
      </c>
      <c r="G23" s="18" t="s">
        <v>65</v>
      </c>
    </row>
    <row r="24" spans="1:7">
      <c r="A24" s="24" t="s">
        <v>22</v>
      </c>
      <c r="B24" s="1">
        <v>724</v>
      </c>
      <c r="C24" s="1">
        <v>304</v>
      </c>
      <c r="D24" s="1">
        <v>365</v>
      </c>
      <c r="E24" s="1">
        <v>0</v>
      </c>
      <c r="F24" s="1">
        <f t="shared" si="0"/>
        <v>1393</v>
      </c>
      <c r="G24" s="18" t="s">
        <v>66</v>
      </c>
    </row>
    <row r="25" spans="1:7">
      <c r="A25" s="25" t="s">
        <v>23</v>
      </c>
      <c r="B25" s="7">
        <v>623</v>
      </c>
      <c r="C25" s="7">
        <v>75</v>
      </c>
      <c r="D25" s="7">
        <v>188</v>
      </c>
      <c r="E25" s="7">
        <v>0</v>
      </c>
      <c r="F25" s="7">
        <f t="shared" si="0"/>
        <v>886</v>
      </c>
      <c r="G25" s="18" t="s">
        <v>67</v>
      </c>
    </row>
    <row r="26" spans="1:7">
      <c r="A26" s="24" t="s">
        <v>24</v>
      </c>
      <c r="B26" s="1">
        <v>0</v>
      </c>
      <c r="C26" s="1">
        <v>285</v>
      </c>
      <c r="D26" s="1">
        <v>24</v>
      </c>
      <c r="E26" s="1">
        <v>0</v>
      </c>
      <c r="F26" s="1">
        <f t="shared" si="0"/>
        <v>309</v>
      </c>
      <c r="G26" s="18" t="s">
        <v>68</v>
      </c>
    </row>
    <row r="27" spans="1:7">
      <c r="A27" s="25" t="s">
        <v>25</v>
      </c>
      <c r="B27" s="7">
        <v>735</v>
      </c>
      <c r="C27" s="7">
        <v>164</v>
      </c>
      <c r="D27" s="7">
        <v>186</v>
      </c>
      <c r="E27" s="7">
        <v>0</v>
      </c>
      <c r="F27" s="7">
        <f t="shared" si="0"/>
        <v>1085</v>
      </c>
      <c r="G27" s="18" t="s">
        <v>69</v>
      </c>
    </row>
    <row r="28" spans="1:7">
      <c r="A28" s="24" t="s">
        <v>26</v>
      </c>
      <c r="B28" s="1">
        <v>613</v>
      </c>
      <c r="C28" s="1">
        <v>170</v>
      </c>
      <c r="D28" s="1">
        <v>211</v>
      </c>
      <c r="E28" s="1">
        <v>33</v>
      </c>
      <c r="F28" s="1">
        <f t="shared" si="0"/>
        <v>1027</v>
      </c>
      <c r="G28" s="18" t="s">
        <v>70</v>
      </c>
    </row>
    <row r="29" spans="1:7">
      <c r="A29" s="25" t="s">
        <v>27</v>
      </c>
      <c r="B29" s="7">
        <v>274</v>
      </c>
      <c r="C29" s="7">
        <v>0</v>
      </c>
      <c r="D29" s="7">
        <v>141</v>
      </c>
      <c r="E29" s="7">
        <v>0</v>
      </c>
      <c r="F29" s="7">
        <f t="shared" si="0"/>
        <v>415</v>
      </c>
      <c r="G29" s="18" t="s">
        <v>71</v>
      </c>
    </row>
    <row r="30" spans="1:7">
      <c r="A30" s="24" t="s">
        <v>28</v>
      </c>
      <c r="B30" s="1">
        <v>108</v>
      </c>
      <c r="C30" s="1">
        <v>166</v>
      </c>
      <c r="D30" s="1">
        <v>513</v>
      </c>
      <c r="E30" s="1">
        <v>0</v>
      </c>
      <c r="F30" s="1">
        <f t="shared" si="0"/>
        <v>787</v>
      </c>
      <c r="G30" s="18" t="s">
        <v>72</v>
      </c>
    </row>
    <row r="31" spans="1:7">
      <c r="A31" s="25" t="s">
        <v>29</v>
      </c>
      <c r="B31" s="7">
        <v>1145</v>
      </c>
      <c r="C31" s="7">
        <v>65</v>
      </c>
      <c r="D31" s="7">
        <v>647</v>
      </c>
      <c r="E31" s="7">
        <v>0</v>
      </c>
      <c r="F31" s="7">
        <f t="shared" si="0"/>
        <v>1857</v>
      </c>
      <c r="G31" s="18" t="s">
        <v>73</v>
      </c>
    </row>
    <row r="32" spans="1:7">
      <c r="A32" s="24" t="s">
        <v>30</v>
      </c>
      <c r="B32" s="1">
        <v>771</v>
      </c>
      <c r="C32" s="1">
        <v>366</v>
      </c>
      <c r="D32" s="1">
        <v>259</v>
      </c>
      <c r="E32" s="1">
        <v>0</v>
      </c>
      <c r="F32" s="1">
        <f t="shared" si="0"/>
        <v>1396</v>
      </c>
      <c r="G32" s="18" t="s">
        <v>74</v>
      </c>
    </row>
    <row r="33" spans="1:7">
      <c r="A33" s="25" t="s">
        <v>31</v>
      </c>
      <c r="B33" s="7">
        <v>990</v>
      </c>
      <c r="C33" s="7">
        <v>1041</v>
      </c>
      <c r="D33" s="7">
        <v>1122</v>
      </c>
      <c r="E33" s="7">
        <v>70</v>
      </c>
      <c r="F33" s="7">
        <f t="shared" si="0"/>
        <v>3223</v>
      </c>
      <c r="G33" s="18" t="s">
        <v>75</v>
      </c>
    </row>
    <row r="34" spans="1:7">
      <c r="A34" s="24" t="s">
        <v>32</v>
      </c>
      <c r="B34" s="1">
        <v>360</v>
      </c>
      <c r="C34" s="1">
        <v>182</v>
      </c>
      <c r="D34" s="1">
        <v>112</v>
      </c>
      <c r="E34" s="1">
        <v>15</v>
      </c>
      <c r="F34" s="1">
        <f t="shared" si="0"/>
        <v>669</v>
      </c>
      <c r="G34" s="18" t="s">
        <v>76</v>
      </c>
    </row>
    <row r="35" spans="1:7" ht="7.5" customHeight="1">
      <c r="A35" s="24"/>
      <c r="B35" s="1"/>
      <c r="C35" s="1"/>
      <c r="D35" s="1"/>
      <c r="E35" s="1"/>
      <c r="F35" s="1"/>
    </row>
    <row r="36" spans="1:7" ht="15.75">
      <c r="A36" s="26" t="s">
        <v>2</v>
      </c>
      <c r="B36" s="27">
        <f>SUM(B6:B34)</f>
        <v>23939</v>
      </c>
      <c r="C36" s="27">
        <f>SUM(C6:C34)</f>
        <v>7824</v>
      </c>
      <c r="D36" s="27">
        <f t="shared" ref="D36:E36" si="1">SUM(D6:D34)</f>
        <v>11515</v>
      </c>
      <c r="E36" s="27">
        <f t="shared" si="1"/>
        <v>835</v>
      </c>
      <c r="F36" s="27">
        <f>SUM(F6:F34)</f>
        <v>44113</v>
      </c>
    </row>
  </sheetData>
  <mergeCells count="2">
    <mergeCell ref="A4:A5"/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36"/>
  <sheetViews>
    <sheetView zoomScaleNormal="100" workbookViewId="0">
      <selection activeCell="D70" sqref="D70"/>
    </sheetView>
  </sheetViews>
  <sheetFormatPr baseColWidth="10" defaultRowHeight="12.75"/>
  <cols>
    <col min="1" max="1" width="19.5703125" bestFit="1" customWidth="1"/>
  </cols>
  <sheetData>
    <row r="2" spans="1:8" ht="17.25">
      <c r="A2" s="22" t="s">
        <v>88</v>
      </c>
    </row>
    <row r="3" spans="1:8">
      <c r="H3" s="29"/>
    </row>
    <row r="4" spans="1:8" ht="15.75">
      <c r="A4" s="45" t="s">
        <v>4</v>
      </c>
      <c r="B4" s="45" t="s">
        <v>1</v>
      </c>
      <c r="C4" s="45"/>
      <c r="D4" s="45"/>
      <c r="E4" s="45"/>
      <c r="F4" s="45"/>
    </row>
    <row r="5" spans="1:8" ht="38.25">
      <c r="A5" s="45"/>
      <c r="B5" s="28" t="s">
        <v>34</v>
      </c>
      <c r="C5" s="28" t="s">
        <v>35</v>
      </c>
      <c r="D5" s="28" t="s">
        <v>36</v>
      </c>
      <c r="E5" s="28" t="s">
        <v>37</v>
      </c>
      <c r="F5" s="23" t="s">
        <v>38</v>
      </c>
    </row>
    <row r="6" spans="1:8">
      <c r="A6" s="24" t="s">
        <v>5</v>
      </c>
      <c r="B6" s="1">
        <v>1773</v>
      </c>
      <c r="C6" s="1">
        <v>511</v>
      </c>
      <c r="D6" s="1">
        <v>745</v>
      </c>
      <c r="E6" s="1">
        <v>0</v>
      </c>
      <c r="F6" s="1">
        <f>SUM(B6:E6)</f>
        <v>3029</v>
      </c>
      <c r="G6" s="18" t="s">
        <v>49</v>
      </c>
    </row>
    <row r="7" spans="1:8">
      <c r="A7" s="25" t="s">
        <v>6</v>
      </c>
      <c r="B7" s="7">
        <v>3050</v>
      </c>
      <c r="C7" s="7">
        <v>263</v>
      </c>
      <c r="D7" s="7">
        <v>404</v>
      </c>
      <c r="E7" s="7">
        <v>31</v>
      </c>
      <c r="F7" s="7">
        <f t="shared" ref="F7:F34" si="0">SUM(B7:E7)</f>
        <v>3748</v>
      </c>
      <c r="G7" s="18" t="s">
        <v>50</v>
      </c>
    </row>
    <row r="8" spans="1:8">
      <c r="A8" s="24" t="s">
        <v>7</v>
      </c>
      <c r="B8" s="1">
        <v>123</v>
      </c>
      <c r="C8" s="1">
        <v>457</v>
      </c>
      <c r="D8" s="1">
        <v>119</v>
      </c>
      <c r="E8" s="1">
        <v>0</v>
      </c>
      <c r="F8" s="1">
        <f t="shared" si="0"/>
        <v>699</v>
      </c>
      <c r="G8" s="18" t="s">
        <v>51</v>
      </c>
    </row>
    <row r="9" spans="1:8">
      <c r="A9" s="25" t="s">
        <v>8</v>
      </c>
      <c r="B9" s="7">
        <v>80</v>
      </c>
      <c r="C9" s="7">
        <v>530</v>
      </c>
      <c r="D9" s="7">
        <v>783</v>
      </c>
      <c r="E9" s="7">
        <v>6</v>
      </c>
      <c r="F9" s="7">
        <f t="shared" si="0"/>
        <v>1399</v>
      </c>
      <c r="G9" s="18" t="s">
        <v>53</v>
      </c>
    </row>
    <row r="10" spans="1:8">
      <c r="A10" s="24" t="s">
        <v>9</v>
      </c>
      <c r="B10" s="1">
        <v>3211</v>
      </c>
      <c r="C10" s="1">
        <v>340</v>
      </c>
      <c r="D10" s="1">
        <v>358</v>
      </c>
      <c r="E10" s="1">
        <v>0</v>
      </c>
      <c r="F10" s="1">
        <f t="shared" si="0"/>
        <v>3909</v>
      </c>
      <c r="G10" s="18" t="s">
        <v>56</v>
      </c>
    </row>
    <row r="11" spans="1:8">
      <c r="A11" s="25" t="s">
        <v>10</v>
      </c>
      <c r="B11" s="7">
        <v>962</v>
      </c>
      <c r="C11" s="7">
        <v>11</v>
      </c>
      <c r="D11" s="7">
        <v>1338</v>
      </c>
      <c r="E11" s="7">
        <v>0</v>
      </c>
      <c r="F11" s="7">
        <f t="shared" si="0"/>
        <v>2311</v>
      </c>
      <c r="G11" s="18" t="s">
        <v>52</v>
      </c>
    </row>
    <row r="12" spans="1:8">
      <c r="A12" s="24" t="s">
        <v>11</v>
      </c>
      <c r="B12" s="1">
        <v>8658</v>
      </c>
      <c r="C12" s="1">
        <v>7629</v>
      </c>
      <c r="D12" s="1">
        <v>3991</v>
      </c>
      <c r="E12" s="1">
        <v>371</v>
      </c>
      <c r="F12" s="1">
        <f t="shared" si="0"/>
        <v>20649</v>
      </c>
      <c r="G12" s="18" t="s">
        <v>54</v>
      </c>
    </row>
    <row r="13" spans="1:8">
      <c r="A13" s="25" t="s">
        <v>12</v>
      </c>
      <c r="B13" s="7">
        <v>755</v>
      </c>
      <c r="C13" s="7">
        <v>0</v>
      </c>
      <c r="D13" s="7">
        <v>205</v>
      </c>
      <c r="E13" s="7">
        <v>0</v>
      </c>
      <c r="F13" s="7">
        <f t="shared" si="0"/>
        <v>960</v>
      </c>
      <c r="G13" s="18" t="s">
        <v>55</v>
      </c>
    </row>
    <row r="14" spans="1:8">
      <c r="A14" s="24" t="s">
        <v>14</v>
      </c>
      <c r="B14" s="1">
        <v>2280</v>
      </c>
      <c r="C14" s="1">
        <v>1428</v>
      </c>
      <c r="D14" s="1">
        <v>1154</v>
      </c>
      <c r="E14" s="1">
        <v>0</v>
      </c>
      <c r="F14" s="1">
        <f t="shared" si="0"/>
        <v>4862</v>
      </c>
      <c r="G14" s="18" t="s">
        <v>57</v>
      </c>
    </row>
    <row r="15" spans="1:8">
      <c r="A15" s="25" t="s">
        <v>15</v>
      </c>
      <c r="B15" s="7">
        <v>0</v>
      </c>
      <c r="C15" s="7">
        <v>0</v>
      </c>
      <c r="D15" s="7">
        <v>0</v>
      </c>
      <c r="E15" s="7">
        <v>0</v>
      </c>
      <c r="F15" s="7">
        <f t="shared" si="0"/>
        <v>0</v>
      </c>
      <c r="G15" s="18" t="s">
        <v>58</v>
      </c>
    </row>
    <row r="16" spans="1:8">
      <c r="A16" s="24" t="s">
        <v>16</v>
      </c>
      <c r="B16" s="1">
        <v>0</v>
      </c>
      <c r="C16" s="1">
        <v>213</v>
      </c>
      <c r="D16" s="1">
        <v>224</v>
      </c>
      <c r="E16" s="1">
        <v>0</v>
      </c>
      <c r="F16" s="1">
        <f t="shared" si="0"/>
        <v>437</v>
      </c>
      <c r="G16" s="18" t="s">
        <v>59</v>
      </c>
    </row>
    <row r="17" spans="1:7">
      <c r="A17" s="25" t="s">
        <v>17</v>
      </c>
      <c r="B17" s="7">
        <v>2285</v>
      </c>
      <c r="C17" s="7">
        <v>1276</v>
      </c>
      <c r="D17" s="7">
        <v>352</v>
      </c>
      <c r="E17" s="7">
        <v>0</v>
      </c>
      <c r="F17" s="7">
        <f t="shared" si="0"/>
        <v>3913</v>
      </c>
      <c r="G17" s="18" t="s">
        <v>60</v>
      </c>
    </row>
    <row r="18" spans="1:7">
      <c r="A18" s="24" t="s">
        <v>33</v>
      </c>
      <c r="B18" s="1">
        <v>18154</v>
      </c>
      <c r="C18" s="1">
        <v>4409</v>
      </c>
      <c r="D18" s="1">
        <v>7278</v>
      </c>
      <c r="E18" s="1">
        <v>0</v>
      </c>
      <c r="F18" s="1">
        <f t="shared" si="0"/>
        <v>29841</v>
      </c>
      <c r="G18" s="18" t="s">
        <v>62</v>
      </c>
    </row>
    <row r="19" spans="1:7">
      <c r="A19" s="25" t="s">
        <v>18</v>
      </c>
      <c r="B19" s="7">
        <v>996</v>
      </c>
      <c r="C19" s="7">
        <v>383</v>
      </c>
      <c r="D19" s="7">
        <v>411</v>
      </c>
      <c r="E19" s="7">
        <v>0</v>
      </c>
      <c r="F19" s="7">
        <f t="shared" si="0"/>
        <v>1790</v>
      </c>
      <c r="G19" s="18" t="s">
        <v>61</v>
      </c>
    </row>
    <row r="20" spans="1:7">
      <c r="A20" s="24" t="s">
        <v>19</v>
      </c>
      <c r="B20" s="1">
        <v>337</v>
      </c>
      <c r="C20" s="1">
        <v>349</v>
      </c>
      <c r="D20" s="1">
        <v>150</v>
      </c>
      <c r="E20" s="1">
        <v>0</v>
      </c>
      <c r="F20" s="1">
        <f t="shared" si="0"/>
        <v>836</v>
      </c>
      <c r="G20" s="18" t="s">
        <v>63</v>
      </c>
    </row>
    <row r="21" spans="1:7">
      <c r="A21" s="25" t="s">
        <v>47</v>
      </c>
      <c r="B21" s="7">
        <v>85</v>
      </c>
      <c r="C21" s="7">
        <v>67</v>
      </c>
      <c r="D21" s="7">
        <v>11</v>
      </c>
      <c r="E21" s="7">
        <v>0</v>
      </c>
      <c r="F21" s="7">
        <f t="shared" si="0"/>
        <v>163</v>
      </c>
      <c r="G21" s="18" t="s">
        <v>81</v>
      </c>
    </row>
    <row r="22" spans="1:7">
      <c r="A22" s="24" t="s">
        <v>20</v>
      </c>
      <c r="B22" s="1">
        <v>4496</v>
      </c>
      <c r="C22" s="1">
        <v>1776</v>
      </c>
      <c r="D22" s="1">
        <v>2366</v>
      </c>
      <c r="E22" s="1">
        <v>0</v>
      </c>
      <c r="F22" s="1">
        <f t="shared" si="0"/>
        <v>8638</v>
      </c>
      <c r="G22" s="18" t="s">
        <v>64</v>
      </c>
    </row>
    <row r="23" spans="1:7">
      <c r="A23" s="25" t="s">
        <v>21</v>
      </c>
      <c r="B23" s="7">
        <v>1054</v>
      </c>
      <c r="C23" s="7">
        <v>695</v>
      </c>
      <c r="D23" s="7">
        <v>293</v>
      </c>
      <c r="E23" s="7">
        <v>0</v>
      </c>
      <c r="F23" s="7">
        <f t="shared" si="0"/>
        <v>2042</v>
      </c>
      <c r="G23" s="18" t="s">
        <v>65</v>
      </c>
    </row>
    <row r="24" spans="1:7">
      <c r="A24" s="24" t="s">
        <v>22</v>
      </c>
      <c r="B24" s="1">
        <v>2701</v>
      </c>
      <c r="C24" s="1">
        <v>1886</v>
      </c>
      <c r="D24" s="1">
        <v>920</v>
      </c>
      <c r="E24" s="1">
        <v>0</v>
      </c>
      <c r="F24" s="1">
        <f t="shared" si="0"/>
        <v>5507</v>
      </c>
      <c r="G24" s="18" t="s">
        <v>66</v>
      </c>
    </row>
    <row r="25" spans="1:7">
      <c r="A25" s="25" t="s">
        <v>23</v>
      </c>
      <c r="B25" s="7">
        <v>1246</v>
      </c>
      <c r="C25" s="7">
        <v>1852</v>
      </c>
      <c r="D25" s="7">
        <v>823</v>
      </c>
      <c r="E25" s="7">
        <v>0</v>
      </c>
      <c r="F25" s="7">
        <f t="shared" si="0"/>
        <v>3921</v>
      </c>
      <c r="G25" s="18" t="s">
        <v>67</v>
      </c>
    </row>
    <row r="26" spans="1:7">
      <c r="A26" s="24" t="s">
        <v>24</v>
      </c>
      <c r="B26" s="1">
        <v>0</v>
      </c>
      <c r="C26" s="1">
        <v>1019</v>
      </c>
      <c r="D26" s="1">
        <v>23</v>
      </c>
      <c r="E26" s="1">
        <v>0</v>
      </c>
      <c r="F26" s="1">
        <f t="shared" si="0"/>
        <v>1042</v>
      </c>
      <c r="G26" s="18" t="s">
        <v>68</v>
      </c>
    </row>
    <row r="27" spans="1:7">
      <c r="A27" s="25" t="s">
        <v>25</v>
      </c>
      <c r="B27" s="7">
        <v>2463</v>
      </c>
      <c r="C27" s="7">
        <v>575</v>
      </c>
      <c r="D27" s="7">
        <v>577</v>
      </c>
      <c r="E27" s="7">
        <v>0</v>
      </c>
      <c r="F27" s="7">
        <f t="shared" si="0"/>
        <v>3615</v>
      </c>
      <c r="G27" s="18" t="s">
        <v>69</v>
      </c>
    </row>
    <row r="28" spans="1:7">
      <c r="A28" s="24" t="s">
        <v>26</v>
      </c>
      <c r="B28" s="1">
        <v>1661</v>
      </c>
      <c r="C28" s="1">
        <v>831</v>
      </c>
      <c r="D28" s="1">
        <v>391</v>
      </c>
      <c r="E28" s="1">
        <v>0</v>
      </c>
      <c r="F28" s="1">
        <f t="shared" si="0"/>
        <v>2883</v>
      </c>
      <c r="G28" s="18" t="s">
        <v>70</v>
      </c>
    </row>
    <row r="29" spans="1:7">
      <c r="A29" s="25" t="s">
        <v>27</v>
      </c>
      <c r="B29" s="7">
        <v>918</v>
      </c>
      <c r="C29" s="7">
        <v>0</v>
      </c>
      <c r="D29" s="7">
        <v>282</v>
      </c>
      <c r="E29" s="7">
        <v>0</v>
      </c>
      <c r="F29" s="7">
        <f t="shared" si="0"/>
        <v>1200</v>
      </c>
      <c r="G29" s="18" t="s">
        <v>71</v>
      </c>
    </row>
    <row r="30" spans="1:7">
      <c r="A30" s="24" t="s">
        <v>28</v>
      </c>
      <c r="B30" s="1">
        <v>87</v>
      </c>
      <c r="C30" s="1">
        <v>459</v>
      </c>
      <c r="D30" s="1">
        <v>864</v>
      </c>
      <c r="E30" s="1">
        <v>0</v>
      </c>
      <c r="F30" s="1">
        <f t="shared" si="0"/>
        <v>1410</v>
      </c>
      <c r="G30" s="18" t="s">
        <v>72</v>
      </c>
    </row>
    <row r="31" spans="1:7">
      <c r="A31" s="25" t="s">
        <v>29</v>
      </c>
      <c r="B31" s="7">
        <v>3138</v>
      </c>
      <c r="C31" s="7">
        <v>335</v>
      </c>
      <c r="D31" s="7">
        <v>1786</v>
      </c>
      <c r="E31" s="7">
        <v>0</v>
      </c>
      <c r="F31" s="7">
        <f t="shared" si="0"/>
        <v>5259</v>
      </c>
      <c r="G31" s="18" t="s">
        <v>73</v>
      </c>
    </row>
    <row r="32" spans="1:7">
      <c r="A32" s="24" t="s">
        <v>30</v>
      </c>
      <c r="B32" s="1">
        <v>1551</v>
      </c>
      <c r="C32" s="1">
        <v>1000</v>
      </c>
      <c r="D32" s="1">
        <v>696</v>
      </c>
      <c r="E32" s="1">
        <v>0</v>
      </c>
      <c r="F32" s="1">
        <f t="shared" si="0"/>
        <v>3247</v>
      </c>
      <c r="G32" s="18" t="s">
        <v>74</v>
      </c>
    </row>
    <row r="33" spans="1:7">
      <c r="A33" s="25" t="s">
        <v>31</v>
      </c>
      <c r="B33" s="7">
        <v>1961</v>
      </c>
      <c r="C33" s="7">
        <v>2459</v>
      </c>
      <c r="D33" s="7">
        <v>3350</v>
      </c>
      <c r="E33" s="7">
        <v>73</v>
      </c>
      <c r="F33" s="7">
        <f t="shared" si="0"/>
        <v>7843</v>
      </c>
      <c r="G33" s="18" t="s">
        <v>75</v>
      </c>
    </row>
    <row r="34" spans="1:7">
      <c r="A34" s="24" t="s">
        <v>32</v>
      </c>
      <c r="B34" s="1">
        <v>687</v>
      </c>
      <c r="C34" s="1">
        <v>883</v>
      </c>
      <c r="D34" s="1">
        <v>491</v>
      </c>
      <c r="E34" s="1">
        <v>14</v>
      </c>
      <c r="F34" s="1">
        <f t="shared" si="0"/>
        <v>2075</v>
      </c>
      <c r="G34" s="18" t="s">
        <v>76</v>
      </c>
    </row>
    <row r="35" spans="1:7" ht="6" customHeight="1">
      <c r="A35" s="5"/>
      <c r="B35" s="3"/>
      <c r="C35" s="3"/>
      <c r="D35" s="3"/>
      <c r="E35" s="3"/>
      <c r="F35" s="3"/>
    </row>
    <row r="36" spans="1:7" ht="15">
      <c r="A36" s="41" t="s">
        <v>2</v>
      </c>
      <c r="B36" s="27">
        <f>SUM(B6:B34)</f>
        <v>64712</v>
      </c>
      <c r="C36" s="27">
        <f t="shared" ref="C36:F36" si="1">SUM(C6:C34)</f>
        <v>31636</v>
      </c>
      <c r="D36" s="27">
        <f t="shared" si="1"/>
        <v>30385</v>
      </c>
      <c r="E36" s="27">
        <f t="shared" si="1"/>
        <v>495</v>
      </c>
      <c r="F36" s="27">
        <f t="shared" si="1"/>
        <v>127228</v>
      </c>
    </row>
  </sheetData>
  <mergeCells count="2">
    <mergeCell ref="A4:A5"/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42"/>
  <sheetViews>
    <sheetView zoomScaleNormal="100" workbookViewId="0">
      <selection activeCell="F72" sqref="F72"/>
    </sheetView>
  </sheetViews>
  <sheetFormatPr baseColWidth="10" defaultRowHeight="12.75"/>
  <cols>
    <col min="1" max="1" width="21.140625" style="11" customWidth="1"/>
    <col min="2" max="2" width="12.5703125" style="11" customWidth="1"/>
    <col min="3" max="3" width="13" style="11" customWidth="1"/>
    <col min="4" max="4" width="22" style="11" customWidth="1"/>
    <col min="5" max="5" width="18.5703125" style="11" hidden="1" customWidth="1"/>
    <col min="6" max="6" width="16.42578125" style="11" customWidth="1"/>
    <col min="7" max="16384" width="11.42578125" style="11"/>
  </cols>
  <sheetData>
    <row r="2" spans="1:9" ht="17.25">
      <c r="A2" s="9" t="s">
        <v>89</v>
      </c>
      <c r="B2" s="10"/>
      <c r="C2" s="10"/>
      <c r="D2" s="10"/>
      <c r="E2" s="10"/>
    </row>
    <row r="3" spans="1:9">
      <c r="E3" s="12"/>
    </row>
    <row r="4" spans="1:9" ht="21" customHeight="1">
      <c r="A4" s="48" t="s">
        <v>40</v>
      </c>
      <c r="B4" s="47" t="s">
        <v>41</v>
      </c>
      <c r="C4" s="47"/>
      <c r="D4" s="47"/>
      <c r="E4" s="46" t="s">
        <v>42</v>
      </c>
      <c r="F4" s="46" t="s">
        <v>83</v>
      </c>
    </row>
    <row r="5" spans="1:9" ht="30" customHeight="1">
      <c r="A5" s="48"/>
      <c r="B5" s="31" t="s">
        <v>43</v>
      </c>
      <c r="C5" s="36" t="s">
        <v>44</v>
      </c>
      <c r="D5" s="31" t="s">
        <v>3</v>
      </c>
      <c r="E5" s="46"/>
      <c r="F5" s="46"/>
    </row>
    <row r="6" spans="1:9">
      <c r="A6" s="42" t="s">
        <v>5</v>
      </c>
      <c r="B6" s="15">
        <v>0</v>
      </c>
      <c r="C6" s="37">
        <v>3</v>
      </c>
      <c r="D6" s="15">
        <f t="shared" ref="D6:D37" si="0">SUM(B6:C6)</f>
        <v>3</v>
      </c>
      <c r="E6" s="15">
        <v>4</v>
      </c>
      <c r="F6" s="15">
        <v>3</v>
      </c>
      <c r="G6" s="18" t="s">
        <v>49</v>
      </c>
    </row>
    <row r="7" spans="1:9">
      <c r="A7" s="43" t="s">
        <v>6</v>
      </c>
      <c r="B7" s="16">
        <v>0</v>
      </c>
      <c r="C7" s="38">
        <v>7</v>
      </c>
      <c r="D7" s="16">
        <f t="shared" si="0"/>
        <v>7</v>
      </c>
      <c r="E7" s="16">
        <v>0</v>
      </c>
      <c r="F7" s="16">
        <v>8</v>
      </c>
      <c r="G7" s="18" t="s">
        <v>50</v>
      </c>
    </row>
    <row r="8" spans="1:9">
      <c r="A8" s="44" t="s">
        <v>45</v>
      </c>
      <c r="B8" s="15">
        <v>0</v>
      </c>
      <c r="C8" s="37">
        <v>0</v>
      </c>
      <c r="D8" s="15">
        <f t="shared" si="0"/>
        <v>0</v>
      </c>
      <c r="E8" s="15">
        <v>0</v>
      </c>
      <c r="F8" s="15">
        <v>0</v>
      </c>
      <c r="G8" s="18" t="s">
        <v>78</v>
      </c>
    </row>
    <row r="9" spans="1:9">
      <c r="A9" s="43" t="s">
        <v>7</v>
      </c>
      <c r="B9" s="16">
        <v>0</v>
      </c>
      <c r="C9" s="38">
        <v>2</v>
      </c>
      <c r="D9" s="16">
        <f t="shared" si="0"/>
        <v>2</v>
      </c>
      <c r="E9" s="16">
        <v>0</v>
      </c>
      <c r="F9" s="16">
        <v>8</v>
      </c>
      <c r="G9" s="18" t="s">
        <v>51</v>
      </c>
    </row>
    <row r="10" spans="1:9">
      <c r="A10" s="44" t="s">
        <v>8</v>
      </c>
      <c r="B10" s="15">
        <v>1</v>
      </c>
      <c r="C10" s="37">
        <v>4</v>
      </c>
      <c r="D10" s="15">
        <v>5</v>
      </c>
      <c r="E10" s="15">
        <v>1</v>
      </c>
      <c r="F10" s="15">
        <v>6</v>
      </c>
      <c r="G10" s="18" t="s">
        <v>53</v>
      </c>
      <c r="I10" s="33"/>
    </row>
    <row r="11" spans="1:9">
      <c r="A11" s="43" t="s">
        <v>9</v>
      </c>
      <c r="B11" s="16">
        <v>0</v>
      </c>
      <c r="C11" s="38">
        <v>3</v>
      </c>
      <c r="D11" s="16">
        <f t="shared" si="0"/>
        <v>3</v>
      </c>
      <c r="E11" s="16">
        <v>6</v>
      </c>
      <c r="F11" s="16">
        <v>5</v>
      </c>
      <c r="G11" s="18" t="s">
        <v>79</v>
      </c>
    </row>
    <row r="12" spans="1:9">
      <c r="A12" s="44" t="s">
        <v>10</v>
      </c>
      <c r="B12" s="15">
        <v>0</v>
      </c>
      <c r="C12" s="37">
        <v>8</v>
      </c>
      <c r="D12" s="15">
        <f t="shared" si="0"/>
        <v>8</v>
      </c>
      <c r="E12" s="15">
        <v>5</v>
      </c>
      <c r="F12" s="15">
        <v>11</v>
      </c>
      <c r="G12" s="18" t="s">
        <v>52</v>
      </c>
    </row>
    <row r="13" spans="1:9">
      <c r="A13" s="43" t="s">
        <v>46</v>
      </c>
      <c r="B13" s="16">
        <v>0</v>
      </c>
      <c r="C13" s="38">
        <v>1</v>
      </c>
      <c r="D13" s="16">
        <f t="shared" si="0"/>
        <v>1</v>
      </c>
      <c r="E13" s="16">
        <v>0</v>
      </c>
      <c r="F13" s="16">
        <v>7</v>
      </c>
      <c r="G13" s="18" t="s">
        <v>80</v>
      </c>
    </row>
    <row r="14" spans="1:9">
      <c r="A14" s="44" t="s">
        <v>11</v>
      </c>
      <c r="B14" s="15">
        <v>12</v>
      </c>
      <c r="C14" s="37">
        <v>15</v>
      </c>
      <c r="D14" s="15">
        <f t="shared" si="0"/>
        <v>27</v>
      </c>
      <c r="E14" s="15">
        <v>12</v>
      </c>
      <c r="F14" s="15">
        <v>28</v>
      </c>
      <c r="G14" s="18" t="s">
        <v>54</v>
      </c>
    </row>
    <row r="15" spans="1:9">
      <c r="A15" s="43" t="s">
        <v>12</v>
      </c>
      <c r="B15" s="16">
        <v>0</v>
      </c>
      <c r="C15" s="38">
        <v>2</v>
      </c>
      <c r="D15" s="16">
        <f t="shared" si="0"/>
        <v>2</v>
      </c>
      <c r="E15" s="16">
        <v>0</v>
      </c>
      <c r="F15" s="16">
        <v>6</v>
      </c>
      <c r="G15" s="18" t="s">
        <v>55</v>
      </c>
    </row>
    <row r="16" spans="1:9">
      <c r="A16" s="44" t="s">
        <v>13</v>
      </c>
      <c r="B16" s="15">
        <v>7</v>
      </c>
      <c r="C16" s="37">
        <v>23</v>
      </c>
      <c r="D16" s="15">
        <f t="shared" si="0"/>
        <v>30</v>
      </c>
      <c r="E16" s="15">
        <v>7</v>
      </c>
      <c r="F16" s="15">
        <v>12</v>
      </c>
      <c r="G16" s="18" t="s">
        <v>62</v>
      </c>
    </row>
    <row r="17" spans="1:10">
      <c r="A17" s="43" t="s">
        <v>14</v>
      </c>
      <c r="B17" s="16">
        <v>4</v>
      </c>
      <c r="C17" s="38">
        <v>5</v>
      </c>
      <c r="D17" s="16">
        <f t="shared" si="0"/>
        <v>9</v>
      </c>
      <c r="E17" s="16">
        <v>3</v>
      </c>
      <c r="F17" s="16">
        <v>8</v>
      </c>
      <c r="G17" s="18" t="s">
        <v>57</v>
      </c>
    </row>
    <row r="18" spans="1:10">
      <c r="A18" s="44" t="s">
        <v>15</v>
      </c>
      <c r="B18" s="15">
        <v>0</v>
      </c>
      <c r="C18" s="37">
        <v>2</v>
      </c>
      <c r="D18" s="15">
        <f t="shared" si="0"/>
        <v>2</v>
      </c>
      <c r="E18" s="15">
        <v>0</v>
      </c>
      <c r="F18" s="15">
        <v>0</v>
      </c>
      <c r="G18" s="18" t="s">
        <v>58</v>
      </c>
    </row>
    <row r="19" spans="1:10">
      <c r="A19" s="43" t="s">
        <v>16</v>
      </c>
      <c r="B19" s="16">
        <v>0</v>
      </c>
      <c r="C19" s="38">
        <v>4</v>
      </c>
      <c r="D19" s="16">
        <v>4</v>
      </c>
      <c r="E19" s="16">
        <v>0</v>
      </c>
      <c r="F19" s="16">
        <v>1</v>
      </c>
      <c r="G19" s="18" t="s">
        <v>59</v>
      </c>
    </row>
    <row r="20" spans="1:10">
      <c r="A20" s="44" t="s">
        <v>17</v>
      </c>
      <c r="B20" s="15">
        <v>1</v>
      </c>
      <c r="C20" s="37">
        <v>9</v>
      </c>
      <c r="D20" s="15">
        <f t="shared" si="0"/>
        <v>10</v>
      </c>
      <c r="E20" s="15">
        <v>0</v>
      </c>
      <c r="F20" s="15">
        <v>19</v>
      </c>
      <c r="G20" s="18" t="s">
        <v>60</v>
      </c>
    </row>
    <row r="21" spans="1:10">
      <c r="A21" s="43" t="s">
        <v>18</v>
      </c>
      <c r="B21" s="16">
        <v>1</v>
      </c>
      <c r="C21" s="38">
        <v>2</v>
      </c>
      <c r="D21" s="16">
        <f t="shared" si="0"/>
        <v>3</v>
      </c>
      <c r="E21" s="16">
        <v>0</v>
      </c>
      <c r="F21" s="16">
        <v>1</v>
      </c>
      <c r="G21" s="18" t="s">
        <v>61</v>
      </c>
    </row>
    <row r="22" spans="1:10">
      <c r="A22" s="44" t="s">
        <v>19</v>
      </c>
      <c r="B22" s="15">
        <v>0</v>
      </c>
      <c r="C22" s="37">
        <v>5</v>
      </c>
      <c r="D22" s="15">
        <f t="shared" si="0"/>
        <v>5</v>
      </c>
      <c r="E22" s="15">
        <v>0</v>
      </c>
      <c r="F22" s="15">
        <v>8</v>
      </c>
      <c r="G22" s="18" t="s">
        <v>63</v>
      </c>
    </row>
    <row r="23" spans="1:10">
      <c r="A23" s="43" t="s">
        <v>47</v>
      </c>
      <c r="B23" s="16">
        <v>0</v>
      </c>
      <c r="C23" s="38">
        <v>2</v>
      </c>
      <c r="D23" s="16">
        <f t="shared" si="0"/>
        <v>2</v>
      </c>
      <c r="E23" s="16">
        <v>0</v>
      </c>
      <c r="F23" s="16">
        <v>9</v>
      </c>
      <c r="G23" s="18" t="s">
        <v>81</v>
      </c>
    </row>
    <row r="24" spans="1:10">
      <c r="A24" s="44" t="s">
        <v>20</v>
      </c>
      <c r="B24" s="15">
        <v>1</v>
      </c>
      <c r="C24" s="37">
        <v>8</v>
      </c>
      <c r="D24" s="15">
        <f t="shared" si="0"/>
        <v>9</v>
      </c>
      <c r="E24" s="15">
        <v>0</v>
      </c>
      <c r="F24" s="15">
        <v>1</v>
      </c>
      <c r="G24" s="18" t="s">
        <v>64</v>
      </c>
    </row>
    <row r="25" spans="1:10">
      <c r="A25" s="43" t="s">
        <v>21</v>
      </c>
      <c r="B25" s="16">
        <v>2</v>
      </c>
      <c r="C25" s="38">
        <v>3</v>
      </c>
      <c r="D25" s="16">
        <f t="shared" si="0"/>
        <v>5</v>
      </c>
      <c r="E25" s="16">
        <v>0</v>
      </c>
      <c r="F25" s="16">
        <v>14</v>
      </c>
      <c r="G25" s="18" t="s">
        <v>65</v>
      </c>
    </row>
    <row r="26" spans="1:10">
      <c r="A26" s="44" t="s">
        <v>22</v>
      </c>
      <c r="B26" s="15">
        <v>2</v>
      </c>
      <c r="C26" s="37">
        <v>3</v>
      </c>
      <c r="D26" s="15">
        <f t="shared" si="0"/>
        <v>5</v>
      </c>
      <c r="E26" s="15">
        <v>0</v>
      </c>
      <c r="F26" s="15">
        <v>1</v>
      </c>
      <c r="G26" s="18" t="s">
        <v>66</v>
      </c>
    </row>
    <row r="27" spans="1:10">
      <c r="A27" s="43" t="s">
        <v>23</v>
      </c>
      <c r="B27" s="16">
        <v>2</v>
      </c>
      <c r="C27" s="38">
        <v>5</v>
      </c>
      <c r="D27" s="16">
        <f t="shared" si="0"/>
        <v>7</v>
      </c>
      <c r="E27" s="16">
        <v>3</v>
      </c>
      <c r="F27" s="16">
        <v>12</v>
      </c>
      <c r="G27" s="18" t="s">
        <v>67</v>
      </c>
    </row>
    <row r="28" spans="1:10">
      <c r="A28" s="44" t="s">
        <v>24</v>
      </c>
      <c r="B28" s="15">
        <v>1</v>
      </c>
      <c r="C28" s="37">
        <v>3</v>
      </c>
      <c r="D28" s="15">
        <f t="shared" si="0"/>
        <v>4</v>
      </c>
      <c r="E28" s="15">
        <v>1</v>
      </c>
      <c r="F28" s="15">
        <v>6</v>
      </c>
      <c r="G28" s="18" t="s">
        <v>68</v>
      </c>
    </row>
    <row r="29" spans="1:10">
      <c r="A29" s="43" t="s">
        <v>25</v>
      </c>
      <c r="B29" s="16">
        <v>1</v>
      </c>
      <c r="C29" s="38">
        <v>4</v>
      </c>
      <c r="D29" s="16">
        <f t="shared" si="0"/>
        <v>5</v>
      </c>
      <c r="E29" s="16">
        <v>8</v>
      </c>
      <c r="F29" s="16">
        <v>25</v>
      </c>
      <c r="G29" s="18" t="s">
        <v>69</v>
      </c>
    </row>
    <row r="30" spans="1:10">
      <c r="A30" s="44" t="s">
        <v>26</v>
      </c>
      <c r="B30" s="15">
        <v>0</v>
      </c>
      <c r="C30" s="37">
        <v>4</v>
      </c>
      <c r="D30" s="15">
        <f t="shared" si="0"/>
        <v>4</v>
      </c>
      <c r="E30" s="15">
        <v>0</v>
      </c>
      <c r="F30" s="15">
        <v>1</v>
      </c>
      <c r="G30" s="18" t="s">
        <v>70</v>
      </c>
    </row>
    <row r="31" spans="1:10">
      <c r="A31" s="43" t="s">
        <v>27</v>
      </c>
      <c r="B31" s="16">
        <v>1</v>
      </c>
      <c r="C31" s="38">
        <v>2</v>
      </c>
      <c r="D31" s="16">
        <f t="shared" si="0"/>
        <v>3</v>
      </c>
      <c r="E31" s="16">
        <v>0</v>
      </c>
      <c r="F31" s="16">
        <v>6</v>
      </c>
      <c r="G31" s="18" t="s">
        <v>71</v>
      </c>
      <c r="J31" s="39"/>
    </row>
    <row r="32" spans="1:10">
      <c r="A32" s="44" t="s">
        <v>28</v>
      </c>
      <c r="B32" s="15">
        <v>1</v>
      </c>
      <c r="C32" s="37">
        <v>4</v>
      </c>
      <c r="D32" s="15">
        <f t="shared" si="0"/>
        <v>5</v>
      </c>
      <c r="E32" s="15">
        <v>0</v>
      </c>
      <c r="F32" s="15">
        <v>3</v>
      </c>
      <c r="G32" s="18" t="s">
        <v>72</v>
      </c>
    </row>
    <row r="33" spans="1:12">
      <c r="A33" s="43" t="s">
        <v>29</v>
      </c>
      <c r="B33" s="16">
        <v>0</v>
      </c>
      <c r="C33" s="38">
        <v>17</v>
      </c>
      <c r="D33" s="16">
        <f t="shared" si="0"/>
        <v>17</v>
      </c>
      <c r="E33" s="16">
        <v>0</v>
      </c>
      <c r="F33" s="16">
        <v>14</v>
      </c>
      <c r="G33" s="18" t="s">
        <v>73</v>
      </c>
    </row>
    <row r="34" spans="1:12">
      <c r="A34" s="44" t="s">
        <v>30</v>
      </c>
      <c r="B34" s="15">
        <v>1</v>
      </c>
      <c r="C34" s="37">
        <v>3</v>
      </c>
      <c r="D34" s="15">
        <f t="shared" si="0"/>
        <v>4</v>
      </c>
      <c r="E34" s="15">
        <v>0</v>
      </c>
      <c r="F34" s="15">
        <v>1</v>
      </c>
      <c r="G34" s="18" t="s">
        <v>74</v>
      </c>
    </row>
    <row r="35" spans="1:12">
      <c r="A35" s="43" t="s">
        <v>31</v>
      </c>
      <c r="B35" s="16">
        <v>5</v>
      </c>
      <c r="C35" s="38">
        <v>11</v>
      </c>
      <c r="D35" s="16">
        <f t="shared" si="0"/>
        <v>16</v>
      </c>
      <c r="E35" s="16">
        <v>6</v>
      </c>
      <c r="F35" s="16">
        <v>20</v>
      </c>
      <c r="G35" s="18" t="s">
        <v>75</v>
      </c>
    </row>
    <row r="36" spans="1:12" ht="12.75" customHeight="1">
      <c r="A36" s="44" t="s">
        <v>32</v>
      </c>
      <c r="B36" s="15">
        <v>3</v>
      </c>
      <c r="C36" s="37">
        <v>3</v>
      </c>
      <c r="D36" s="15">
        <f t="shared" si="0"/>
        <v>6</v>
      </c>
      <c r="E36" s="15">
        <v>0</v>
      </c>
      <c r="F36" s="15">
        <v>0</v>
      </c>
      <c r="G36" s="18" t="s">
        <v>76</v>
      </c>
    </row>
    <row r="37" spans="1:12">
      <c r="A37" s="43" t="s">
        <v>48</v>
      </c>
      <c r="B37" s="16">
        <v>0</v>
      </c>
      <c r="C37" s="16">
        <v>0</v>
      </c>
      <c r="D37" s="16">
        <f t="shared" si="0"/>
        <v>0</v>
      </c>
      <c r="E37" s="17">
        <v>1</v>
      </c>
      <c r="F37" s="16">
        <v>0</v>
      </c>
      <c r="G37" s="18" t="s">
        <v>82</v>
      </c>
    </row>
    <row r="38" spans="1:12" ht="7.5" customHeight="1">
      <c r="A38" s="13"/>
      <c r="B38" s="35"/>
      <c r="C38" s="35"/>
      <c r="D38" s="14"/>
      <c r="E38" s="14"/>
      <c r="F38" s="33"/>
    </row>
    <row r="39" spans="1:12" ht="14.25" customHeight="1">
      <c r="A39" s="34" t="s">
        <v>3</v>
      </c>
      <c r="B39" s="34">
        <f>SUM(B6:B37)</f>
        <v>46</v>
      </c>
      <c r="C39" s="34">
        <f>SUM(C6:C37)</f>
        <v>167</v>
      </c>
      <c r="D39" s="34">
        <f>SUM(D6:D37)</f>
        <v>213</v>
      </c>
      <c r="E39" s="34">
        <f>SUM(E6:E37)</f>
        <v>57</v>
      </c>
      <c r="F39" s="34">
        <f>SUM(F6:F37)</f>
        <v>244</v>
      </c>
    </row>
    <row r="40" spans="1:12">
      <c r="A40" s="33"/>
      <c r="B40" s="33"/>
      <c r="C40" s="33"/>
      <c r="D40" s="33"/>
      <c r="E40" s="33"/>
      <c r="F40" s="33"/>
    </row>
    <row r="42" spans="1:12">
      <c r="L42" s="33"/>
    </row>
  </sheetData>
  <mergeCells count="4">
    <mergeCell ref="F4:F5"/>
    <mergeCell ref="E4:E5"/>
    <mergeCell ref="B4:D4"/>
    <mergeCell ref="A4:A5"/>
  </mergeCells>
  <printOptions horizontalCentered="1"/>
  <pageMargins left="0.47" right="0.74803149606299213" top="0.35" bottom="0.98425196850393704" header="0.28000000000000003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5.3.1</vt:lpstr>
      <vt:lpstr>5.3.2</vt:lpstr>
      <vt:lpstr>5.3.3</vt:lpstr>
      <vt:lpstr>5.3.4</vt:lpstr>
      <vt:lpstr>5.3.5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mflorviv</cp:lastModifiedBy>
  <dcterms:created xsi:type="dcterms:W3CDTF">2011-01-31T18:25:16Z</dcterms:created>
  <dcterms:modified xsi:type="dcterms:W3CDTF">2012-02-15T19:13:57Z</dcterms:modified>
</cp:coreProperties>
</file>