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drawings/drawing17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8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0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35" yWindow="-285" windowWidth="15480" windowHeight="11580" tabRatio="908"/>
  </bookViews>
  <sheets>
    <sheet name="1.1.1" sheetId="1" r:id="rId1"/>
    <sheet name="1.1.2" sheetId="31" r:id="rId2"/>
    <sheet name="1.1.3" sheetId="3" r:id="rId3"/>
    <sheet name="1.1.4" sheetId="4" r:id="rId4"/>
    <sheet name="1.1.5." sheetId="29" r:id="rId5"/>
    <sheet name="1.1.6" sheetId="7" r:id="rId6"/>
    <sheet name="1.1.6.1" sheetId="9" r:id="rId7"/>
    <sheet name="1.1.7" sheetId="11" r:id="rId8"/>
    <sheet name="1.1.7.1" sheetId="10" r:id="rId9"/>
    <sheet name="1.1.8" sheetId="12" r:id="rId10"/>
    <sheet name="1.1.8.1" sheetId="14" r:id="rId11"/>
    <sheet name="1.1.9" sheetId="15" r:id="rId12"/>
    <sheet name="1.1.10" sheetId="16" r:id="rId13"/>
    <sheet name=" 1.1.11" sheetId="26" r:id="rId14"/>
    <sheet name=" 1.1.12" sheetId="27" r:id="rId15"/>
    <sheet name="1.2.1" sheetId="19" r:id="rId16"/>
    <sheet name="1.2.2" sheetId="20" r:id="rId17"/>
    <sheet name="1.2.3" sheetId="21" r:id="rId18"/>
    <sheet name="1.3.1 " sheetId="25" r:id="rId19"/>
    <sheet name="1.4.1  " sheetId="34" r:id="rId20"/>
    <sheet name="1.4.2." sheetId="35" r:id="rId21"/>
  </sheets>
  <externalReferences>
    <externalReference r:id="rId22"/>
  </externalReferences>
  <definedNames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  <definedName name="pro" localSheetId="20">'1.1.3'!#REF!</definedName>
    <definedName name="pro">'1.1.3'!#REF!</definedName>
  </definedNames>
  <calcPr calcId="145621"/>
</workbook>
</file>

<file path=xl/calcChain.xml><?xml version="1.0" encoding="utf-8"?>
<calcChain xmlns="http://schemas.openxmlformats.org/spreadsheetml/2006/main">
  <c r="J7" i="35" l="1"/>
  <c r="E12" i="35" l="1"/>
  <c r="D12" i="35"/>
  <c r="C12" i="35"/>
  <c r="B12" i="35"/>
  <c r="K10" i="35"/>
  <c r="J10" i="35"/>
  <c r="K9" i="35"/>
  <c r="J9" i="35"/>
  <c r="K8" i="35"/>
  <c r="J8" i="35"/>
  <c r="K7" i="35"/>
  <c r="B13" i="34"/>
  <c r="D9" i="34" s="1"/>
  <c r="G10" i="35" l="1"/>
  <c r="G8" i="35"/>
  <c r="G7" i="35"/>
  <c r="G12" i="35" s="1"/>
  <c r="G9" i="35"/>
  <c r="I10" i="35"/>
  <c r="I8" i="35"/>
  <c r="I7" i="35"/>
  <c r="I9" i="35"/>
  <c r="F10" i="35"/>
  <c r="F8" i="35"/>
  <c r="F9" i="35"/>
  <c r="F7" i="35"/>
  <c r="H10" i="35"/>
  <c r="H8" i="35"/>
  <c r="H7" i="35"/>
  <c r="H9" i="35"/>
  <c r="D10" i="34"/>
  <c r="D12" i="34"/>
  <c r="C13" i="34"/>
  <c r="D11" i="34"/>
  <c r="K12" i="35"/>
  <c r="J12" i="35"/>
  <c r="C62" i="27"/>
  <c r="D62" i="27"/>
  <c r="E62" i="27"/>
  <c r="F62" i="27"/>
  <c r="G62" i="27"/>
  <c r="H62" i="27"/>
  <c r="I62" i="27"/>
  <c r="J62" i="27"/>
  <c r="K62" i="27"/>
  <c r="L62" i="27"/>
  <c r="B62" i="27"/>
  <c r="M60" i="27"/>
  <c r="C62" i="26"/>
  <c r="D62" i="26"/>
  <c r="E62" i="26"/>
  <c r="F62" i="26"/>
  <c r="H62" i="26"/>
  <c r="B62" i="26"/>
  <c r="G60" i="26"/>
  <c r="C24" i="1"/>
  <c r="M59" i="27"/>
  <c r="G59" i="26"/>
  <c r="I12" i="35" l="1"/>
  <c r="D13" i="34"/>
  <c r="E12" i="34"/>
  <c r="E10" i="34"/>
  <c r="E9" i="34"/>
  <c r="E11" i="34"/>
  <c r="H12" i="35"/>
  <c r="F12" i="35"/>
  <c r="B41" i="20"/>
  <c r="E13" i="34" l="1"/>
  <c r="C8" i="3"/>
  <c r="E11" i="3" s="1"/>
  <c r="M58" i="27"/>
  <c r="G58" i="26"/>
  <c r="C41" i="20"/>
  <c r="C41" i="21"/>
  <c r="B41" i="21"/>
  <c r="C10" i="1"/>
  <c r="D13" i="1" s="1"/>
  <c r="D8" i="21"/>
  <c r="D24" i="21"/>
  <c r="D9" i="21"/>
  <c r="D25" i="21"/>
  <c r="D10" i="21"/>
  <c r="D26" i="21"/>
  <c r="D11" i="21"/>
  <c r="D27" i="21"/>
  <c r="D12" i="21"/>
  <c r="D28" i="21"/>
  <c r="D13" i="21"/>
  <c r="D29" i="21"/>
  <c r="D14" i="21"/>
  <c r="D30" i="21"/>
  <c r="D15" i="21"/>
  <c r="D31" i="21"/>
  <c r="D16" i="21"/>
  <c r="D32" i="21"/>
  <c r="D17" i="21"/>
  <c r="D33" i="21"/>
  <c r="D18" i="21"/>
  <c r="D34" i="21"/>
  <c r="D19" i="21"/>
  <c r="D35" i="21"/>
  <c r="D20" i="21"/>
  <c r="D36" i="21"/>
  <c r="D21" i="21"/>
  <c r="D37" i="21"/>
  <c r="D22" i="21"/>
  <c r="D38" i="21"/>
  <c r="D23" i="21"/>
  <c r="D39" i="21"/>
  <c r="M57" i="27"/>
  <c r="G57" i="26"/>
  <c r="M2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E17" i="25"/>
  <c r="F11" i="25" s="1"/>
  <c r="C17" i="25"/>
  <c r="D13" i="25" s="1"/>
  <c r="M9" i="27"/>
  <c r="M10" i="27"/>
  <c r="M11" i="27"/>
  <c r="M12" i="27"/>
  <c r="M13" i="27"/>
  <c r="M14" i="27"/>
  <c r="M15" i="27"/>
  <c r="M17" i="27"/>
  <c r="M18" i="27"/>
  <c r="M19" i="27"/>
  <c r="M20" i="27"/>
  <c r="M21" i="27"/>
  <c r="M22" i="27"/>
  <c r="M33" i="27"/>
  <c r="M42" i="27"/>
  <c r="M50" i="27"/>
  <c r="M8" i="27"/>
  <c r="M16" i="27"/>
  <c r="M23" i="27"/>
  <c r="M24" i="27"/>
  <c r="M25" i="27"/>
  <c r="M27" i="27"/>
  <c r="M30" i="27"/>
  <c r="M31" i="27"/>
  <c r="M34" i="27"/>
  <c r="M35" i="27"/>
  <c r="M36" i="27"/>
  <c r="M37" i="27"/>
  <c r="M38" i="27"/>
  <c r="M39" i="27"/>
  <c r="M40" i="27"/>
  <c r="M41" i="27"/>
  <c r="M43" i="27"/>
  <c r="M45" i="27"/>
  <c r="M46" i="27"/>
  <c r="M47" i="27"/>
  <c r="M51" i="27"/>
  <c r="M52" i="27"/>
  <c r="M53" i="27"/>
  <c r="M54" i="27"/>
  <c r="M55" i="27"/>
  <c r="M56" i="27"/>
  <c r="M28" i="27"/>
  <c r="M29" i="27"/>
  <c r="M49" i="27"/>
  <c r="M32" i="27"/>
  <c r="M44" i="27"/>
  <c r="M26" i="27"/>
  <c r="M48" i="27"/>
  <c r="G55" i="26"/>
  <c r="B41" i="31"/>
  <c r="C7" i="31" s="1"/>
  <c r="G5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7" i="26"/>
  <c r="M7" i="27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B41" i="16"/>
  <c r="C41" i="16"/>
  <c r="B22" i="4"/>
  <c r="C22" i="4"/>
  <c r="D22" i="4"/>
  <c r="E22" i="4"/>
  <c r="F22" i="4"/>
  <c r="G22" i="4"/>
  <c r="H22" i="4"/>
  <c r="I22" i="4"/>
  <c r="J22" i="4"/>
  <c r="K22" i="4"/>
  <c r="L22" i="4"/>
  <c r="M20" i="4"/>
  <c r="M19" i="4"/>
  <c r="G8" i="4"/>
  <c r="G7" i="4"/>
  <c r="C10" i="4"/>
  <c r="D10" i="4"/>
  <c r="E10" i="4"/>
  <c r="F10" i="4"/>
  <c r="H10" i="4"/>
  <c r="B10" i="4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7" i="29"/>
  <c r="F40" i="29"/>
  <c r="C40" i="29"/>
  <c r="D40" i="29"/>
  <c r="E40" i="29"/>
  <c r="B40" i="29"/>
  <c r="H40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F40" i="7"/>
  <c r="E40" i="7"/>
  <c r="D40" i="7"/>
  <c r="C40" i="7"/>
  <c r="B40" i="7"/>
  <c r="M7" i="9"/>
  <c r="J40" i="9"/>
  <c r="K40" i="9"/>
  <c r="L40" i="9"/>
  <c r="G40" i="9"/>
  <c r="F40" i="9"/>
  <c r="C40" i="9"/>
  <c r="E40" i="9"/>
  <c r="I40" i="9"/>
  <c r="H40" i="9"/>
  <c r="D40" i="9"/>
  <c r="B40" i="9"/>
  <c r="H40" i="11"/>
  <c r="G3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7" i="11"/>
  <c r="G38" i="11"/>
  <c r="F40" i="11"/>
  <c r="E40" i="11"/>
  <c r="D40" i="11"/>
  <c r="C40" i="11"/>
  <c r="B40" i="11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J40" i="10"/>
  <c r="K40" i="10"/>
  <c r="L40" i="10"/>
  <c r="G40" i="10"/>
  <c r="F40" i="10"/>
  <c r="C40" i="10"/>
  <c r="E40" i="10"/>
  <c r="I40" i="10"/>
  <c r="H40" i="10"/>
  <c r="D40" i="10"/>
  <c r="B40" i="10"/>
  <c r="H41" i="12"/>
  <c r="G3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8" i="12"/>
  <c r="G39" i="12"/>
  <c r="F41" i="12"/>
  <c r="E41" i="12"/>
  <c r="D41" i="12"/>
  <c r="C41" i="12"/>
  <c r="B41" i="12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J41" i="14"/>
  <c r="K41" i="14"/>
  <c r="L41" i="14"/>
  <c r="G41" i="14"/>
  <c r="F41" i="14"/>
  <c r="C41" i="14"/>
  <c r="E41" i="14"/>
  <c r="I41" i="14"/>
  <c r="H41" i="14"/>
  <c r="D41" i="14"/>
  <c r="B41" i="14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B41" i="15"/>
  <c r="C41" i="15"/>
  <c r="D11" i="19"/>
  <c r="B13" i="19"/>
  <c r="C13" i="19"/>
  <c r="D9" i="19"/>
  <c r="D39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G40" i="7" l="1"/>
  <c r="M62" i="27"/>
  <c r="C17" i="3"/>
  <c r="E8" i="3" s="1"/>
  <c r="F15" i="25"/>
  <c r="D9" i="25"/>
  <c r="F13" i="25"/>
  <c r="G62" i="26"/>
  <c r="M41" i="14"/>
  <c r="M40" i="10"/>
  <c r="G40" i="11"/>
  <c r="M40" i="9"/>
  <c r="E14" i="3"/>
  <c r="E13" i="3"/>
  <c r="E10" i="3"/>
  <c r="E12" i="3"/>
  <c r="E15" i="3"/>
  <c r="C16" i="31"/>
  <c r="C31" i="31"/>
  <c r="C15" i="31"/>
  <c r="D15" i="25"/>
  <c r="C10" i="31"/>
  <c r="C11" i="31"/>
  <c r="F9" i="25"/>
  <c r="G10" i="4"/>
  <c r="D11" i="4" s="1"/>
  <c r="M22" i="4"/>
  <c r="I23" i="4" s="1"/>
  <c r="D11" i="1"/>
  <c r="D14" i="1"/>
  <c r="D12" i="1"/>
  <c r="D15" i="1"/>
  <c r="D11" i="25"/>
  <c r="D13" i="19"/>
  <c r="D41" i="16"/>
  <c r="C42" i="16" s="1"/>
  <c r="D41" i="15"/>
  <c r="C42" i="15" s="1"/>
  <c r="G40" i="29"/>
  <c r="E6" i="3"/>
  <c r="C33" i="31"/>
  <c r="C24" i="31"/>
  <c r="C25" i="31"/>
  <c r="C12" i="31"/>
  <c r="C27" i="31"/>
  <c r="C9" i="31"/>
  <c r="C14" i="31"/>
  <c r="C8" i="31"/>
  <c r="C21" i="31"/>
  <c r="C29" i="31"/>
  <c r="C37" i="31"/>
  <c r="C23" i="31"/>
  <c r="C19" i="31"/>
  <c r="C32" i="31"/>
  <c r="C17" i="31"/>
  <c r="C30" i="31"/>
  <c r="D41" i="21"/>
  <c r="B42" i="21" s="1"/>
  <c r="G41" i="12"/>
  <c r="C26" i="31"/>
  <c r="C39" i="31"/>
  <c r="C35" i="31"/>
  <c r="C36" i="31"/>
  <c r="C28" i="31"/>
  <c r="C20" i="31"/>
  <c r="C13" i="31"/>
  <c r="C38" i="31"/>
  <c r="C22" i="31"/>
  <c r="C18" i="31"/>
  <c r="C34" i="31"/>
  <c r="C17" i="1"/>
  <c r="D41" i="20"/>
  <c r="B42" i="20" s="1"/>
  <c r="E11" i="4" l="1"/>
  <c r="B11" i="4"/>
  <c r="F17" i="25"/>
  <c r="F11" i="4"/>
  <c r="G11" i="4"/>
  <c r="H23" i="4"/>
  <c r="C11" i="4"/>
  <c r="H11" i="4" s="1"/>
  <c r="D17" i="25"/>
  <c r="D23" i="4"/>
  <c r="L23" i="4"/>
  <c r="C42" i="21"/>
  <c r="D42" i="21" s="1"/>
  <c r="C42" i="20"/>
  <c r="D42" i="20" s="1"/>
  <c r="B42" i="16"/>
  <c r="D42" i="16" s="1"/>
  <c r="F23" i="4"/>
  <c r="J23" i="4"/>
  <c r="B23" i="4"/>
  <c r="C23" i="4"/>
  <c r="G23" i="4"/>
  <c r="K23" i="4"/>
  <c r="E23" i="4"/>
  <c r="B42" i="15"/>
  <c r="D42" i="15" s="1"/>
  <c r="C41" i="31"/>
  <c r="C34" i="1"/>
  <c r="D32" i="1" s="1"/>
  <c r="D30" i="1"/>
  <c r="D24" i="1"/>
  <c r="M23" i="4" l="1"/>
  <c r="D17" i="1"/>
  <c r="D10" i="1"/>
  <c r="D34" i="1" l="1"/>
</calcChain>
</file>

<file path=xl/sharedStrings.xml><?xml version="1.0" encoding="utf-8"?>
<sst xmlns="http://schemas.openxmlformats.org/spreadsheetml/2006/main" count="1034" uniqueCount="256">
  <si>
    <t>C2</t>
  </si>
  <si>
    <t>T2</t>
  </si>
  <si>
    <t>T3</t>
  </si>
  <si>
    <t>S2</t>
  </si>
  <si>
    <t>S3</t>
  </si>
  <si>
    <t>S1</t>
  </si>
  <si>
    <t>S4</t>
  </si>
  <si>
    <t>S5</t>
  </si>
  <si>
    <t>S6</t>
  </si>
  <si>
    <t>R2</t>
  </si>
  <si>
    <t>R3</t>
  </si>
  <si>
    <t>R4</t>
  </si>
  <si>
    <t>R5</t>
  </si>
  <si>
    <t>R6</t>
  </si>
  <si>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</si>
  <si>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</si>
  <si>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</si>
  <si>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</si>
  <si>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</si>
  <si>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</si>
  <si>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</si>
  <si>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</si>
  <si>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</si>
  <si>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</si>
  <si>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</si>
  <si>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</si>
  <si>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</si>
  <si>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</si>
  <si>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</si>
  <si>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</si>
  <si>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</si>
  <si>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</si>
  <si>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</si>
  <si>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</si>
  <si>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</si>
  <si>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</si>
  <si>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</si>
  <si>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</si>
  <si>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</si>
  <si>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</si>
  <si>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</si>
  <si>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</si>
  <si>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</si>
  <si>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</si>
  <si>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</si>
  <si>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</si>
  <si>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</si>
  <si>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</si>
  <si>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</si>
  <si>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</si>
  <si>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</si>
  <si>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</si>
  <si>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</si>
  <si>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</si>
  <si>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</si>
  <si>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</si>
  <si>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</si>
  <si>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</si>
  <si>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</si>
  <si>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</si>
  <si>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</si>
  <si>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</si>
  <si>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 2</t>
  </si>
  <si>
    <t>C 3</t>
  </si>
  <si>
    <t>T 2</t>
  </si>
  <si>
    <t>T 3</t>
  </si>
  <si>
    <t>S 1</t>
  </si>
  <si>
    <t>S 2</t>
  </si>
  <si>
    <t>S 3</t>
  </si>
  <si>
    <t>S 4</t>
  </si>
  <si>
    <t>S 5</t>
  </si>
  <si>
    <t>S 6</t>
  </si>
  <si>
    <t>R 2</t>
  </si>
  <si>
    <t>R 3</t>
  </si>
  <si>
    <t>R 4</t>
  </si>
  <si>
    <t>R 5</t>
  </si>
  <si>
    <t>R 6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</si>
  <si>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</si>
  <si>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</si>
  <si>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</si>
  <si>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</si>
  <si>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</si>
  <si>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</si>
  <si>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</si>
  <si>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</si>
  <si>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</si>
  <si>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</si>
  <si>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</si>
  <si>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</si>
  <si>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</si>
  <si>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</si>
  <si>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</si>
  <si>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</si>
  <si>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</si>
  <si>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 xml:space="preserve">Caballete                                     </t>
  </si>
  <si>
    <t xml:space="preserve">Caja                                       </t>
  </si>
  <si>
    <t>Caja cerrada</t>
  </si>
  <si>
    <t xml:space="preserve">Caja abierta                                </t>
  </si>
  <si>
    <t xml:space="preserve">Estacas                                      </t>
  </si>
  <si>
    <t xml:space="preserve">Jaula                                            </t>
  </si>
  <si>
    <t xml:space="preserve">Media redila                                      </t>
  </si>
  <si>
    <t xml:space="preserve">Pallet o Celdillas                                </t>
  </si>
  <si>
    <t xml:space="preserve">Plataforma                                       </t>
  </si>
  <si>
    <t xml:space="preserve">Redilas                                          </t>
  </si>
  <si>
    <t xml:space="preserve">Refrigerador                                 </t>
  </si>
  <si>
    <t xml:space="preserve">Revolvedora                                     </t>
  </si>
  <si>
    <t xml:space="preserve">Semicaja                                      </t>
  </si>
  <si>
    <t xml:space="preserve">Tanque                                           </t>
  </si>
  <si>
    <t xml:space="preserve">Tolva                                             </t>
  </si>
  <si>
    <t xml:space="preserve">Tractor                                    </t>
  </si>
  <si>
    <t xml:space="preserve">Volteo                                          </t>
  </si>
  <si>
    <t xml:space="preserve">Volteo desmontable                           </t>
  </si>
  <si>
    <t>Materiales peligrosos</t>
  </si>
  <si>
    <t>Automóviles sin rodar</t>
  </si>
  <si>
    <t>Fondos y valores</t>
  </si>
  <si>
    <t>Grúas para arrastre</t>
  </si>
  <si>
    <t>Vehículos voluminosos</t>
  </si>
  <si>
    <t>Diesel</t>
  </si>
  <si>
    <t>Gasolina</t>
  </si>
  <si>
    <t>Gas</t>
  </si>
  <si>
    <t>Electricidad</t>
  </si>
  <si>
    <t>1.4. Producción</t>
  </si>
  <si>
    <t>En combinación con T-2</t>
  </si>
  <si>
    <t>En combinación con T-3</t>
  </si>
  <si>
    <t>Hombre Camión</t>
  </si>
  <si>
    <t>Pequeña</t>
  </si>
  <si>
    <t>Mediana</t>
  </si>
  <si>
    <t>Grande</t>
  </si>
  <si>
    <t>31 a 100</t>
  </si>
  <si>
    <t>6 a 30</t>
  </si>
  <si>
    <t>1 a 5</t>
  </si>
  <si>
    <t>más de 100</t>
  </si>
  <si>
    <t xml:space="preserve"> </t>
  </si>
  <si>
    <t>Unidades motrices</t>
  </si>
  <si>
    <t>Unidades de arrastre</t>
  </si>
  <si>
    <t>Semirremolque de tres ejes</t>
  </si>
  <si>
    <t>Semirremolque de cuatro ejes</t>
  </si>
  <si>
    <t>Semirremolque de cinco ejes</t>
  </si>
  <si>
    <t>Semirremolque de seis ejes</t>
  </si>
  <si>
    <t>Grúas industriales</t>
  </si>
  <si>
    <t xml:space="preserve">Caja refrigerador                       </t>
  </si>
  <si>
    <t xml:space="preserve">Cama B o cuello G                                 </t>
  </si>
  <si>
    <t>Chasís portacontenedor</t>
  </si>
  <si>
    <t xml:space="preserve">Equipo especializado                                   </t>
  </si>
  <si>
    <t xml:space="preserve">Estaca o plataforma                                   </t>
  </si>
  <si>
    <t>Redilas o plataforma</t>
  </si>
  <si>
    <t xml:space="preserve">Plataforma con grúa                                 </t>
  </si>
  <si>
    <t>Plataforma o jaula</t>
  </si>
  <si>
    <t>Grúa industrial</t>
  </si>
  <si>
    <t xml:space="preserve">Grúa tipo "A"                             </t>
  </si>
  <si>
    <t xml:space="preserve">Grúa tipo "B"                               </t>
  </si>
  <si>
    <t xml:space="preserve">Grúa tipo "C"                                        </t>
  </si>
  <si>
    <t xml:space="preserve">Grúa tipo "D"                                     </t>
  </si>
  <si>
    <t xml:space="preserve">Tanque o redilas                             </t>
  </si>
  <si>
    <t>Grúas, arrastre y salvamento</t>
  </si>
  <si>
    <t>otros</t>
  </si>
  <si>
    <t xml:space="preserve">Góndola madrina                                 </t>
  </si>
  <si>
    <t>Semirremolques</t>
  </si>
  <si>
    <t>Remolques</t>
  </si>
  <si>
    <t xml:space="preserve">*Estimado 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</si>
  <si>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</si>
  <si>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</si>
  <si>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</si>
  <si>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</si>
  <si>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</si>
  <si>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</si>
  <si>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</si>
  <si>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</si>
  <si>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</si>
  <si>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</si>
  <si>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</si>
  <si>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</si>
  <si>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</si>
  <si>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</si>
  <si>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</si>
  <si>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</si>
  <si>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</si>
  <si>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</si>
  <si>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</si>
  <si>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</si>
  <si>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</si>
  <si>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</si>
  <si>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</si>
  <si>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</si>
  <si>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</si>
  <si>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</si>
  <si>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</si>
  <si>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</si>
  <si>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</si>
  <si>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</si>
  <si>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</si>
  <si>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</si>
  <si>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Grúas Industriales</t>
  </si>
  <si>
    <t>Gas-Gasolina</t>
  </si>
  <si>
    <t xml:space="preserve">Camión de tres </t>
  </si>
  <si>
    <t xml:space="preserve">C3 </t>
  </si>
  <si>
    <t>1. Autotransporte de Carga</t>
  </si>
  <si>
    <t>1.1.3 Parque Vehicular del Autotransporte de Carga por Clase de Servicio</t>
  </si>
  <si>
    <t>Autotransporte de Carga general</t>
  </si>
  <si>
    <t>Autotransporte de Carga especializada</t>
  </si>
  <si>
    <t>Clase de Servicio</t>
  </si>
  <si>
    <t>1.1.5  Paque Vehicular del Autotransporte de Carga por Tipo de Combustible</t>
  </si>
  <si>
    <t>Unidades Motrices</t>
  </si>
  <si>
    <t>Unidades de Arrastre</t>
  </si>
  <si>
    <t>Total de Unidades Motrices</t>
  </si>
  <si>
    <t>Total Unidades de Arrastre</t>
  </si>
  <si>
    <t>1.1.6  Unidades Motrices del Autotransporte de  Carga por Clase de Vehículo y Entidad Federativa</t>
  </si>
  <si>
    <t xml:space="preserve">1.1.8  Unidades Motrices del Autotransporte de Carga Especializada </t>
  </si>
  <si>
    <t>Tipo de Combustible</t>
  </si>
  <si>
    <t xml:space="preserve">            por Clase de Servicio y Entidad Federativa</t>
  </si>
  <si>
    <t>Autotransporte de Carga General</t>
  </si>
  <si>
    <t>Autotransporte de Carga Especializada</t>
  </si>
  <si>
    <t xml:space="preserve">             Autotransporte de Carga por Entidad Federativa</t>
  </si>
  <si>
    <t xml:space="preserve">1.1.10  Parque Vehicular de los Permisionarios del  </t>
  </si>
  <si>
    <t>Entidad Federativa</t>
  </si>
  <si>
    <t>Personas Morales</t>
  </si>
  <si>
    <t>Personas Físicas</t>
  </si>
  <si>
    <t>1.1.11  Total de Unidades Motrices del Autotransporte de Carga por Modelo y Clase de Vehículo</t>
  </si>
  <si>
    <t>Modelo de Vehículo</t>
  </si>
  <si>
    <t>1.1.12 Total de Unidades de Arrastre del Autotransporte de Carga por Modelo y Clase de Vehículo</t>
  </si>
  <si>
    <t>No. de Personas Morales</t>
  </si>
  <si>
    <t>No. de Personas Físicas</t>
  </si>
  <si>
    <t xml:space="preserve">           por Clase de Servicio y Entidad Federativa</t>
  </si>
  <si>
    <t>Estrato en Unidades</t>
  </si>
  <si>
    <t>Número de Empresas</t>
  </si>
  <si>
    <t>Número de Vehículos</t>
  </si>
  <si>
    <t>Clase de Vehículo</t>
  </si>
  <si>
    <t>Demanda Atendida Toneladas* 
(Miles)</t>
  </si>
  <si>
    <t>Tráfico Toneladas-km*
 (Miles)</t>
  </si>
  <si>
    <t>1.4.2  Total de Toneladas y Toneladas-km por Clase de Servicio</t>
  </si>
  <si>
    <t>S</t>
  </si>
  <si>
    <t>R</t>
  </si>
  <si>
    <t>1.1.2 Parque Vehicular del Autotransporte de Carga por Tipo de Vehículo</t>
  </si>
  <si>
    <t>1.1.4  Parque Vehicular del Autotransporte de Carga por Clase de Servicio y Clase de Vehículo</t>
  </si>
  <si>
    <t>1.1.6.1   Unidades de Arrastre del Autotransporte de Carga por Clase de Vehículo y Entidad Federativa</t>
  </si>
  <si>
    <t>1.1.7   Unidades Motrices del Autotransporte de Carga General por Clase de Vehículo y Entidad Federativa</t>
  </si>
  <si>
    <t>1.1.7.1  Unidades de Arrastre del Autotransporte de Carga General por Clase de Vehículo y Entidad Federativa</t>
  </si>
  <si>
    <t xml:space="preserve">1.1.8.1  Unidades de Arrastre del Autotransporte de Carga Especializada </t>
  </si>
  <si>
    <t xml:space="preserve">            por Clase de Vehículo y Entidad Federativa</t>
  </si>
  <si>
    <t>1.2.  Permisionarios del Autotransporte de Carga</t>
  </si>
  <si>
    <t>1.2.1  Permisionarios del Autotransporte de Carga por Clase de Servicio</t>
  </si>
  <si>
    <t xml:space="preserve">             por Clase de Vehículo y Entidad Federativa</t>
  </si>
  <si>
    <t xml:space="preserve">1.2.3  Personas Físicas que operaron el Autotransporte de Carga </t>
  </si>
  <si>
    <t>No. de Vehículos</t>
  </si>
  <si>
    <t xml:space="preserve">1.1.9   Composición de las Unidades Vehiculares del Autotransporte de Carga                           </t>
  </si>
  <si>
    <t xml:space="preserve">                    por Clase de Servicio y Entidad Federativa</t>
  </si>
  <si>
    <t>Tipo de Vehículo</t>
  </si>
  <si>
    <t>No. de Unidades</t>
  </si>
  <si>
    <t>Total de Empresas</t>
  </si>
  <si>
    <t>Tipo de Empresa</t>
  </si>
  <si>
    <t xml:space="preserve">1.2.2  Personas Morales que operaron el Autotransporte de Carga </t>
  </si>
  <si>
    <t xml:space="preserve">1.1. Parque Vehicular </t>
  </si>
  <si>
    <t>1.3. Estructura Empresarial del Autotransporte de Carga</t>
  </si>
  <si>
    <t>1.1.1 Composición de las Unidades Vehiculares del Autotransporte de Carga por Clase de Vehículo</t>
  </si>
  <si>
    <t xml:space="preserve">1.3.1 Estructura Empresarial del Autotransporte de Carga por Tipo de Empresa y Estrato en Unidades </t>
  </si>
  <si>
    <t xml:space="preserve">1.4.1  Toneladas Transportadas y Toneladas-km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</si>
</sst>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46">
    <xf numFmtId="0" fontId="0" fillId="0" borderId="0" xfId="0"/>
    <xf numFmtId="0" fontId="5" fillId="2" borderId="0" xfId="1" applyFont="1"/>
    <xf numFmtId="0" fontId="5" fillId="2" borderId="0" xfId="1" applyFont="1" applyAlignment="1">
      <alignment horizontal="center"/>
    </xf>
    <xf numFmtId="3" fontId="5" fillId="2" borderId="0" xfId="1" applyNumberFormat="1" applyFont="1" applyAlignment="1">
      <alignment horizontal="center"/>
    </xf>
    <xf numFmtId="0" fontId="3" fillId="2" borderId="0" xfId="1" applyFont="1"/>
    <xf numFmtId="3" fontId="3" fillId="2" borderId="0" xfId="1" applyNumberFormat="1" applyFont="1" applyAlignment="1">
      <alignment horizontal="center"/>
    </xf>
    <xf numFmtId="0" fontId="3" fillId="2" borderId="0" xfId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7" fillId="0" borderId="0" xfId="3" applyNumberFormat="1" applyFont="1" applyFill="1" applyBorder="1"/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3" fontId="6" fillId="0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/>
    <xf numFmtId="3" fontId="7" fillId="0" borderId="0" xfId="0" applyNumberFormat="1" applyFont="1" applyBorder="1"/>
    <xf numFmtId="0" fontId="8" fillId="0" borderId="0" xfId="0" applyFont="1"/>
    <xf numFmtId="0" fontId="9" fillId="3" borderId="0" xfId="2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0" fontId="9" fillId="3" borderId="0" xfId="2" applyFont="1" applyAlignment="1">
      <alignment horizontal="center"/>
    </xf>
    <xf numFmtId="3" fontId="9" fillId="3" borderId="0" xfId="2" applyNumberFormat="1" applyFont="1" applyAlignment="1">
      <alignment horizontal="center"/>
    </xf>
    <xf numFmtId="3" fontId="9" fillId="3" borderId="0" xfId="2" applyNumberFormat="1" applyFont="1" applyBorder="1" applyAlignment="1">
      <alignment horizontal="center" vertical="center" wrapText="1"/>
    </xf>
    <xf numFmtId="0" fontId="9" fillId="3" borderId="0" xfId="2" applyFont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0" xfId="2" applyFont="1" applyAlignment="1">
      <alignment horizontal="center" vertical="center"/>
    </xf>
    <xf numFmtId="0" fontId="9" fillId="3" borderId="0" xfId="2" applyFont="1" applyAlignment="1">
      <alignment vertical="center"/>
    </xf>
    <xf numFmtId="0" fontId="9" fillId="3" borderId="0" xfId="2" applyFont="1" applyAlignment="1">
      <alignment horizontal="center" vertical="center" wrapText="1"/>
    </xf>
    <xf numFmtId="0" fontId="3" fillId="0" borderId="0" xfId="1" applyFont="1" applyFill="1"/>
    <xf numFmtId="3" fontId="9" fillId="3" borderId="0" xfId="2" applyNumberFormat="1" applyFont="1" applyAlignment="1">
      <alignment horizontal="center" vertical="center" wrapText="1"/>
    </xf>
    <xf numFmtId="3" fontId="3" fillId="2" borderId="0" xfId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9" fillId="3" borderId="0" xfId="2" applyNumberFormat="1" applyFont="1" applyAlignment="1">
      <alignment horizontal="right" vertical="center" wrapText="1"/>
    </xf>
    <xf numFmtId="3" fontId="6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5" fillId="2" borderId="0" xfId="1" applyNumberFormat="1" applyFont="1" applyAlignment="1">
      <alignment horizontal="right"/>
    </xf>
    <xf numFmtId="3" fontId="9" fillId="3" borderId="0" xfId="2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3" fontId="9" fillId="3" borderId="0" xfId="2" applyNumberFormat="1" applyFont="1" applyAlignment="1">
      <alignment horizontal="center" vertical="center" wrapText="1"/>
    </xf>
    <xf numFmtId="0" fontId="10" fillId="0" borderId="0" xfId="0" applyFont="1" applyFill="1"/>
    <xf numFmtId="3" fontId="7" fillId="0" borderId="0" xfId="0" applyNumberFormat="1" applyFont="1" applyFill="1" applyAlignment="1">
      <alignment horizontal="center" vertical="top"/>
    </xf>
    <xf numFmtId="164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Border="1" applyAlignment="1">
      <alignment horizontal="center" vertical="center" wrapText="1"/>
    </xf>
    <xf numFmtId="3" fontId="9" fillId="3" borderId="3" xfId="2" applyNumberFormat="1" applyFont="1" applyBorder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3" xfId="2" applyFont="1" applyBorder="1" applyAlignment="1">
      <alignment horizontal="center" vertical="center" wrapText="1"/>
    </xf>
    <xf numFmtId="164" fontId="5" fillId="2" borderId="0" xfId="1" applyNumberFormat="1" applyFont="1" applyAlignment="1">
      <alignment horizontal="center"/>
    </xf>
    <xf numFmtId="166" fontId="9" fillId="3" borderId="0" xfId="2" applyNumberFormat="1" applyFont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6" fillId="4" borderId="0" xfId="0" applyFont="1" applyFill="1"/>
    <xf numFmtId="1" fontId="4" fillId="4" borderId="0" xfId="0" applyNumberFormat="1" applyFont="1" applyFill="1" applyAlignment="1">
      <alignment horizontal="center"/>
    </xf>
    <xf numFmtId="3" fontId="3" fillId="2" borderId="0" xfId="1" applyNumberFormat="1" applyFont="1" applyBorder="1" applyAlignment="1">
      <alignment horizontal="center"/>
    </xf>
    <xf numFmtId="4" fontId="3" fillId="2" borderId="0" xfId="1" applyNumberFormat="1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164" fontId="9" fillId="3" borderId="0" xfId="2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0" fontId="7" fillId="0" borderId="0" xfId="0" applyFont="1" applyBorder="1" applyAlignment="1">
      <alignment horizontal="center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3" fontId="9" fillId="3" borderId="3" xfId="2" applyNumberFormat="1" applyFont="1" applyBorder="1" applyAlignment="1">
      <alignment horizontal="center" vertical="center" wrapText="1"/>
    </xf>
    <xf numFmtId="3" fontId="9" fillId="3" borderId="0" xfId="2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/>
    </xf>
    <xf numFmtId="3" fontId="7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4" borderId="0" xfId="0" applyFont="1" applyFill="1" applyAlignment="1">
      <alignment horizontal="right"/>
    </xf>
    <xf numFmtId="3" fontId="3" fillId="5" borderId="0" xfId="1" applyNumberFormat="1" applyFont="1" applyFill="1" applyAlignment="1">
      <alignment horizontal="center"/>
    </xf>
    <xf numFmtId="164" fontId="3" fillId="5" borderId="0" xfId="1" applyNumberFormat="1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164" fontId="9" fillId="3" borderId="0" xfId="2" applyNumberFormat="1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1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165" fontId="4" fillId="0" borderId="0" xfId="3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5" fontId="4" fillId="0" borderId="0" xfId="0" applyNumberFormat="1" applyFont="1" applyFill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3" fontId="11" fillId="0" borderId="0" xfId="0" applyNumberFormat="1" applyFont="1" applyAlignment="1">
      <alignment horizontal="center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0" fontId="3" fillId="2" borderId="0" xfId="1" applyFont="1" applyAlignment="1">
      <alignment horizontal="center" vertical="center"/>
    </xf>
    <xf numFmtId="0" fontId="5" fillId="5" borderId="0" xfId="1" applyFont="1" applyFill="1"/>
    <xf numFmtId="3" fontId="4" fillId="0" borderId="0" xfId="0" applyNumberFormat="1" applyFont="1" applyFill="1"/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0" fontId="8" fillId="0" borderId="0" xfId="0" applyFont="1" applyAlignment="1"/>
    <xf numFmtId="0" fontId="5" fillId="2" borderId="0" xfId="1" applyFont="1" applyBorder="1"/>
    <xf numFmtId="0" fontId="6" fillId="0" borderId="0" xfId="0" applyFont="1" applyBorder="1"/>
    <xf numFmtId="0" fontId="6" fillId="0" borderId="0" xfId="0" applyFont="1"/>
    <xf numFmtId="16" fontId="5" fillId="5" borderId="0" xfId="1" applyNumberFormat="1" applyFont="1" applyFill="1" applyAlignment="1">
      <alignment horizontal="center"/>
    </xf>
    <xf numFmtId="0" fontId="12" fillId="0" borderId="0" xfId="0" applyFont="1" applyFill="1"/>
    <xf numFmtId="0" fontId="9" fillId="3" borderId="0" xfId="2" applyFont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3" fontId="7" fillId="0" borderId="0" xfId="0" applyNumberFormat="1" applyFont="1" applyAlignment="1"/>
    <xf numFmtId="0" fontId="13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3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0" fontId="11" fillId="0" borderId="0" xfId="0" applyFont="1"/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0" fontId="9" fillId="3" borderId="0" xfId="2" applyFont="1" applyAlignment="1">
      <alignment horizontal="center" vertical="center" wrapText="1"/>
    </xf>
    <xf numFmtId="3" fontId="9" fillId="3" borderId="2" xfId="2" applyNumberFormat="1" applyFont="1" applyBorder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2" xfId="2" applyFont="1" applyBorder="1" applyAlignment="1">
      <alignment horizontal="center"/>
    </xf>
    <xf numFmtId="0" fontId="8" fillId="0" borderId="0" xfId="0" applyFont="1" applyAlignment="1">
      <alignment horizontal="left"/>
    </xf>
    <xf numFmtId="3" fontId="9" fillId="3" borderId="2" xfId="2" applyNumberFormat="1" applyFont="1" applyBorder="1" applyAlignment="1">
      <alignment horizontal="center"/>
    </xf>
    <xf numFmtId="3" fontId="9" fillId="3" borderId="1" xfId="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3" fontId="9" fillId="3" borderId="0" xfId="2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6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</cellXfs>
  <cellStyles count="6">
    <cellStyle name="40% - Énfasis3" xfId="1" builtinId="39"/>
    <cellStyle name="Énfasis3" xfId="2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 Parque</a:t>
            </a:r>
            <a:r>
              <a:rPr lang="es-ES" sz="1200" baseline="0"/>
              <a:t> Vehicular del Autotransporte de Carga por Clase 2012</a:t>
            </a:r>
            <a:endParaRPr lang="es-ES" sz="1200"/>
          </a:p>
        </c:rich>
      </c:tx>
      <c:layout>
        <c:manualLayout>
          <c:xMode val="edge"/>
          <c:yMode val="edge"/>
          <c:x val="0.119500000000000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153324584427246E-2"/>
          <c:y val="0.16666666666666666"/>
          <c:w val="0.4861111111111111"/>
          <c:h val="0.8101851851851852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2"/>
          </c:dPt>
          <c:dPt>
            <c:idx val="1"/>
            <c:bubble3D val="0"/>
            <c:explosion val="3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6926476377952759"/>
                  <c:y val="-2.11023622047245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6054166666666669"/>
                  <c:y val="-2.67807669874600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('1.1.1'!$A$10,'1.1.1'!$A$17,'1.1.1'!$A$32)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('1.1.1'!$D$10,'1.1.1'!$D$17,'1.1.1'!$D$32)</c:f>
              <c:numCache>
                <c:formatCode>0.0</c:formatCode>
                <c:ptCount val="3"/>
                <c:pt idx="0">
                  <c:v>53.143919863962118</c:v>
                </c:pt>
                <c:pt idx="1">
                  <c:v>46.788592156024386</c:v>
                </c:pt>
                <c:pt idx="2">
                  <c:v>6.7487980013497595E-2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egendEntry>
        <c:idx val="2"/>
        <c:delete val="1"/>
      </c:legendEntry>
      <c:layout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2012</a:t>
            </a:r>
            <a:endParaRPr lang="es-ES" sz="1200"/>
          </a:p>
        </c:rich>
      </c:tx>
      <c:layout>
        <c:manualLayout>
          <c:xMode val="edge"/>
          <c:yMode val="edge"/>
          <c:x val="0.252566509750470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902636599569328E-2"/>
          <c:y val="9.1742103665613209E-2"/>
          <c:w val="0.8771448371767252"/>
          <c:h val="0.65688824611209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'1.1.5.'!$B$5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'1.1.5.'!$B$7:$B$38</c:f>
              <c:numCache>
                <c:formatCode>#,##0</c:formatCode>
                <c:ptCount val="32"/>
                <c:pt idx="0">
                  <c:v>4344</c:v>
                </c:pt>
                <c:pt idx="1">
                  <c:v>10957</c:v>
                </c:pt>
                <c:pt idx="2">
                  <c:v>823</c:v>
                </c:pt>
                <c:pt idx="3">
                  <c:v>584</c:v>
                </c:pt>
                <c:pt idx="4">
                  <c:v>2637</c:v>
                </c:pt>
                <c:pt idx="5">
                  <c:v>9003</c:v>
                </c:pt>
                <c:pt idx="6">
                  <c:v>9696</c:v>
                </c:pt>
                <c:pt idx="7">
                  <c:v>2171</c:v>
                </c:pt>
                <c:pt idx="8">
                  <c:v>65743</c:v>
                </c:pt>
                <c:pt idx="9">
                  <c:v>5423</c:v>
                </c:pt>
                <c:pt idx="10">
                  <c:v>20912</c:v>
                </c:pt>
                <c:pt idx="11">
                  <c:v>19460</c:v>
                </c:pt>
                <c:pt idx="12">
                  <c:v>1496</c:v>
                </c:pt>
                <c:pt idx="13">
                  <c:v>10683</c:v>
                </c:pt>
                <c:pt idx="14">
                  <c:v>24826</c:v>
                </c:pt>
                <c:pt idx="15">
                  <c:v>10096</c:v>
                </c:pt>
                <c:pt idx="16">
                  <c:v>3360</c:v>
                </c:pt>
                <c:pt idx="17">
                  <c:v>1157</c:v>
                </c:pt>
                <c:pt idx="18">
                  <c:v>37974</c:v>
                </c:pt>
                <c:pt idx="19">
                  <c:v>1864</c:v>
                </c:pt>
                <c:pt idx="20">
                  <c:v>14134</c:v>
                </c:pt>
                <c:pt idx="21">
                  <c:v>9685</c:v>
                </c:pt>
                <c:pt idx="22">
                  <c:v>746</c:v>
                </c:pt>
                <c:pt idx="23">
                  <c:v>9350</c:v>
                </c:pt>
                <c:pt idx="24">
                  <c:v>8243</c:v>
                </c:pt>
                <c:pt idx="25">
                  <c:v>8766</c:v>
                </c:pt>
                <c:pt idx="26">
                  <c:v>2734</c:v>
                </c:pt>
                <c:pt idx="27">
                  <c:v>18091</c:v>
                </c:pt>
                <c:pt idx="28">
                  <c:v>2949</c:v>
                </c:pt>
                <c:pt idx="29">
                  <c:v>15856</c:v>
                </c:pt>
                <c:pt idx="30">
                  <c:v>3216</c:v>
                </c:pt>
                <c:pt idx="31">
                  <c:v>1512</c:v>
                </c:pt>
              </c:numCache>
            </c:numRef>
          </c:val>
        </c:ser>
        <c:ser>
          <c:idx val="1"/>
          <c:order val="1"/>
          <c:tx>
            <c:strRef>
              <c:f>'1.1.5.'!$C$5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'1.1.5.'!$C$7:$C$38</c:f>
              <c:numCache>
                <c:formatCode>#,##0</c:formatCode>
                <c:ptCount val="32"/>
                <c:pt idx="0">
                  <c:v>192</c:v>
                </c:pt>
                <c:pt idx="1">
                  <c:v>1198</c:v>
                </c:pt>
                <c:pt idx="2">
                  <c:v>52</c:v>
                </c:pt>
                <c:pt idx="3">
                  <c:v>77</c:v>
                </c:pt>
                <c:pt idx="4">
                  <c:v>180</c:v>
                </c:pt>
                <c:pt idx="5">
                  <c:v>243</c:v>
                </c:pt>
                <c:pt idx="6">
                  <c:v>1087</c:v>
                </c:pt>
                <c:pt idx="7">
                  <c:v>220</c:v>
                </c:pt>
                <c:pt idx="8">
                  <c:v>14371</c:v>
                </c:pt>
                <c:pt idx="9">
                  <c:v>159</c:v>
                </c:pt>
                <c:pt idx="10">
                  <c:v>3164</c:v>
                </c:pt>
                <c:pt idx="11">
                  <c:v>919</c:v>
                </c:pt>
                <c:pt idx="12">
                  <c:v>221</c:v>
                </c:pt>
                <c:pt idx="13">
                  <c:v>698</c:v>
                </c:pt>
                <c:pt idx="14">
                  <c:v>1598</c:v>
                </c:pt>
                <c:pt idx="15">
                  <c:v>489</c:v>
                </c:pt>
                <c:pt idx="16">
                  <c:v>479</c:v>
                </c:pt>
                <c:pt idx="17">
                  <c:v>67</c:v>
                </c:pt>
                <c:pt idx="18">
                  <c:v>2154</c:v>
                </c:pt>
                <c:pt idx="19">
                  <c:v>124</c:v>
                </c:pt>
                <c:pt idx="20">
                  <c:v>918</c:v>
                </c:pt>
                <c:pt idx="21">
                  <c:v>1472</c:v>
                </c:pt>
                <c:pt idx="22">
                  <c:v>105</c:v>
                </c:pt>
                <c:pt idx="23">
                  <c:v>1034</c:v>
                </c:pt>
                <c:pt idx="24">
                  <c:v>364</c:v>
                </c:pt>
                <c:pt idx="25">
                  <c:v>174</c:v>
                </c:pt>
                <c:pt idx="26">
                  <c:v>183</c:v>
                </c:pt>
                <c:pt idx="27">
                  <c:v>2222</c:v>
                </c:pt>
                <c:pt idx="28">
                  <c:v>261</c:v>
                </c:pt>
                <c:pt idx="29">
                  <c:v>768</c:v>
                </c:pt>
                <c:pt idx="30">
                  <c:v>214</c:v>
                </c:pt>
                <c:pt idx="31">
                  <c:v>55</c:v>
                </c:pt>
              </c:numCache>
            </c:numRef>
          </c:val>
        </c:ser>
        <c:ser>
          <c:idx val="2"/>
          <c:order val="2"/>
          <c:tx>
            <c:strRef>
              <c:f>'1.1.5.'!$D$5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'1.1.5.'!$D$7:$D$38</c:f>
              <c:numCache>
                <c:formatCode>#,##0</c:formatCode>
                <c:ptCount val="32"/>
                <c:pt idx="0">
                  <c:v>5</c:v>
                </c:pt>
                <c:pt idx="1">
                  <c:v>42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5">
                  <c:v>18</c:v>
                </c:pt>
                <c:pt idx="6">
                  <c:v>107</c:v>
                </c:pt>
                <c:pt idx="7">
                  <c:v>6</c:v>
                </c:pt>
                <c:pt idx="8">
                  <c:v>587</c:v>
                </c:pt>
                <c:pt idx="9">
                  <c:v>3</c:v>
                </c:pt>
                <c:pt idx="10">
                  <c:v>66</c:v>
                </c:pt>
                <c:pt idx="11">
                  <c:v>79</c:v>
                </c:pt>
                <c:pt idx="12">
                  <c:v>5</c:v>
                </c:pt>
                <c:pt idx="13">
                  <c:v>35</c:v>
                </c:pt>
                <c:pt idx="14">
                  <c:v>20</c:v>
                </c:pt>
                <c:pt idx="15">
                  <c:v>26</c:v>
                </c:pt>
                <c:pt idx="16">
                  <c:v>28</c:v>
                </c:pt>
                <c:pt idx="17">
                  <c:v>3</c:v>
                </c:pt>
                <c:pt idx="18">
                  <c:v>159</c:v>
                </c:pt>
                <c:pt idx="19">
                  <c:v>1</c:v>
                </c:pt>
                <c:pt idx="20">
                  <c:v>89</c:v>
                </c:pt>
                <c:pt idx="21">
                  <c:v>50</c:v>
                </c:pt>
                <c:pt idx="22">
                  <c:v>0</c:v>
                </c:pt>
                <c:pt idx="23">
                  <c:v>31</c:v>
                </c:pt>
                <c:pt idx="24">
                  <c:v>4</c:v>
                </c:pt>
                <c:pt idx="25">
                  <c:v>10</c:v>
                </c:pt>
                <c:pt idx="26">
                  <c:v>14</c:v>
                </c:pt>
                <c:pt idx="27">
                  <c:v>33</c:v>
                </c:pt>
                <c:pt idx="28">
                  <c:v>5</c:v>
                </c:pt>
                <c:pt idx="29">
                  <c:v>30</c:v>
                </c:pt>
                <c:pt idx="30">
                  <c:v>26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'1.1.5.'!$E$5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'1.1.5.'!$E$7:$E$38</c:f>
              <c:numCache>
                <c:formatCode>#,##0</c:formatCode>
                <c:ptCount val="3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9</c:v>
                </c:pt>
                <c:pt idx="6">
                  <c:v>319</c:v>
                </c:pt>
                <c:pt idx="7">
                  <c:v>9</c:v>
                </c:pt>
                <c:pt idx="8">
                  <c:v>46</c:v>
                </c:pt>
                <c:pt idx="9">
                  <c:v>19</c:v>
                </c:pt>
                <c:pt idx="10">
                  <c:v>17</c:v>
                </c:pt>
                <c:pt idx="11">
                  <c:v>50</c:v>
                </c:pt>
                <c:pt idx="12">
                  <c:v>0</c:v>
                </c:pt>
                <c:pt idx="13">
                  <c:v>3</c:v>
                </c:pt>
                <c:pt idx="14">
                  <c:v>19</c:v>
                </c:pt>
                <c:pt idx="15">
                  <c:v>14</c:v>
                </c:pt>
                <c:pt idx="16">
                  <c:v>18</c:v>
                </c:pt>
                <c:pt idx="17">
                  <c:v>2</c:v>
                </c:pt>
                <c:pt idx="18">
                  <c:v>3811</c:v>
                </c:pt>
                <c:pt idx="19">
                  <c:v>0</c:v>
                </c:pt>
                <c:pt idx="20">
                  <c:v>55</c:v>
                </c:pt>
                <c:pt idx="21">
                  <c:v>229</c:v>
                </c:pt>
                <c:pt idx="22">
                  <c:v>0</c:v>
                </c:pt>
                <c:pt idx="23">
                  <c:v>117</c:v>
                </c:pt>
                <c:pt idx="24">
                  <c:v>0</c:v>
                </c:pt>
                <c:pt idx="25">
                  <c:v>3</c:v>
                </c:pt>
                <c:pt idx="26">
                  <c:v>16</c:v>
                </c:pt>
                <c:pt idx="27">
                  <c:v>83</c:v>
                </c:pt>
                <c:pt idx="28">
                  <c:v>3</c:v>
                </c:pt>
                <c:pt idx="29">
                  <c:v>23</c:v>
                </c:pt>
                <c:pt idx="30">
                  <c:v>4</c:v>
                </c:pt>
                <c:pt idx="3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883200"/>
        <c:axId val="88884736"/>
      </c:barChart>
      <c:catAx>
        <c:axId val="88883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884736"/>
        <c:crosses val="autoZero"/>
        <c:auto val="1"/>
        <c:lblAlgn val="ctr"/>
        <c:lblOffset val="100"/>
        <c:noMultiLvlLbl val="0"/>
      </c:catAx>
      <c:valAx>
        <c:axId val="88884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883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5569"/>
          <c:w val="0.41098412283232538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 Carga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</a:t>
            </a:r>
            <a:r>
              <a:rPr lang="es-ES" sz="1200"/>
              <a:t>Clase</a:t>
            </a:r>
            <a:r>
              <a:rPr lang="es-ES" sz="1200" baseline="0"/>
              <a:t> de Servicio 2012</a:t>
            </a:r>
            <a:endParaRPr lang="es-ES" sz="1200"/>
          </a:p>
        </c:rich>
      </c:tx>
      <c:layout>
        <c:manualLayout>
          <c:xMode val="edge"/>
          <c:yMode val="edge"/>
          <c:x val="0.2315201327690489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9.4915254237288138E-2"/>
          <c:w val="0.87214259198875033"/>
          <c:h val="0.66871942702078435"/>
        </c:manualLayout>
      </c:layout>
      <c:lineChart>
        <c:grouping val="standar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412</c:v>
                </c:pt>
                <c:pt idx="1">
                  <c:v>1780</c:v>
                </c:pt>
                <c:pt idx="2">
                  <c:v>82</c:v>
                </c:pt>
                <c:pt idx="3">
                  <c:v>161</c:v>
                </c:pt>
                <c:pt idx="4">
                  <c:v>577</c:v>
                </c:pt>
                <c:pt idx="5">
                  <c:v>760</c:v>
                </c:pt>
                <c:pt idx="6">
                  <c:v>2116</c:v>
                </c:pt>
                <c:pt idx="7">
                  <c:v>334</c:v>
                </c:pt>
                <c:pt idx="8">
                  <c:v>27731</c:v>
                </c:pt>
                <c:pt idx="9">
                  <c:v>365</c:v>
                </c:pt>
                <c:pt idx="10">
                  <c:v>6420</c:v>
                </c:pt>
                <c:pt idx="11">
                  <c:v>2373</c:v>
                </c:pt>
                <c:pt idx="12">
                  <c:v>446</c:v>
                </c:pt>
                <c:pt idx="13">
                  <c:v>1586</c:v>
                </c:pt>
                <c:pt idx="14">
                  <c:v>3787</c:v>
                </c:pt>
                <c:pt idx="15">
                  <c:v>1110</c:v>
                </c:pt>
                <c:pt idx="16">
                  <c:v>1142</c:v>
                </c:pt>
                <c:pt idx="17">
                  <c:v>122</c:v>
                </c:pt>
                <c:pt idx="18">
                  <c:v>8712</c:v>
                </c:pt>
                <c:pt idx="19">
                  <c:v>461</c:v>
                </c:pt>
                <c:pt idx="20">
                  <c:v>2955</c:v>
                </c:pt>
                <c:pt idx="21">
                  <c:v>2501</c:v>
                </c:pt>
                <c:pt idx="22">
                  <c:v>195</c:v>
                </c:pt>
                <c:pt idx="23">
                  <c:v>2016</c:v>
                </c:pt>
                <c:pt idx="24">
                  <c:v>708</c:v>
                </c:pt>
                <c:pt idx="25">
                  <c:v>560</c:v>
                </c:pt>
                <c:pt idx="26">
                  <c:v>640</c:v>
                </c:pt>
                <c:pt idx="27">
                  <c:v>3329</c:v>
                </c:pt>
                <c:pt idx="28">
                  <c:v>593</c:v>
                </c:pt>
                <c:pt idx="29">
                  <c:v>1954</c:v>
                </c:pt>
                <c:pt idx="30">
                  <c:v>616</c:v>
                </c:pt>
                <c:pt idx="31">
                  <c:v>123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616</c:v>
                </c:pt>
                <c:pt idx="1">
                  <c:v>733</c:v>
                </c:pt>
                <c:pt idx="2">
                  <c:v>102</c:v>
                </c:pt>
                <c:pt idx="3">
                  <c:v>137</c:v>
                </c:pt>
                <c:pt idx="4">
                  <c:v>652</c:v>
                </c:pt>
                <c:pt idx="5">
                  <c:v>575</c:v>
                </c:pt>
                <c:pt idx="6">
                  <c:v>957</c:v>
                </c:pt>
                <c:pt idx="7">
                  <c:v>353</c:v>
                </c:pt>
                <c:pt idx="8">
                  <c:v>14986</c:v>
                </c:pt>
                <c:pt idx="9">
                  <c:v>465</c:v>
                </c:pt>
                <c:pt idx="10">
                  <c:v>5450</c:v>
                </c:pt>
                <c:pt idx="11">
                  <c:v>4549</c:v>
                </c:pt>
                <c:pt idx="12">
                  <c:v>363</c:v>
                </c:pt>
                <c:pt idx="13">
                  <c:v>2640</c:v>
                </c:pt>
                <c:pt idx="14">
                  <c:v>5823</c:v>
                </c:pt>
                <c:pt idx="15">
                  <c:v>2509</c:v>
                </c:pt>
                <c:pt idx="16">
                  <c:v>1174</c:v>
                </c:pt>
                <c:pt idx="17">
                  <c:v>621</c:v>
                </c:pt>
                <c:pt idx="18">
                  <c:v>3494</c:v>
                </c:pt>
                <c:pt idx="19">
                  <c:v>427</c:v>
                </c:pt>
                <c:pt idx="20">
                  <c:v>4692</c:v>
                </c:pt>
                <c:pt idx="21">
                  <c:v>1620</c:v>
                </c:pt>
                <c:pt idx="22">
                  <c:v>99</c:v>
                </c:pt>
                <c:pt idx="23">
                  <c:v>1921</c:v>
                </c:pt>
                <c:pt idx="24">
                  <c:v>1878</c:v>
                </c:pt>
                <c:pt idx="25">
                  <c:v>891</c:v>
                </c:pt>
                <c:pt idx="26">
                  <c:v>610</c:v>
                </c:pt>
                <c:pt idx="27">
                  <c:v>1483</c:v>
                </c:pt>
                <c:pt idx="28">
                  <c:v>768</c:v>
                </c:pt>
                <c:pt idx="29">
                  <c:v>2891</c:v>
                </c:pt>
                <c:pt idx="30">
                  <c:v>1017</c:v>
                </c:pt>
                <c:pt idx="31">
                  <c:v>288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65</c:v>
                </c:pt>
                <c:pt idx="1">
                  <c:v>107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49</c:v>
                </c:pt>
                <c:pt idx="6">
                  <c:v>88</c:v>
                </c:pt>
                <c:pt idx="7">
                  <c:v>9</c:v>
                </c:pt>
                <c:pt idx="8">
                  <c:v>504</c:v>
                </c:pt>
                <c:pt idx="9">
                  <c:v>34</c:v>
                </c:pt>
                <c:pt idx="10">
                  <c:v>165</c:v>
                </c:pt>
                <c:pt idx="11">
                  <c:v>107</c:v>
                </c:pt>
                <c:pt idx="12">
                  <c:v>7</c:v>
                </c:pt>
                <c:pt idx="13">
                  <c:v>39</c:v>
                </c:pt>
                <c:pt idx="14">
                  <c:v>209</c:v>
                </c:pt>
                <c:pt idx="15">
                  <c:v>33</c:v>
                </c:pt>
                <c:pt idx="16">
                  <c:v>61</c:v>
                </c:pt>
                <c:pt idx="17">
                  <c:v>1</c:v>
                </c:pt>
                <c:pt idx="18">
                  <c:v>249</c:v>
                </c:pt>
                <c:pt idx="19">
                  <c:v>0</c:v>
                </c:pt>
                <c:pt idx="20">
                  <c:v>73</c:v>
                </c:pt>
                <c:pt idx="21">
                  <c:v>72</c:v>
                </c:pt>
                <c:pt idx="22">
                  <c:v>12</c:v>
                </c:pt>
                <c:pt idx="23">
                  <c:v>52</c:v>
                </c:pt>
                <c:pt idx="24">
                  <c:v>63</c:v>
                </c:pt>
                <c:pt idx="25">
                  <c:v>38</c:v>
                </c:pt>
                <c:pt idx="26">
                  <c:v>11</c:v>
                </c:pt>
                <c:pt idx="27">
                  <c:v>84</c:v>
                </c:pt>
                <c:pt idx="28">
                  <c:v>9</c:v>
                </c:pt>
                <c:pt idx="29">
                  <c:v>57</c:v>
                </c:pt>
                <c:pt idx="30">
                  <c:v>36</c:v>
                </c:pt>
                <c:pt idx="3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3442</c:v>
                </c:pt>
                <c:pt idx="1">
                  <c:v>9466</c:v>
                </c:pt>
                <c:pt idx="2">
                  <c:v>689</c:v>
                </c:pt>
                <c:pt idx="3">
                  <c:v>350</c:v>
                </c:pt>
                <c:pt idx="4">
                  <c:v>1588</c:v>
                </c:pt>
                <c:pt idx="5">
                  <c:v>7884</c:v>
                </c:pt>
                <c:pt idx="6">
                  <c:v>8039</c:v>
                </c:pt>
                <c:pt idx="7">
                  <c:v>1668</c:v>
                </c:pt>
                <c:pt idx="8">
                  <c:v>37508</c:v>
                </c:pt>
                <c:pt idx="9">
                  <c:v>4733</c:v>
                </c:pt>
                <c:pt idx="10">
                  <c:v>12081</c:v>
                </c:pt>
                <c:pt idx="11">
                  <c:v>13465</c:v>
                </c:pt>
                <c:pt idx="12">
                  <c:v>903</c:v>
                </c:pt>
                <c:pt idx="13">
                  <c:v>7142</c:v>
                </c:pt>
                <c:pt idx="14">
                  <c:v>16588</c:v>
                </c:pt>
                <c:pt idx="15">
                  <c:v>6834</c:v>
                </c:pt>
                <c:pt idx="16">
                  <c:v>1496</c:v>
                </c:pt>
                <c:pt idx="17">
                  <c:v>478</c:v>
                </c:pt>
                <c:pt idx="18">
                  <c:v>31642</c:v>
                </c:pt>
                <c:pt idx="19">
                  <c:v>1100</c:v>
                </c:pt>
                <c:pt idx="20">
                  <c:v>7468</c:v>
                </c:pt>
                <c:pt idx="21">
                  <c:v>7239</c:v>
                </c:pt>
                <c:pt idx="22">
                  <c:v>530</c:v>
                </c:pt>
                <c:pt idx="23">
                  <c:v>6542</c:v>
                </c:pt>
                <c:pt idx="24">
                  <c:v>5949</c:v>
                </c:pt>
                <c:pt idx="25">
                  <c:v>7463</c:v>
                </c:pt>
                <c:pt idx="26">
                  <c:v>1652</c:v>
                </c:pt>
                <c:pt idx="27">
                  <c:v>15522</c:v>
                </c:pt>
                <c:pt idx="28">
                  <c:v>1842</c:v>
                </c:pt>
                <c:pt idx="29">
                  <c:v>11736</c:v>
                </c:pt>
                <c:pt idx="30">
                  <c:v>1790</c:v>
                </c:pt>
                <c:pt idx="31">
                  <c:v>1164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9</c:v>
                </c:pt>
                <c:pt idx="1">
                  <c:v>112</c:v>
                </c:pt>
                <c:pt idx="2">
                  <c:v>3</c:v>
                </c:pt>
                <c:pt idx="3">
                  <c:v>11</c:v>
                </c:pt>
                <c:pt idx="4">
                  <c:v>10</c:v>
                </c:pt>
                <c:pt idx="5">
                  <c:v>5</c:v>
                </c:pt>
                <c:pt idx="6">
                  <c:v>9</c:v>
                </c:pt>
                <c:pt idx="7">
                  <c:v>42</c:v>
                </c:pt>
                <c:pt idx="8">
                  <c:v>18</c:v>
                </c:pt>
                <c:pt idx="9">
                  <c:v>7</c:v>
                </c:pt>
                <c:pt idx="10">
                  <c:v>43</c:v>
                </c:pt>
                <c:pt idx="11">
                  <c:v>15</c:v>
                </c:pt>
                <c:pt idx="12">
                  <c:v>3</c:v>
                </c:pt>
                <c:pt idx="13">
                  <c:v>12</c:v>
                </c:pt>
                <c:pt idx="14">
                  <c:v>56</c:v>
                </c:pt>
                <c:pt idx="15">
                  <c:v>139</c:v>
                </c:pt>
                <c:pt idx="16">
                  <c:v>12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8</c:v>
                </c:pt>
                <c:pt idx="21">
                  <c:v>4</c:v>
                </c:pt>
                <c:pt idx="22">
                  <c:v>15</c:v>
                </c:pt>
                <c:pt idx="23">
                  <c:v>1</c:v>
                </c:pt>
                <c:pt idx="24">
                  <c:v>13</c:v>
                </c:pt>
                <c:pt idx="25">
                  <c:v>1</c:v>
                </c:pt>
                <c:pt idx="26">
                  <c:v>34</c:v>
                </c:pt>
                <c:pt idx="27">
                  <c:v>11</c:v>
                </c:pt>
                <c:pt idx="28">
                  <c:v>6</c:v>
                </c:pt>
                <c:pt idx="29">
                  <c:v>39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'1.1.6'!$H$4:$H$5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322</c:v>
                </c:pt>
                <c:pt idx="9">
                  <c:v>4</c:v>
                </c:pt>
                <c:pt idx="10">
                  <c:v>3</c:v>
                </c:pt>
                <c:pt idx="11">
                  <c:v>13</c:v>
                </c:pt>
                <c:pt idx="12">
                  <c:v>8</c:v>
                </c:pt>
                <c:pt idx="13">
                  <c:v>7</c:v>
                </c:pt>
                <c:pt idx="14">
                  <c:v>18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10</c:v>
                </c:pt>
                <c:pt idx="19">
                  <c:v>0</c:v>
                </c:pt>
                <c:pt idx="20">
                  <c:v>1</c:v>
                </c:pt>
                <c:pt idx="21">
                  <c:v>20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  <c:pt idx="25">
                  <c:v>0</c:v>
                </c:pt>
                <c:pt idx="26">
                  <c:v>7</c:v>
                </c:pt>
                <c:pt idx="27">
                  <c:v>2</c:v>
                </c:pt>
                <c:pt idx="28">
                  <c:v>1</c:v>
                </c:pt>
                <c:pt idx="29">
                  <c:v>18</c:v>
                </c:pt>
                <c:pt idx="30">
                  <c:v>2</c:v>
                </c:pt>
                <c:pt idx="3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02048"/>
        <c:axId val="89220224"/>
      </c:lineChart>
      <c:catAx>
        <c:axId val="89202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220224"/>
        <c:crosses val="autoZero"/>
        <c:auto val="1"/>
        <c:lblAlgn val="ctr"/>
        <c:lblOffset val="100"/>
        <c:noMultiLvlLbl val="0"/>
      </c:catAx>
      <c:valAx>
        <c:axId val="89220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202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10051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Unidades Motrices del Autotransporte de Carga</a:t>
            </a:r>
          </a:p>
          <a:p>
            <a:pPr>
              <a:defRPr lang="es-ES" sz="1200"/>
            </a:pPr>
            <a:r>
              <a:rPr lang="es-ES" sz="1200" b="1" i="0" baseline="0"/>
              <a:t> por Clase de Servicio 2012</a:t>
            </a:r>
          </a:p>
        </c:rich>
      </c:tx>
      <c:layout>
        <c:manualLayout>
          <c:xMode val="edge"/>
          <c:yMode val="edge"/>
          <c:x val="0.235863237346732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9.4915254237288138E-2"/>
          <c:w val="0.87214259198875033"/>
          <c:h val="0.668719427020784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412</c:v>
                </c:pt>
                <c:pt idx="1">
                  <c:v>1780</c:v>
                </c:pt>
                <c:pt idx="2">
                  <c:v>82</c:v>
                </c:pt>
                <c:pt idx="3">
                  <c:v>161</c:v>
                </c:pt>
                <c:pt idx="4">
                  <c:v>577</c:v>
                </c:pt>
                <c:pt idx="5">
                  <c:v>760</c:v>
                </c:pt>
                <c:pt idx="6">
                  <c:v>2116</c:v>
                </c:pt>
                <c:pt idx="7">
                  <c:v>334</c:v>
                </c:pt>
                <c:pt idx="8">
                  <c:v>27731</c:v>
                </c:pt>
                <c:pt idx="9">
                  <c:v>365</c:v>
                </c:pt>
                <c:pt idx="10">
                  <c:v>6420</c:v>
                </c:pt>
                <c:pt idx="11">
                  <c:v>2373</c:v>
                </c:pt>
                <c:pt idx="12">
                  <c:v>446</c:v>
                </c:pt>
                <c:pt idx="13">
                  <c:v>1586</c:v>
                </c:pt>
                <c:pt idx="14">
                  <c:v>3787</c:v>
                </c:pt>
                <c:pt idx="15">
                  <c:v>1110</c:v>
                </c:pt>
                <c:pt idx="16">
                  <c:v>1142</c:v>
                </c:pt>
                <c:pt idx="17">
                  <c:v>122</c:v>
                </c:pt>
                <c:pt idx="18">
                  <c:v>8712</c:v>
                </c:pt>
                <c:pt idx="19">
                  <c:v>461</c:v>
                </c:pt>
                <c:pt idx="20">
                  <c:v>2955</c:v>
                </c:pt>
                <c:pt idx="21">
                  <c:v>2501</c:v>
                </c:pt>
                <c:pt idx="22">
                  <c:v>195</c:v>
                </c:pt>
                <c:pt idx="23">
                  <c:v>2016</c:v>
                </c:pt>
                <c:pt idx="24">
                  <c:v>708</c:v>
                </c:pt>
                <c:pt idx="25">
                  <c:v>560</c:v>
                </c:pt>
                <c:pt idx="26">
                  <c:v>640</c:v>
                </c:pt>
                <c:pt idx="27">
                  <c:v>3329</c:v>
                </c:pt>
                <c:pt idx="28">
                  <c:v>593</c:v>
                </c:pt>
                <c:pt idx="29">
                  <c:v>1954</c:v>
                </c:pt>
                <c:pt idx="30">
                  <c:v>616</c:v>
                </c:pt>
                <c:pt idx="31">
                  <c:v>123</c:v>
                </c:pt>
              </c:numCache>
            </c:numRef>
          </c:val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616</c:v>
                </c:pt>
                <c:pt idx="1">
                  <c:v>733</c:v>
                </c:pt>
                <c:pt idx="2">
                  <c:v>102</c:v>
                </c:pt>
                <c:pt idx="3">
                  <c:v>137</c:v>
                </c:pt>
                <c:pt idx="4">
                  <c:v>652</c:v>
                </c:pt>
                <c:pt idx="5">
                  <c:v>575</c:v>
                </c:pt>
                <c:pt idx="6">
                  <c:v>957</c:v>
                </c:pt>
                <c:pt idx="7">
                  <c:v>353</c:v>
                </c:pt>
                <c:pt idx="8">
                  <c:v>14986</c:v>
                </c:pt>
                <c:pt idx="9">
                  <c:v>465</c:v>
                </c:pt>
                <c:pt idx="10">
                  <c:v>5450</c:v>
                </c:pt>
                <c:pt idx="11">
                  <c:v>4549</c:v>
                </c:pt>
                <c:pt idx="12">
                  <c:v>363</c:v>
                </c:pt>
                <c:pt idx="13">
                  <c:v>2640</c:v>
                </c:pt>
                <c:pt idx="14">
                  <c:v>5823</c:v>
                </c:pt>
                <c:pt idx="15">
                  <c:v>2509</c:v>
                </c:pt>
                <c:pt idx="16">
                  <c:v>1174</c:v>
                </c:pt>
                <c:pt idx="17">
                  <c:v>621</c:v>
                </c:pt>
                <c:pt idx="18">
                  <c:v>3494</c:v>
                </c:pt>
                <c:pt idx="19">
                  <c:v>427</c:v>
                </c:pt>
                <c:pt idx="20">
                  <c:v>4692</c:v>
                </c:pt>
                <c:pt idx="21">
                  <c:v>1620</c:v>
                </c:pt>
                <c:pt idx="22">
                  <c:v>99</c:v>
                </c:pt>
                <c:pt idx="23">
                  <c:v>1921</c:v>
                </c:pt>
                <c:pt idx="24">
                  <c:v>1878</c:v>
                </c:pt>
                <c:pt idx="25">
                  <c:v>891</c:v>
                </c:pt>
                <c:pt idx="26">
                  <c:v>610</c:v>
                </c:pt>
                <c:pt idx="27">
                  <c:v>1483</c:v>
                </c:pt>
                <c:pt idx="28">
                  <c:v>768</c:v>
                </c:pt>
                <c:pt idx="29">
                  <c:v>2891</c:v>
                </c:pt>
                <c:pt idx="30">
                  <c:v>1017</c:v>
                </c:pt>
                <c:pt idx="31">
                  <c:v>288</c:v>
                </c:pt>
              </c:numCache>
            </c:numRef>
          </c:val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65</c:v>
                </c:pt>
                <c:pt idx="1">
                  <c:v>107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49</c:v>
                </c:pt>
                <c:pt idx="6">
                  <c:v>88</c:v>
                </c:pt>
                <c:pt idx="7">
                  <c:v>9</c:v>
                </c:pt>
                <c:pt idx="8">
                  <c:v>504</c:v>
                </c:pt>
                <c:pt idx="9">
                  <c:v>34</c:v>
                </c:pt>
                <c:pt idx="10">
                  <c:v>165</c:v>
                </c:pt>
                <c:pt idx="11">
                  <c:v>107</c:v>
                </c:pt>
                <c:pt idx="12">
                  <c:v>7</c:v>
                </c:pt>
                <c:pt idx="13">
                  <c:v>39</c:v>
                </c:pt>
                <c:pt idx="14">
                  <c:v>209</c:v>
                </c:pt>
                <c:pt idx="15">
                  <c:v>33</c:v>
                </c:pt>
                <c:pt idx="16">
                  <c:v>61</c:v>
                </c:pt>
                <c:pt idx="17">
                  <c:v>1</c:v>
                </c:pt>
                <c:pt idx="18">
                  <c:v>249</c:v>
                </c:pt>
                <c:pt idx="19">
                  <c:v>0</c:v>
                </c:pt>
                <c:pt idx="20">
                  <c:v>73</c:v>
                </c:pt>
                <c:pt idx="21">
                  <c:v>72</c:v>
                </c:pt>
                <c:pt idx="22">
                  <c:v>12</c:v>
                </c:pt>
                <c:pt idx="23">
                  <c:v>52</c:v>
                </c:pt>
                <c:pt idx="24">
                  <c:v>63</c:v>
                </c:pt>
                <c:pt idx="25">
                  <c:v>38</c:v>
                </c:pt>
                <c:pt idx="26">
                  <c:v>11</c:v>
                </c:pt>
                <c:pt idx="27">
                  <c:v>84</c:v>
                </c:pt>
                <c:pt idx="28">
                  <c:v>9</c:v>
                </c:pt>
                <c:pt idx="29">
                  <c:v>57</c:v>
                </c:pt>
                <c:pt idx="30">
                  <c:v>36</c:v>
                </c:pt>
                <c:pt idx="31">
                  <c:v>2</c:v>
                </c:pt>
              </c:numCache>
            </c:numRef>
          </c:val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3442</c:v>
                </c:pt>
                <c:pt idx="1">
                  <c:v>9466</c:v>
                </c:pt>
                <c:pt idx="2">
                  <c:v>689</c:v>
                </c:pt>
                <c:pt idx="3">
                  <c:v>350</c:v>
                </c:pt>
                <c:pt idx="4">
                  <c:v>1588</c:v>
                </c:pt>
                <c:pt idx="5">
                  <c:v>7884</c:v>
                </c:pt>
                <c:pt idx="6">
                  <c:v>8039</c:v>
                </c:pt>
                <c:pt idx="7">
                  <c:v>1668</c:v>
                </c:pt>
                <c:pt idx="8">
                  <c:v>37508</c:v>
                </c:pt>
                <c:pt idx="9">
                  <c:v>4733</c:v>
                </c:pt>
                <c:pt idx="10">
                  <c:v>12081</c:v>
                </c:pt>
                <c:pt idx="11">
                  <c:v>13465</c:v>
                </c:pt>
                <c:pt idx="12">
                  <c:v>903</c:v>
                </c:pt>
                <c:pt idx="13">
                  <c:v>7142</c:v>
                </c:pt>
                <c:pt idx="14">
                  <c:v>16588</c:v>
                </c:pt>
                <c:pt idx="15">
                  <c:v>6834</c:v>
                </c:pt>
                <c:pt idx="16">
                  <c:v>1496</c:v>
                </c:pt>
                <c:pt idx="17">
                  <c:v>478</c:v>
                </c:pt>
                <c:pt idx="18">
                  <c:v>31642</c:v>
                </c:pt>
                <c:pt idx="19">
                  <c:v>1100</c:v>
                </c:pt>
                <c:pt idx="20">
                  <c:v>7468</c:v>
                </c:pt>
                <c:pt idx="21">
                  <c:v>7239</c:v>
                </c:pt>
                <c:pt idx="22">
                  <c:v>530</c:v>
                </c:pt>
                <c:pt idx="23">
                  <c:v>6542</c:v>
                </c:pt>
                <c:pt idx="24">
                  <c:v>5949</c:v>
                </c:pt>
                <c:pt idx="25">
                  <c:v>7463</c:v>
                </c:pt>
                <c:pt idx="26">
                  <c:v>1652</c:v>
                </c:pt>
                <c:pt idx="27">
                  <c:v>15522</c:v>
                </c:pt>
                <c:pt idx="28">
                  <c:v>1842</c:v>
                </c:pt>
                <c:pt idx="29">
                  <c:v>11736</c:v>
                </c:pt>
                <c:pt idx="30">
                  <c:v>1790</c:v>
                </c:pt>
                <c:pt idx="31">
                  <c:v>1164</c:v>
                </c:pt>
              </c:numCache>
            </c:numRef>
          </c:val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9</c:v>
                </c:pt>
                <c:pt idx="1">
                  <c:v>112</c:v>
                </c:pt>
                <c:pt idx="2">
                  <c:v>3</c:v>
                </c:pt>
                <c:pt idx="3">
                  <c:v>11</c:v>
                </c:pt>
                <c:pt idx="4">
                  <c:v>10</c:v>
                </c:pt>
                <c:pt idx="5">
                  <c:v>5</c:v>
                </c:pt>
                <c:pt idx="6">
                  <c:v>9</c:v>
                </c:pt>
                <c:pt idx="7">
                  <c:v>42</c:v>
                </c:pt>
                <c:pt idx="8">
                  <c:v>18</c:v>
                </c:pt>
                <c:pt idx="9">
                  <c:v>7</c:v>
                </c:pt>
                <c:pt idx="10">
                  <c:v>43</c:v>
                </c:pt>
                <c:pt idx="11">
                  <c:v>15</c:v>
                </c:pt>
                <c:pt idx="12">
                  <c:v>3</c:v>
                </c:pt>
                <c:pt idx="13">
                  <c:v>12</c:v>
                </c:pt>
                <c:pt idx="14">
                  <c:v>56</c:v>
                </c:pt>
                <c:pt idx="15">
                  <c:v>139</c:v>
                </c:pt>
                <c:pt idx="16">
                  <c:v>12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8</c:v>
                </c:pt>
                <c:pt idx="21">
                  <c:v>4</c:v>
                </c:pt>
                <c:pt idx="22">
                  <c:v>15</c:v>
                </c:pt>
                <c:pt idx="23">
                  <c:v>1</c:v>
                </c:pt>
                <c:pt idx="24">
                  <c:v>13</c:v>
                </c:pt>
                <c:pt idx="25">
                  <c:v>1</c:v>
                </c:pt>
                <c:pt idx="26">
                  <c:v>34</c:v>
                </c:pt>
                <c:pt idx="27">
                  <c:v>11</c:v>
                </c:pt>
                <c:pt idx="28">
                  <c:v>6</c:v>
                </c:pt>
                <c:pt idx="29">
                  <c:v>39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</c:ser>
        <c:ser>
          <c:idx val="5"/>
          <c:order val="5"/>
          <c:tx>
            <c:strRef>
              <c:f>'1.1.6'!$H$4:$H$5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322</c:v>
                </c:pt>
                <c:pt idx="9">
                  <c:v>4</c:v>
                </c:pt>
                <c:pt idx="10">
                  <c:v>3</c:v>
                </c:pt>
                <c:pt idx="11">
                  <c:v>13</c:v>
                </c:pt>
                <c:pt idx="12">
                  <c:v>8</c:v>
                </c:pt>
                <c:pt idx="13">
                  <c:v>7</c:v>
                </c:pt>
                <c:pt idx="14">
                  <c:v>18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10</c:v>
                </c:pt>
                <c:pt idx="19">
                  <c:v>0</c:v>
                </c:pt>
                <c:pt idx="20">
                  <c:v>1</c:v>
                </c:pt>
                <c:pt idx="21">
                  <c:v>20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  <c:pt idx="25">
                  <c:v>0</c:v>
                </c:pt>
                <c:pt idx="26">
                  <c:v>7</c:v>
                </c:pt>
                <c:pt idx="27">
                  <c:v>2</c:v>
                </c:pt>
                <c:pt idx="28">
                  <c:v>1</c:v>
                </c:pt>
                <c:pt idx="29">
                  <c:v>18</c:v>
                </c:pt>
                <c:pt idx="30">
                  <c:v>2</c:v>
                </c:pt>
                <c:pt idx="3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249280"/>
        <c:axId val="89250816"/>
      </c:barChart>
      <c:catAx>
        <c:axId val="89249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250816"/>
        <c:crosses val="autoZero"/>
        <c:auto val="1"/>
        <c:lblAlgn val="ctr"/>
        <c:lblOffset val="100"/>
        <c:noMultiLvlLbl val="0"/>
      </c:catAx>
      <c:valAx>
        <c:axId val="89250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249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366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2012</a:t>
            </a:r>
            <a:endParaRPr lang="es-ES" sz="1200"/>
          </a:p>
        </c:rich>
      </c:tx>
      <c:layout>
        <c:manualLayout>
          <c:xMode val="edge"/>
          <c:yMode val="edge"/>
          <c:x val="0.234371581414918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19"/>
          <c:h val="0.65085473011525763"/>
        </c:manualLayout>
      </c:layout>
      <c:lineChart>
        <c:grouping val="standar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45</c:v>
                </c:pt>
                <c:pt idx="1">
                  <c:v>98</c:v>
                </c:pt>
                <c:pt idx="2">
                  <c:v>7</c:v>
                </c:pt>
                <c:pt idx="3">
                  <c:v>4</c:v>
                </c:pt>
                <c:pt idx="4">
                  <c:v>8</c:v>
                </c:pt>
                <c:pt idx="5">
                  <c:v>29</c:v>
                </c:pt>
                <c:pt idx="6">
                  <c:v>42</c:v>
                </c:pt>
                <c:pt idx="7">
                  <c:v>8</c:v>
                </c:pt>
                <c:pt idx="8">
                  <c:v>829</c:v>
                </c:pt>
                <c:pt idx="9">
                  <c:v>33</c:v>
                </c:pt>
                <c:pt idx="10">
                  <c:v>161</c:v>
                </c:pt>
                <c:pt idx="11">
                  <c:v>97</c:v>
                </c:pt>
                <c:pt idx="12">
                  <c:v>5</c:v>
                </c:pt>
                <c:pt idx="13">
                  <c:v>47</c:v>
                </c:pt>
                <c:pt idx="14">
                  <c:v>198</c:v>
                </c:pt>
                <c:pt idx="15">
                  <c:v>41</c:v>
                </c:pt>
                <c:pt idx="16">
                  <c:v>208</c:v>
                </c:pt>
                <c:pt idx="17">
                  <c:v>2</c:v>
                </c:pt>
                <c:pt idx="18">
                  <c:v>327</c:v>
                </c:pt>
                <c:pt idx="19">
                  <c:v>1</c:v>
                </c:pt>
                <c:pt idx="20">
                  <c:v>55</c:v>
                </c:pt>
                <c:pt idx="21">
                  <c:v>24</c:v>
                </c:pt>
                <c:pt idx="22">
                  <c:v>1</c:v>
                </c:pt>
                <c:pt idx="23">
                  <c:v>31</c:v>
                </c:pt>
                <c:pt idx="24">
                  <c:v>49</c:v>
                </c:pt>
                <c:pt idx="25">
                  <c:v>18</c:v>
                </c:pt>
                <c:pt idx="26">
                  <c:v>21</c:v>
                </c:pt>
                <c:pt idx="27">
                  <c:v>46</c:v>
                </c:pt>
                <c:pt idx="28">
                  <c:v>6</c:v>
                </c:pt>
                <c:pt idx="29">
                  <c:v>65</c:v>
                </c:pt>
                <c:pt idx="30">
                  <c:v>63</c:v>
                </c:pt>
                <c:pt idx="31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S-2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3667</c:v>
                </c:pt>
                <c:pt idx="1">
                  <c:v>9098</c:v>
                </c:pt>
                <c:pt idx="2">
                  <c:v>674</c:v>
                </c:pt>
                <c:pt idx="3">
                  <c:v>405</c:v>
                </c:pt>
                <c:pt idx="4">
                  <c:v>1116</c:v>
                </c:pt>
                <c:pt idx="5">
                  <c:v>8598</c:v>
                </c:pt>
                <c:pt idx="6">
                  <c:v>9974</c:v>
                </c:pt>
                <c:pt idx="7">
                  <c:v>2296</c:v>
                </c:pt>
                <c:pt idx="8">
                  <c:v>42905</c:v>
                </c:pt>
                <c:pt idx="9">
                  <c:v>4888</c:v>
                </c:pt>
                <c:pt idx="10">
                  <c:v>12015</c:v>
                </c:pt>
                <c:pt idx="11">
                  <c:v>12266</c:v>
                </c:pt>
                <c:pt idx="12">
                  <c:v>425</c:v>
                </c:pt>
                <c:pt idx="13">
                  <c:v>5515</c:v>
                </c:pt>
                <c:pt idx="14">
                  <c:v>16120</c:v>
                </c:pt>
                <c:pt idx="15">
                  <c:v>6433</c:v>
                </c:pt>
                <c:pt idx="16">
                  <c:v>1597</c:v>
                </c:pt>
                <c:pt idx="17">
                  <c:v>311</c:v>
                </c:pt>
                <c:pt idx="18">
                  <c:v>45155</c:v>
                </c:pt>
                <c:pt idx="19">
                  <c:v>972</c:v>
                </c:pt>
                <c:pt idx="20">
                  <c:v>6006</c:v>
                </c:pt>
                <c:pt idx="21">
                  <c:v>7754</c:v>
                </c:pt>
                <c:pt idx="22">
                  <c:v>355</c:v>
                </c:pt>
                <c:pt idx="23">
                  <c:v>6593</c:v>
                </c:pt>
                <c:pt idx="24">
                  <c:v>7964</c:v>
                </c:pt>
                <c:pt idx="25">
                  <c:v>7628</c:v>
                </c:pt>
                <c:pt idx="26">
                  <c:v>1270</c:v>
                </c:pt>
                <c:pt idx="27">
                  <c:v>16937</c:v>
                </c:pt>
                <c:pt idx="28">
                  <c:v>1443</c:v>
                </c:pt>
                <c:pt idx="29">
                  <c:v>13879</c:v>
                </c:pt>
                <c:pt idx="30">
                  <c:v>2684</c:v>
                </c:pt>
                <c:pt idx="31">
                  <c:v>1405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S-3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569</c:v>
                </c:pt>
                <c:pt idx="1">
                  <c:v>340</c:v>
                </c:pt>
                <c:pt idx="2">
                  <c:v>228</c:v>
                </c:pt>
                <c:pt idx="3">
                  <c:v>145</c:v>
                </c:pt>
                <c:pt idx="4">
                  <c:v>779</c:v>
                </c:pt>
                <c:pt idx="5">
                  <c:v>2414</c:v>
                </c:pt>
                <c:pt idx="6">
                  <c:v>4081</c:v>
                </c:pt>
                <c:pt idx="7">
                  <c:v>445</c:v>
                </c:pt>
                <c:pt idx="8">
                  <c:v>7796</c:v>
                </c:pt>
                <c:pt idx="9">
                  <c:v>2076</c:v>
                </c:pt>
                <c:pt idx="10">
                  <c:v>2936</c:v>
                </c:pt>
                <c:pt idx="11">
                  <c:v>2847</c:v>
                </c:pt>
                <c:pt idx="12">
                  <c:v>626</c:v>
                </c:pt>
                <c:pt idx="13">
                  <c:v>3141</c:v>
                </c:pt>
                <c:pt idx="14">
                  <c:v>6164</c:v>
                </c:pt>
                <c:pt idx="15">
                  <c:v>2259</c:v>
                </c:pt>
                <c:pt idx="16">
                  <c:v>581</c:v>
                </c:pt>
                <c:pt idx="17">
                  <c:v>227</c:v>
                </c:pt>
                <c:pt idx="18">
                  <c:v>10864</c:v>
                </c:pt>
                <c:pt idx="19">
                  <c:v>535</c:v>
                </c:pt>
                <c:pt idx="20">
                  <c:v>3505</c:v>
                </c:pt>
                <c:pt idx="21">
                  <c:v>1289</c:v>
                </c:pt>
                <c:pt idx="22">
                  <c:v>167</c:v>
                </c:pt>
                <c:pt idx="23">
                  <c:v>2272</c:v>
                </c:pt>
                <c:pt idx="24">
                  <c:v>1104</c:v>
                </c:pt>
                <c:pt idx="25">
                  <c:v>1082</c:v>
                </c:pt>
                <c:pt idx="26">
                  <c:v>749</c:v>
                </c:pt>
                <c:pt idx="27">
                  <c:v>5031</c:v>
                </c:pt>
                <c:pt idx="28">
                  <c:v>667</c:v>
                </c:pt>
                <c:pt idx="29">
                  <c:v>4133</c:v>
                </c:pt>
                <c:pt idx="30">
                  <c:v>437</c:v>
                </c:pt>
                <c:pt idx="31">
                  <c:v>569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19</c:v>
                </c:pt>
                <c:pt idx="7">
                  <c:v>0</c:v>
                </c:pt>
                <c:pt idx="8">
                  <c:v>52</c:v>
                </c:pt>
                <c:pt idx="9">
                  <c:v>29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8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27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7</c:v>
                </c:pt>
                <c:pt idx="26">
                  <c:v>8</c:v>
                </c:pt>
                <c:pt idx="27">
                  <c:v>42</c:v>
                </c:pt>
                <c:pt idx="28">
                  <c:v>0</c:v>
                </c:pt>
                <c:pt idx="29">
                  <c:v>28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'1.1.6.1'!$G$5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7</c:v>
                </c:pt>
                <c:pt idx="7">
                  <c:v>0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'1.1.6.1'!$H$5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153</c:v>
                </c:pt>
                <c:pt idx="1">
                  <c:v>112</c:v>
                </c:pt>
                <c:pt idx="2">
                  <c:v>6</c:v>
                </c:pt>
                <c:pt idx="3">
                  <c:v>4</c:v>
                </c:pt>
                <c:pt idx="4">
                  <c:v>70</c:v>
                </c:pt>
                <c:pt idx="5">
                  <c:v>7</c:v>
                </c:pt>
                <c:pt idx="6">
                  <c:v>488</c:v>
                </c:pt>
                <c:pt idx="7">
                  <c:v>36</c:v>
                </c:pt>
                <c:pt idx="8">
                  <c:v>372</c:v>
                </c:pt>
                <c:pt idx="9">
                  <c:v>5</c:v>
                </c:pt>
                <c:pt idx="10">
                  <c:v>188</c:v>
                </c:pt>
                <c:pt idx="11">
                  <c:v>131</c:v>
                </c:pt>
                <c:pt idx="12">
                  <c:v>3</c:v>
                </c:pt>
                <c:pt idx="13">
                  <c:v>8</c:v>
                </c:pt>
                <c:pt idx="14">
                  <c:v>61</c:v>
                </c:pt>
                <c:pt idx="15">
                  <c:v>17</c:v>
                </c:pt>
                <c:pt idx="16">
                  <c:v>45</c:v>
                </c:pt>
                <c:pt idx="17">
                  <c:v>5</c:v>
                </c:pt>
                <c:pt idx="18">
                  <c:v>206</c:v>
                </c:pt>
                <c:pt idx="19">
                  <c:v>27</c:v>
                </c:pt>
                <c:pt idx="20">
                  <c:v>150</c:v>
                </c:pt>
                <c:pt idx="21">
                  <c:v>48</c:v>
                </c:pt>
                <c:pt idx="22">
                  <c:v>37</c:v>
                </c:pt>
                <c:pt idx="23">
                  <c:v>8</c:v>
                </c:pt>
                <c:pt idx="24">
                  <c:v>49</c:v>
                </c:pt>
                <c:pt idx="25">
                  <c:v>25</c:v>
                </c:pt>
                <c:pt idx="26">
                  <c:v>138</c:v>
                </c:pt>
                <c:pt idx="27">
                  <c:v>136</c:v>
                </c:pt>
                <c:pt idx="28">
                  <c:v>68</c:v>
                </c:pt>
                <c:pt idx="29">
                  <c:v>59</c:v>
                </c:pt>
                <c:pt idx="30">
                  <c:v>80</c:v>
                </c:pt>
                <c:pt idx="31">
                  <c:v>11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'1.1.6.1'!$I$5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'1.1.6.1'!$I$7:$I$38</c:f>
              <c:numCache>
                <c:formatCode>#,##0</c:formatCode>
                <c:ptCount val="32"/>
                <c:pt idx="0">
                  <c:v>32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11</c:v>
                </c:pt>
                <c:pt idx="5">
                  <c:v>4</c:v>
                </c:pt>
                <c:pt idx="6">
                  <c:v>67</c:v>
                </c:pt>
                <c:pt idx="7">
                  <c:v>1</c:v>
                </c:pt>
                <c:pt idx="8">
                  <c:v>37</c:v>
                </c:pt>
                <c:pt idx="9">
                  <c:v>7</c:v>
                </c:pt>
                <c:pt idx="10">
                  <c:v>40</c:v>
                </c:pt>
                <c:pt idx="11">
                  <c:v>22</c:v>
                </c:pt>
                <c:pt idx="12">
                  <c:v>1</c:v>
                </c:pt>
                <c:pt idx="13">
                  <c:v>6</c:v>
                </c:pt>
                <c:pt idx="14">
                  <c:v>27</c:v>
                </c:pt>
                <c:pt idx="15">
                  <c:v>10</c:v>
                </c:pt>
                <c:pt idx="16">
                  <c:v>19</c:v>
                </c:pt>
                <c:pt idx="17">
                  <c:v>2</c:v>
                </c:pt>
                <c:pt idx="18">
                  <c:v>34</c:v>
                </c:pt>
                <c:pt idx="19">
                  <c:v>9</c:v>
                </c:pt>
                <c:pt idx="20">
                  <c:v>84</c:v>
                </c:pt>
                <c:pt idx="21">
                  <c:v>10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  <c:pt idx="25">
                  <c:v>20</c:v>
                </c:pt>
                <c:pt idx="26">
                  <c:v>103</c:v>
                </c:pt>
                <c:pt idx="27">
                  <c:v>40</c:v>
                </c:pt>
                <c:pt idx="28">
                  <c:v>18</c:v>
                </c:pt>
                <c:pt idx="29">
                  <c:v>15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'1.1.6.1'!$J$5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'1.1.6.1'!$J$7:$J$38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14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26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'1.1.6.1'!$K$5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'1.1.6.1'!$L$5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95392"/>
        <c:axId val="88805376"/>
      </c:lineChart>
      <c:catAx>
        <c:axId val="88795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805376"/>
        <c:crosses val="autoZero"/>
        <c:auto val="1"/>
        <c:lblAlgn val="ctr"/>
        <c:lblOffset val="100"/>
        <c:noMultiLvlLbl val="0"/>
      </c:catAx>
      <c:valAx>
        <c:axId val="888053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795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1769"/>
          <c:w val="0.89999991985734606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</a:t>
            </a:r>
            <a:r>
              <a:rPr lang="es-ES" sz="1200" baseline="0"/>
              <a:t> por Clase de Vehículo 2012</a:t>
            </a:r>
            <a:endParaRPr lang="es-ES" sz="1200"/>
          </a:p>
        </c:rich>
      </c:tx>
      <c:layout>
        <c:manualLayout>
          <c:xMode val="edge"/>
          <c:yMode val="edge"/>
          <c:x val="0.14073290457013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234"/>
          <c:h val="0.65085473011525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45</c:v>
                </c:pt>
                <c:pt idx="1">
                  <c:v>98</c:v>
                </c:pt>
                <c:pt idx="2">
                  <c:v>7</c:v>
                </c:pt>
                <c:pt idx="3">
                  <c:v>4</c:v>
                </c:pt>
                <c:pt idx="4">
                  <c:v>8</c:v>
                </c:pt>
                <c:pt idx="5">
                  <c:v>29</c:v>
                </c:pt>
                <c:pt idx="6">
                  <c:v>42</c:v>
                </c:pt>
                <c:pt idx="7">
                  <c:v>8</c:v>
                </c:pt>
                <c:pt idx="8">
                  <c:v>829</c:v>
                </c:pt>
                <c:pt idx="9">
                  <c:v>33</c:v>
                </c:pt>
                <c:pt idx="10">
                  <c:v>161</c:v>
                </c:pt>
                <c:pt idx="11">
                  <c:v>97</c:v>
                </c:pt>
                <c:pt idx="12">
                  <c:v>5</c:v>
                </c:pt>
                <c:pt idx="13">
                  <c:v>47</c:v>
                </c:pt>
                <c:pt idx="14">
                  <c:v>198</c:v>
                </c:pt>
                <c:pt idx="15">
                  <c:v>41</c:v>
                </c:pt>
                <c:pt idx="16">
                  <c:v>208</c:v>
                </c:pt>
                <c:pt idx="17">
                  <c:v>2</c:v>
                </c:pt>
                <c:pt idx="18">
                  <c:v>327</c:v>
                </c:pt>
                <c:pt idx="19">
                  <c:v>1</c:v>
                </c:pt>
                <c:pt idx="20">
                  <c:v>55</c:v>
                </c:pt>
                <c:pt idx="21">
                  <c:v>24</c:v>
                </c:pt>
                <c:pt idx="22">
                  <c:v>1</c:v>
                </c:pt>
                <c:pt idx="23">
                  <c:v>31</c:v>
                </c:pt>
                <c:pt idx="24">
                  <c:v>49</c:v>
                </c:pt>
                <c:pt idx="25">
                  <c:v>18</c:v>
                </c:pt>
                <c:pt idx="26">
                  <c:v>21</c:v>
                </c:pt>
                <c:pt idx="27">
                  <c:v>46</c:v>
                </c:pt>
                <c:pt idx="28">
                  <c:v>6</c:v>
                </c:pt>
                <c:pt idx="29">
                  <c:v>65</c:v>
                </c:pt>
                <c:pt idx="30">
                  <c:v>63</c:v>
                </c:pt>
                <c:pt idx="31">
                  <c:v>3</c:v>
                </c:pt>
              </c:numCache>
            </c:numRef>
          </c:val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S-2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3667</c:v>
                </c:pt>
                <c:pt idx="1">
                  <c:v>9098</c:v>
                </c:pt>
                <c:pt idx="2">
                  <c:v>674</c:v>
                </c:pt>
                <c:pt idx="3">
                  <c:v>405</c:v>
                </c:pt>
                <c:pt idx="4">
                  <c:v>1116</c:v>
                </c:pt>
                <c:pt idx="5">
                  <c:v>8598</c:v>
                </c:pt>
                <c:pt idx="6">
                  <c:v>9974</c:v>
                </c:pt>
                <c:pt idx="7">
                  <c:v>2296</c:v>
                </c:pt>
                <c:pt idx="8">
                  <c:v>42905</c:v>
                </c:pt>
                <c:pt idx="9">
                  <c:v>4888</c:v>
                </c:pt>
                <c:pt idx="10">
                  <c:v>12015</c:v>
                </c:pt>
                <c:pt idx="11">
                  <c:v>12266</c:v>
                </c:pt>
                <c:pt idx="12">
                  <c:v>425</c:v>
                </c:pt>
                <c:pt idx="13">
                  <c:v>5515</c:v>
                </c:pt>
                <c:pt idx="14">
                  <c:v>16120</c:v>
                </c:pt>
                <c:pt idx="15">
                  <c:v>6433</c:v>
                </c:pt>
                <c:pt idx="16">
                  <c:v>1597</c:v>
                </c:pt>
                <c:pt idx="17">
                  <c:v>311</c:v>
                </c:pt>
                <c:pt idx="18">
                  <c:v>45155</c:v>
                </c:pt>
                <c:pt idx="19">
                  <c:v>972</c:v>
                </c:pt>
                <c:pt idx="20">
                  <c:v>6006</c:v>
                </c:pt>
                <c:pt idx="21">
                  <c:v>7754</c:v>
                </c:pt>
                <c:pt idx="22">
                  <c:v>355</c:v>
                </c:pt>
                <c:pt idx="23">
                  <c:v>6593</c:v>
                </c:pt>
                <c:pt idx="24">
                  <c:v>7964</c:v>
                </c:pt>
                <c:pt idx="25">
                  <c:v>7628</c:v>
                </c:pt>
                <c:pt idx="26">
                  <c:v>1270</c:v>
                </c:pt>
                <c:pt idx="27">
                  <c:v>16937</c:v>
                </c:pt>
                <c:pt idx="28">
                  <c:v>1443</c:v>
                </c:pt>
                <c:pt idx="29">
                  <c:v>13879</c:v>
                </c:pt>
                <c:pt idx="30">
                  <c:v>2684</c:v>
                </c:pt>
                <c:pt idx="31">
                  <c:v>1405</c:v>
                </c:pt>
              </c:numCache>
            </c:numRef>
          </c:val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S-3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569</c:v>
                </c:pt>
                <c:pt idx="1">
                  <c:v>340</c:v>
                </c:pt>
                <c:pt idx="2">
                  <c:v>228</c:v>
                </c:pt>
                <c:pt idx="3">
                  <c:v>145</c:v>
                </c:pt>
                <c:pt idx="4">
                  <c:v>779</c:v>
                </c:pt>
                <c:pt idx="5">
                  <c:v>2414</c:v>
                </c:pt>
                <c:pt idx="6">
                  <c:v>4081</c:v>
                </c:pt>
                <c:pt idx="7">
                  <c:v>445</c:v>
                </c:pt>
                <c:pt idx="8">
                  <c:v>7796</c:v>
                </c:pt>
                <c:pt idx="9">
                  <c:v>2076</c:v>
                </c:pt>
                <c:pt idx="10">
                  <c:v>2936</c:v>
                </c:pt>
                <c:pt idx="11">
                  <c:v>2847</c:v>
                </c:pt>
                <c:pt idx="12">
                  <c:v>626</c:v>
                </c:pt>
                <c:pt idx="13">
                  <c:v>3141</c:v>
                </c:pt>
                <c:pt idx="14">
                  <c:v>6164</c:v>
                </c:pt>
                <c:pt idx="15">
                  <c:v>2259</c:v>
                </c:pt>
                <c:pt idx="16">
                  <c:v>581</c:v>
                </c:pt>
                <c:pt idx="17">
                  <c:v>227</c:v>
                </c:pt>
                <c:pt idx="18">
                  <c:v>10864</c:v>
                </c:pt>
                <c:pt idx="19">
                  <c:v>535</c:v>
                </c:pt>
                <c:pt idx="20">
                  <c:v>3505</c:v>
                </c:pt>
                <c:pt idx="21">
                  <c:v>1289</c:v>
                </c:pt>
                <c:pt idx="22">
                  <c:v>167</c:v>
                </c:pt>
                <c:pt idx="23">
                  <c:v>2272</c:v>
                </c:pt>
                <c:pt idx="24">
                  <c:v>1104</c:v>
                </c:pt>
                <c:pt idx="25">
                  <c:v>1082</c:v>
                </c:pt>
                <c:pt idx="26">
                  <c:v>749</c:v>
                </c:pt>
                <c:pt idx="27">
                  <c:v>5031</c:v>
                </c:pt>
                <c:pt idx="28">
                  <c:v>667</c:v>
                </c:pt>
                <c:pt idx="29">
                  <c:v>4133</c:v>
                </c:pt>
                <c:pt idx="30">
                  <c:v>437</c:v>
                </c:pt>
                <c:pt idx="31">
                  <c:v>569</c:v>
                </c:pt>
              </c:numCache>
            </c:numRef>
          </c:val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19</c:v>
                </c:pt>
                <c:pt idx="7">
                  <c:v>0</c:v>
                </c:pt>
                <c:pt idx="8">
                  <c:v>52</c:v>
                </c:pt>
                <c:pt idx="9">
                  <c:v>29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8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27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7</c:v>
                </c:pt>
                <c:pt idx="26">
                  <c:v>8</c:v>
                </c:pt>
                <c:pt idx="27">
                  <c:v>42</c:v>
                </c:pt>
                <c:pt idx="28">
                  <c:v>0</c:v>
                </c:pt>
                <c:pt idx="29">
                  <c:v>28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'1.1.6.1'!$G$5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7</c:v>
                </c:pt>
                <c:pt idx="7">
                  <c:v>0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'1.1.6.1'!$H$5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153</c:v>
                </c:pt>
                <c:pt idx="1">
                  <c:v>112</c:v>
                </c:pt>
                <c:pt idx="2">
                  <c:v>6</c:v>
                </c:pt>
                <c:pt idx="3">
                  <c:v>4</c:v>
                </c:pt>
                <c:pt idx="4">
                  <c:v>70</c:v>
                </c:pt>
                <c:pt idx="5">
                  <c:v>7</c:v>
                </c:pt>
                <c:pt idx="6">
                  <c:v>488</c:v>
                </c:pt>
                <c:pt idx="7">
                  <c:v>36</c:v>
                </c:pt>
                <c:pt idx="8">
                  <c:v>372</c:v>
                </c:pt>
                <c:pt idx="9">
                  <c:v>5</c:v>
                </c:pt>
                <c:pt idx="10">
                  <c:v>188</c:v>
                </c:pt>
                <c:pt idx="11">
                  <c:v>131</c:v>
                </c:pt>
                <c:pt idx="12">
                  <c:v>3</c:v>
                </c:pt>
                <c:pt idx="13">
                  <c:v>8</c:v>
                </c:pt>
                <c:pt idx="14">
                  <c:v>61</c:v>
                </c:pt>
                <c:pt idx="15">
                  <c:v>17</c:v>
                </c:pt>
                <c:pt idx="16">
                  <c:v>45</c:v>
                </c:pt>
                <c:pt idx="17">
                  <c:v>5</c:v>
                </c:pt>
                <c:pt idx="18">
                  <c:v>206</c:v>
                </c:pt>
                <c:pt idx="19">
                  <c:v>27</c:v>
                </c:pt>
                <c:pt idx="20">
                  <c:v>150</c:v>
                </c:pt>
                <c:pt idx="21">
                  <c:v>48</c:v>
                </c:pt>
                <c:pt idx="22">
                  <c:v>37</c:v>
                </c:pt>
                <c:pt idx="23">
                  <c:v>8</c:v>
                </c:pt>
                <c:pt idx="24">
                  <c:v>49</c:v>
                </c:pt>
                <c:pt idx="25">
                  <c:v>25</c:v>
                </c:pt>
                <c:pt idx="26">
                  <c:v>138</c:v>
                </c:pt>
                <c:pt idx="27">
                  <c:v>136</c:v>
                </c:pt>
                <c:pt idx="28">
                  <c:v>68</c:v>
                </c:pt>
                <c:pt idx="29">
                  <c:v>59</c:v>
                </c:pt>
                <c:pt idx="30">
                  <c:v>80</c:v>
                </c:pt>
                <c:pt idx="31">
                  <c:v>11</c:v>
                </c:pt>
              </c:numCache>
            </c:numRef>
          </c:val>
        </c:ser>
        <c:ser>
          <c:idx val="7"/>
          <c:order val="7"/>
          <c:tx>
            <c:strRef>
              <c:f>'1.1.6.1'!$I$5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'1.1.6.1'!$I$7:$I$38</c:f>
              <c:numCache>
                <c:formatCode>#,##0</c:formatCode>
                <c:ptCount val="32"/>
                <c:pt idx="0">
                  <c:v>32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11</c:v>
                </c:pt>
                <c:pt idx="5">
                  <c:v>4</c:v>
                </c:pt>
                <c:pt idx="6">
                  <c:v>67</c:v>
                </c:pt>
                <c:pt idx="7">
                  <c:v>1</c:v>
                </c:pt>
                <c:pt idx="8">
                  <c:v>37</c:v>
                </c:pt>
                <c:pt idx="9">
                  <c:v>7</c:v>
                </c:pt>
                <c:pt idx="10">
                  <c:v>40</c:v>
                </c:pt>
                <c:pt idx="11">
                  <c:v>22</c:v>
                </c:pt>
                <c:pt idx="12">
                  <c:v>1</c:v>
                </c:pt>
                <c:pt idx="13">
                  <c:v>6</c:v>
                </c:pt>
                <c:pt idx="14">
                  <c:v>27</c:v>
                </c:pt>
                <c:pt idx="15">
                  <c:v>10</c:v>
                </c:pt>
                <c:pt idx="16">
                  <c:v>19</c:v>
                </c:pt>
                <c:pt idx="17">
                  <c:v>2</c:v>
                </c:pt>
                <c:pt idx="18">
                  <c:v>34</c:v>
                </c:pt>
                <c:pt idx="19">
                  <c:v>9</c:v>
                </c:pt>
                <c:pt idx="20">
                  <c:v>84</c:v>
                </c:pt>
                <c:pt idx="21">
                  <c:v>10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  <c:pt idx="25">
                  <c:v>20</c:v>
                </c:pt>
                <c:pt idx="26">
                  <c:v>103</c:v>
                </c:pt>
                <c:pt idx="27">
                  <c:v>40</c:v>
                </c:pt>
                <c:pt idx="28">
                  <c:v>18</c:v>
                </c:pt>
                <c:pt idx="29">
                  <c:v>15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</c:ser>
        <c:ser>
          <c:idx val="8"/>
          <c:order val="8"/>
          <c:tx>
            <c:strRef>
              <c:f>'1.1.6.1'!$J$5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'1.1.6.1'!$J$7:$J$38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14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26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'1.1.6.1'!$K$5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'1.1.6.1'!$L$5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284992"/>
        <c:axId val="89286528"/>
      </c:barChart>
      <c:catAx>
        <c:axId val="89284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286528"/>
        <c:crosses val="autoZero"/>
        <c:auto val="1"/>
        <c:lblAlgn val="ctr"/>
        <c:lblOffset val="100"/>
        <c:noMultiLvlLbl val="0"/>
      </c:catAx>
      <c:valAx>
        <c:axId val="8928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284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1769"/>
          <c:w val="0.651626455090065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de Carga General por Clase de Vehículo 2012</a:t>
            </a:r>
            <a:endParaRPr lang="es-ES" sz="1200"/>
          </a:p>
        </c:rich>
      </c:tx>
      <c:layout>
        <c:manualLayout>
          <c:xMode val="edge"/>
          <c:yMode val="edge"/>
          <c:x val="0.12432940931888464"/>
          <c:y val="1.138789439924826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793"/>
        </c:manualLayout>
      </c:layout>
      <c:lineChart>
        <c:grouping val="standar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C-2</c:v>
                </c:pt>
              </c:strCache>
            </c:strRef>
          </c:tx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201</c:v>
                </c:pt>
                <c:pt idx="1">
                  <c:v>1464</c:v>
                </c:pt>
                <c:pt idx="2">
                  <c:v>25</c:v>
                </c:pt>
                <c:pt idx="3">
                  <c:v>92</c:v>
                </c:pt>
                <c:pt idx="4">
                  <c:v>357</c:v>
                </c:pt>
                <c:pt idx="5">
                  <c:v>483</c:v>
                </c:pt>
                <c:pt idx="6">
                  <c:v>1625</c:v>
                </c:pt>
                <c:pt idx="7">
                  <c:v>269</c:v>
                </c:pt>
                <c:pt idx="8">
                  <c:v>21580</c:v>
                </c:pt>
                <c:pt idx="9">
                  <c:v>193</c:v>
                </c:pt>
                <c:pt idx="10">
                  <c:v>5292</c:v>
                </c:pt>
                <c:pt idx="11">
                  <c:v>1927</c:v>
                </c:pt>
                <c:pt idx="12">
                  <c:v>154</c:v>
                </c:pt>
                <c:pt idx="13">
                  <c:v>1249</c:v>
                </c:pt>
                <c:pt idx="14">
                  <c:v>2614</c:v>
                </c:pt>
                <c:pt idx="15">
                  <c:v>782</c:v>
                </c:pt>
                <c:pt idx="16">
                  <c:v>855</c:v>
                </c:pt>
                <c:pt idx="17">
                  <c:v>43</c:v>
                </c:pt>
                <c:pt idx="18">
                  <c:v>7226</c:v>
                </c:pt>
                <c:pt idx="19">
                  <c:v>271</c:v>
                </c:pt>
                <c:pt idx="20">
                  <c:v>2403</c:v>
                </c:pt>
                <c:pt idx="21">
                  <c:v>2099</c:v>
                </c:pt>
                <c:pt idx="22">
                  <c:v>97</c:v>
                </c:pt>
                <c:pt idx="23">
                  <c:v>1739</c:v>
                </c:pt>
                <c:pt idx="24">
                  <c:v>433</c:v>
                </c:pt>
                <c:pt idx="25">
                  <c:v>340</c:v>
                </c:pt>
                <c:pt idx="26">
                  <c:v>350</c:v>
                </c:pt>
                <c:pt idx="27">
                  <c:v>2755</c:v>
                </c:pt>
                <c:pt idx="28">
                  <c:v>431</c:v>
                </c:pt>
                <c:pt idx="29">
                  <c:v>1388</c:v>
                </c:pt>
                <c:pt idx="30">
                  <c:v>440</c:v>
                </c:pt>
                <c:pt idx="31">
                  <c:v>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C-3</c:v>
                </c:pt>
              </c:strCache>
            </c:strRef>
          </c:tx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539</c:v>
                </c:pt>
                <c:pt idx="1">
                  <c:v>692</c:v>
                </c:pt>
                <c:pt idx="2">
                  <c:v>82</c:v>
                </c:pt>
                <c:pt idx="3">
                  <c:v>125</c:v>
                </c:pt>
                <c:pt idx="4">
                  <c:v>586</c:v>
                </c:pt>
                <c:pt idx="5">
                  <c:v>477</c:v>
                </c:pt>
                <c:pt idx="6">
                  <c:v>808</c:v>
                </c:pt>
                <c:pt idx="7">
                  <c:v>341</c:v>
                </c:pt>
                <c:pt idx="8">
                  <c:v>13749</c:v>
                </c:pt>
                <c:pt idx="9">
                  <c:v>425</c:v>
                </c:pt>
                <c:pt idx="10">
                  <c:v>5014</c:v>
                </c:pt>
                <c:pt idx="11">
                  <c:v>4351</c:v>
                </c:pt>
                <c:pt idx="12">
                  <c:v>312</c:v>
                </c:pt>
                <c:pt idx="13">
                  <c:v>2511</c:v>
                </c:pt>
                <c:pt idx="14">
                  <c:v>5561</c:v>
                </c:pt>
                <c:pt idx="15">
                  <c:v>2372</c:v>
                </c:pt>
                <c:pt idx="16">
                  <c:v>1045</c:v>
                </c:pt>
                <c:pt idx="17">
                  <c:v>605</c:v>
                </c:pt>
                <c:pt idx="18">
                  <c:v>2712</c:v>
                </c:pt>
                <c:pt idx="19">
                  <c:v>400</c:v>
                </c:pt>
                <c:pt idx="20">
                  <c:v>4419</c:v>
                </c:pt>
                <c:pt idx="21">
                  <c:v>1483</c:v>
                </c:pt>
                <c:pt idx="22">
                  <c:v>86</c:v>
                </c:pt>
                <c:pt idx="23">
                  <c:v>1838</c:v>
                </c:pt>
                <c:pt idx="24">
                  <c:v>1772</c:v>
                </c:pt>
                <c:pt idx="25">
                  <c:v>811</c:v>
                </c:pt>
                <c:pt idx="26">
                  <c:v>442</c:v>
                </c:pt>
                <c:pt idx="27">
                  <c:v>1339</c:v>
                </c:pt>
                <c:pt idx="28">
                  <c:v>743</c:v>
                </c:pt>
                <c:pt idx="29">
                  <c:v>2600</c:v>
                </c:pt>
                <c:pt idx="30">
                  <c:v>942</c:v>
                </c:pt>
                <c:pt idx="31">
                  <c:v>267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T-2</c:v>
                </c:pt>
              </c:strCache>
            </c:strRef>
          </c:tx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41</c:v>
                </c:pt>
                <c:pt idx="1">
                  <c:v>104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47</c:v>
                </c:pt>
                <c:pt idx="6">
                  <c:v>79</c:v>
                </c:pt>
                <c:pt idx="7">
                  <c:v>6</c:v>
                </c:pt>
                <c:pt idx="8">
                  <c:v>484</c:v>
                </c:pt>
                <c:pt idx="9">
                  <c:v>32</c:v>
                </c:pt>
                <c:pt idx="10">
                  <c:v>151</c:v>
                </c:pt>
                <c:pt idx="11">
                  <c:v>104</c:v>
                </c:pt>
                <c:pt idx="12">
                  <c:v>3</c:v>
                </c:pt>
                <c:pt idx="13">
                  <c:v>38</c:v>
                </c:pt>
                <c:pt idx="14">
                  <c:v>199</c:v>
                </c:pt>
                <c:pt idx="15">
                  <c:v>31</c:v>
                </c:pt>
                <c:pt idx="16">
                  <c:v>54</c:v>
                </c:pt>
                <c:pt idx="17">
                  <c:v>1</c:v>
                </c:pt>
                <c:pt idx="18">
                  <c:v>207</c:v>
                </c:pt>
                <c:pt idx="19">
                  <c:v>0</c:v>
                </c:pt>
                <c:pt idx="20">
                  <c:v>66</c:v>
                </c:pt>
                <c:pt idx="21">
                  <c:v>71</c:v>
                </c:pt>
                <c:pt idx="22">
                  <c:v>10</c:v>
                </c:pt>
                <c:pt idx="23">
                  <c:v>37</c:v>
                </c:pt>
                <c:pt idx="24">
                  <c:v>59</c:v>
                </c:pt>
                <c:pt idx="25">
                  <c:v>37</c:v>
                </c:pt>
                <c:pt idx="26">
                  <c:v>4</c:v>
                </c:pt>
                <c:pt idx="27">
                  <c:v>76</c:v>
                </c:pt>
                <c:pt idx="28">
                  <c:v>8</c:v>
                </c:pt>
                <c:pt idx="29">
                  <c:v>43</c:v>
                </c:pt>
                <c:pt idx="30">
                  <c:v>32</c:v>
                </c:pt>
                <c:pt idx="3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2693</c:v>
                </c:pt>
                <c:pt idx="1">
                  <c:v>9081</c:v>
                </c:pt>
                <c:pt idx="2">
                  <c:v>534</c:v>
                </c:pt>
                <c:pt idx="3">
                  <c:v>240</c:v>
                </c:pt>
                <c:pt idx="4">
                  <c:v>1321</c:v>
                </c:pt>
                <c:pt idx="5">
                  <c:v>7212</c:v>
                </c:pt>
                <c:pt idx="6">
                  <c:v>6768</c:v>
                </c:pt>
                <c:pt idx="7">
                  <c:v>1542</c:v>
                </c:pt>
                <c:pt idx="8">
                  <c:v>33038</c:v>
                </c:pt>
                <c:pt idx="9">
                  <c:v>4218</c:v>
                </c:pt>
                <c:pt idx="10">
                  <c:v>10804</c:v>
                </c:pt>
                <c:pt idx="11">
                  <c:v>11497</c:v>
                </c:pt>
                <c:pt idx="12">
                  <c:v>762</c:v>
                </c:pt>
                <c:pt idx="13">
                  <c:v>6483</c:v>
                </c:pt>
                <c:pt idx="14">
                  <c:v>15324</c:v>
                </c:pt>
                <c:pt idx="15">
                  <c:v>6524</c:v>
                </c:pt>
                <c:pt idx="16">
                  <c:v>1404</c:v>
                </c:pt>
                <c:pt idx="17">
                  <c:v>416</c:v>
                </c:pt>
                <c:pt idx="18">
                  <c:v>24842</c:v>
                </c:pt>
                <c:pt idx="19">
                  <c:v>799</c:v>
                </c:pt>
                <c:pt idx="20">
                  <c:v>7054</c:v>
                </c:pt>
                <c:pt idx="21">
                  <c:v>5904</c:v>
                </c:pt>
                <c:pt idx="22">
                  <c:v>445</c:v>
                </c:pt>
                <c:pt idx="23">
                  <c:v>6279</c:v>
                </c:pt>
                <c:pt idx="24">
                  <c:v>5587</c:v>
                </c:pt>
                <c:pt idx="25">
                  <c:v>6934</c:v>
                </c:pt>
                <c:pt idx="26">
                  <c:v>821</c:v>
                </c:pt>
                <c:pt idx="27">
                  <c:v>12306</c:v>
                </c:pt>
                <c:pt idx="28">
                  <c:v>1757</c:v>
                </c:pt>
                <c:pt idx="29">
                  <c:v>9301</c:v>
                </c:pt>
                <c:pt idx="30">
                  <c:v>1527</c:v>
                </c:pt>
                <c:pt idx="31">
                  <c:v>1048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2</c:v>
                </c:pt>
                <c:pt idx="1">
                  <c:v>102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10</c:v>
                </c:pt>
                <c:pt idx="9">
                  <c:v>2</c:v>
                </c:pt>
                <c:pt idx="10">
                  <c:v>32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19</c:v>
                </c:pt>
                <c:pt idx="15">
                  <c:v>33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5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'1.1.7'!$H$4:$H$5</c:f>
              <c:strCache>
                <c:ptCount val="1"/>
                <c:pt idx="0">
                  <c:v>Grúas Industriales</c:v>
                </c:pt>
              </c:strCache>
            </c:strRef>
          </c:tx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39008"/>
        <c:axId val="89340544"/>
      </c:lineChart>
      <c:catAx>
        <c:axId val="89339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340544"/>
        <c:crosses val="autoZero"/>
        <c:auto val="1"/>
        <c:lblAlgn val="ctr"/>
        <c:lblOffset val="100"/>
        <c:noMultiLvlLbl val="0"/>
      </c:catAx>
      <c:valAx>
        <c:axId val="893405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339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269902171529194"/>
          <c:y val="0.93135789731048901"/>
          <c:w val="0.6646164425314548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Carga General por Clase de Vehículo 2012</a:t>
            </a:r>
            <a:endParaRPr lang="es-ES" sz="1200"/>
          </a:p>
        </c:rich>
      </c:tx>
      <c:layout>
        <c:manualLayout>
          <c:xMode val="edge"/>
          <c:yMode val="edge"/>
          <c:x val="0.13187302082289221"/>
          <c:y val="1.89853317748687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C-2</c:v>
                </c:pt>
              </c:strCache>
            </c:strRef>
          </c:tx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201</c:v>
                </c:pt>
                <c:pt idx="1">
                  <c:v>1464</c:v>
                </c:pt>
                <c:pt idx="2">
                  <c:v>25</c:v>
                </c:pt>
                <c:pt idx="3">
                  <c:v>92</c:v>
                </c:pt>
                <c:pt idx="4">
                  <c:v>357</c:v>
                </c:pt>
                <c:pt idx="5">
                  <c:v>483</c:v>
                </c:pt>
                <c:pt idx="6">
                  <c:v>1625</c:v>
                </c:pt>
                <c:pt idx="7">
                  <c:v>269</c:v>
                </c:pt>
                <c:pt idx="8">
                  <c:v>21580</c:v>
                </c:pt>
                <c:pt idx="9">
                  <c:v>193</c:v>
                </c:pt>
                <c:pt idx="10">
                  <c:v>5292</c:v>
                </c:pt>
                <c:pt idx="11">
                  <c:v>1927</c:v>
                </c:pt>
                <c:pt idx="12">
                  <c:v>154</c:v>
                </c:pt>
                <c:pt idx="13">
                  <c:v>1249</c:v>
                </c:pt>
                <c:pt idx="14">
                  <c:v>2614</c:v>
                </c:pt>
                <c:pt idx="15">
                  <c:v>782</c:v>
                </c:pt>
                <c:pt idx="16">
                  <c:v>855</c:v>
                </c:pt>
                <c:pt idx="17">
                  <c:v>43</c:v>
                </c:pt>
                <c:pt idx="18">
                  <c:v>7226</c:v>
                </c:pt>
                <c:pt idx="19">
                  <c:v>271</c:v>
                </c:pt>
                <c:pt idx="20">
                  <c:v>2403</c:v>
                </c:pt>
                <c:pt idx="21">
                  <c:v>2099</c:v>
                </c:pt>
                <c:pt idx="22">
                  <c:v>97</c:v>
                </c:pt>
                <c:pt idx="23">
                  <c:v>1739</c:v>
                </c:pt>
                <c:pt idx="24">
                  <c:v>433</c:v>
                </c:pt>
                <c:pt idx="25">
                  <c:v>340</c:v>
                </c:pt>
                <c:pt idx="26">
                  <c:v>350</c:v>
                </c:pt>
                <c:pt idx="27">
                  <c:v>2755</c:v>
                </c:pt>
                <c:pt idx="28">
                  <c:v>431</c:v>
                </c:pt>
                <c:pt idx="29">
                  <c:v>1388</c:v>
                </c:pt>
                <c:pt idx="30">
                  <c:v>440</c:v>
                </c:pt>
                <c:pt idx="31">
                  <c:v>23</c:v>
                </c:pt>
              </c:numCache>
            </c:numRef>
          </c:val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C-3</c:v>
                </c:pt>
              </c:strCache>
            </c:strRef>
          </c:tx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539</c:v>
                </c:pt>
                <c:pt idx="1">
                  <c:v>692</c:v>
                </c:pt>
                <c:pt idx="2">
                  <c:v>82</c:v>
                </c:pt>
                <c:pt idx="3">
                  <c:v>125</c:v>
                </c:pt>
                <c:pt idx="4">
                  <c:v>586</c:v>
                </c:pt>
                <c:pt idx="5">
                  <c:v>477</c:v>
                </c:pt>
                <c:pt idx="6">
                  <c:v>808</c:v>
                </c:pt>
                <c:pt idx="7">
                  <c:v>341</c:v>
                </c:pt>
                <c:pt idx="8">
                  <c:v>13749</c:v>
                </c:pt>
                <c:pt idx="9">
                  <c:v>425</c:v>
                </c:pt>
                <c:pt idx="10">
                  <c:v>5014</c:v>
                </c:pt>
                <c:pt idx="11">
                  <c:v>4351</c:v>
                </c:pt>
                <c:pt idx="12">
                  <c:v>312</c:v>
                </c:pt>
                <c:pt idx="13">
                  <c:v>2511</c:v>
                </c:pt>
                <c:pt idx="14">
                  <c:v>5561</c:v>
                </c:pt>
                <c:pt idx="15">
                  <c:v>2372</c:v>
                </c:pt>
                <c:pt idx="16">
                  <c:v>1045</c:v>
                </c:pt>
                <c:pt idx="17">
                  <c:v>605</c:v>
                </c:pt>
                <c:pt idx="18">
                  <c:v>2712</c:v>
                </c:pt>
                <c:pt idx="19">
                  <c:v>400</c:v>
                </c:pt>
                <c:pt idx="20">
                  <c:v>4419</c:v>
                </c:pt>
                <c:pt idx="21">
                  <c:v>1483</c:v>
                </c:pt>
                <c:pt idx="22">
                  <c:v>86</c:v>
                </c:pt>
                <c:pt idx="23">
                  <c:v>1838</c:v>
                </c:pt>
                <c:pt idx="24">
                  <c:v>1772</c:v>
                </c:pt>
                <c:pt idx="25">
                  <c:v>811</c:v>
                </c:pt>
                <c:pt idx="26">
                  <c:v>442</c:v>
                </c:pt>
                <c:pt idx="27">
                  <c:v>1339</c:v>
                </c:pt>
                <c:pt idx="28">
                  <c:v>743</c:v>
                </c:pt>
                <c:pt idx="29">
                  <c:v>2600</c:v>
                </c:pt>
                <c:pt idx="30">
                  <c:v>942</c:v>
                </c:pt>
                <c:pt idx="31">
                  <c:v>267</c:v>
                </c:pt>
              </c:numCache>
            </c:numRef>
          </c:val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T-2</c:v>
                </c:pt>
              </c:strCache>
            </c:strRef>
          </c:tx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41</c:v>
                </c:pt>
                <c:pt idx="1">
                  <c:v>104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47</c:v>
                </c:pt>
                <c:pt idx="6">
                  <c:v>79</c:v>
                </c:pt>
                <c:pt idx="7">
                  <c:v>6</c:v>
                </c:pt>
                <c:pt idx="8">
                  <c:v>484</c:v>
                </c:pt>
                <c:pt idx="9">
                  <c:v>32</c:v>
                </c:pt>
                <c:pt idx="10">
                  <c:v>151</c:v>
                </c:pt>
                <c:pt idx="11">
                  <c:v>104</c:v>
                </c:pt>
                <c:pt idx="12">
                  <c:v>3</c:v>
                </c:pt>
                <c:pt idx="13">
                  <c:v>38</c:v>
                </c:pt>
                <c:pt idx="14">
                  <c:v>199</c:v>
                </c:pt>
                <c:pt idx="15">
                  <c:v>31</c:v>
                </c:pt>
                <c:pt idx="16">
                  <c:v>54</c:v>
                </c:pt>
                <c:pt idx="17">
                  <c:v>1</c:v>
                </c:pt>
                <c:pt idx="18">
                  <c:v>207</c:v>
                </c:pt>
                <c:pt idx="19">
                  <c:v>0</c:v>
                </c:pt>
                <c:pt idx="20">
                  <c:v>66</c:v>
                </c:pt>
                <c:pt idx="21">
                  <c:v>71</c:v>
                </c:pt>
                <c:pt idx="22">
                  <c:v>10</c:v>
                </c:pt>
                <c:pt idx="23">
                  <c:v>37</c:v>
                </c:pt>
                <c:pt idx="24">
                  <c:v>59</c:v>
                </c:pt>
                <c:pt idx="25">
                  <c:v>37</c:v>
                </c:pt>
                <c:pt idx="26">
                  <c:v>4</c:v>
                </c:pt>
                <c:pt idx="27">
                  <c:v>76</c:v>
                </c:pt>
                <c:pt idx="28">
                  <c:v>8</c:v>
                </c:pt>
                <c:pt idx="29">
                  <c:v>43</c:v>
                </c:pt>
                <c:pt idx="30">
                  <c:v>32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2693</c:v>
                </c:pt>
                <c:pt idx="1">
                  <c:v>9081</c:v>
                </c:pt>
                <c:pt idx="2">
                  <c:v>534</c:v>
                </c:pt>
                <c:pt idx="3">
                  <c:v>240</c:v>
                </c:pt>
                <c:pt idx="4">
                  <c:v>1321</c:v>
                </c:pt>
                <c:pt idx="5">
                  <c:v>7212</c:v>
                </c:pt>
                <c:pt idx="6">
                  <c:v>6768</c:v>
                </c:pt>
                <c:pt idx="7">
                  <c:v>1542</c:v>
                </c:pt>
                <c:pt idx="8">
                  <c:v>33038</c:v>
                </c:pt>
                <c:pt idx="9">
                  <c:v>4218</c:v>
                </c:pt>
                <c:pt idx="10">
                  <c:v>10804</c:v>
                </c:pt>
                <c:pt idx="11">
                  <c:v>11497</c:v>
                </c:pt>
                <c:pt idx="12">
                  <c:v>762</c:v>
                </c:pt>
                <c:pt idx="13">
                  <c:v>6483</c:v>
                </c:pt>
                <c:pt idx="14">
                  <c:v>15324</c:v>
                </c:pt>
                <c:pt idx="15">
                  <c:v>6524</c:v>
                </c:pt>
                <c:pt idx="16">
                  <c:v>1404</c:v>
                </c:pt>
                <c:pt idx="17">
                  <c:v>416</c:v>
                </c:pt>
                <c:pt idx="18">
                  <c:v>24842</c:v>
                </c:pt>
                <c:pt idx="19">
                  <c:v>799</c:v>
                </c:pt>
                <c:pt idx="20">
                  <c:v>7054</c:v>
                </c:pt>
                <c:pt idx="21">
                  <c:v>5904</c:v>
                </c:pt>
                <c:pt idx="22">
                  <c:v>445</c:v>
                </c:pt>
                <c:pt idx="23">
                  <c:v>6279</c:v>
                </c:pt>
                <c:pt idx="24">
                  <c:v>5587</c:v>
                </c:pt>
                <c:pt idx="25">
                  <c:v>6934</c:v>
                </c:pt>
                <c:pt idx="26">
                  <c:v>821</c:v>
                </c:pt>
                <c:pt idx="27">
                  <c:v>12306</c:v>
                </c:pt>
                <c:pt idx="28">
                  <c:v>1757</c:v>
                </c:pt>
                <c:pt idx="29">
                  <c:v>9301</c:v>
                </c:pt>
                <c:pt idx="30">
                  <c:v>1527</c:v>
                </c:pt>
                <c:pt idx="31">
                  <c:v>1048</c:v>
                </c:pt>
              </c:numCache>
            </c:numRef>
          </c:val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2</c:v>
                </c:pt>
                <c:pt idx="1">
                  <c:v>102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10</c:v>
                </c:pt>
                <c:pt idx="9">
                  <c:v>2</c:v>
                </c:pt>
                <c:pt idx="10">
                  <c:v>32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19</c:v>
                </c:pt>
                <c:pt idx="15">
                  <c:v>33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5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'1.1.7'!$H$4:$H$5</c:f>
              <c:strCache>
                <c:ptCount val="1"/>
                <c:pt idx="0">
                  <c:v>Grúas Industriales</c:v>
                </c:pt>
              </c:strCache>
            </c:strRef>
          </c:tx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381888"/>
        <c:axId val="89387776"/>
      </c:barChart>
      <c:catAx>
        <c:axId val="89381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387776"/>
        <c:crosses val="autoZero"/>
        <c:auto val="1"/>
        <c:lblAlgn val="ctr"/>
        <c:lblOffset val="100"/>
        <c:noMultiLvlLbl val="0"/>
      </c:catAx>
      <c:valAx>
        <c:axId val="893877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381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127380901857239"/>
          <c:y val="0.93135789731048901"/>
          <c:w val="0.48801012859889792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General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2012</a:t>
            </a:r>
            <a:endParaRPr lang="es-ES" sz="1200"/>
          </a:p>
        </c:rich>
      </c:tx>
      <c:layout>
        <c:manualLayout>
          <c:xMode val="edge"/>
          <c:yMode val="edge"/>
          <c:x val="0.173056082012961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8162825879"/>
          <c:y val="8.5114072279427577E-2"/>
          <c:w val="0.87427120932958813"/>
          <c:h val="0.67063900666263643"/>
        </c:manualLayout>
      </c:layout>
      <c:lineChart>
        <c:grouping val="standar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29</c:v>
                </c:pt>
                <c:pt idx="1">
                  <c:v>88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27</c:v>
                </c:pt>
                <c:pt idx="6">
                  <c:v>38</c:v>
                </c:pt>
                <c:pt idx="7">
                  <c:v>7</c:v>
                </c:pt>
                <c:pt idx="8">
                  <c:v>716</c:v>
                </c:pt>
                <c:pt idx="9">
                  <c:v>33</c:v>
                </c:pt>
                <c:pt idx="10">
                  <c:v>140</c:v>
                </c:pt>
                <c:pt idx="11">
                  <c:v>96</c:v>
                </c:pt>
                <c:pt idx="12">
                  <c:v>5</c:v>
                </c:pt>
                <c:pt idx="13">
                  <c:v>43</c:v>
                </c:pt>
                <c:pt idx="14">
                  <c:v>197</c:v>
                </c:pt>
                <c:pt idx="15">
                  <c:v>34</c:v>
                </c:pt>
                <c:pt idx="16">
                  <c:v>205</c:v>
                </c:pt>
                <c:pt idx="17">
                  <c:v>2</c:v>
                </c:pt>
                <c:pt idx="18">
                  <c:v>263</c:v>
                </c:pt>
                <c:pt idx="19">
                  <c:v>1</c:v>
                </c:pt>
                <c:pt idx="20">
                  <c:v>26</c:v>
                </c:pt>
                <c:pt idx="21">
                  <c:v>24</c:v>
                </c:pt>
                <c:pt idx="22">
                  <c:v>1</c:v>
                </c:pt>
                <c:pt idx="23">
                  <c:v>30</c:v>
                </c:pt>
                <c:pt idx="24">
                  <c:v>46</c:v>
                </c:pt>
                <c:pt idx="25">
                  <c:v>17</c:v>
                </c:pt>
                <c:pt idx="26">
                  <c:v>0</c:v>
                </c:pt>
                <c:pt idx="27">
                  <c:v>40</c:v>
                </c:pt>
                <c:pt idx="28">
                  <c:v>4</c:v>
                </c:pt>
                <c:pt idx="29">
                  <c:v>43</c:v>
                </c:pt>
                <c:pt idx="30">
                  <c:v>63</c:v>
                </c:pt>
                <c:pt idx="31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3384</c:v>
                </c:pt>
                <c:pt idx="1">
                  <c:v>8667</c:v>
                </c:pt>
                <c:pt idx="2">
                  <c:v>572</c:v>
                </c:pt>
                <c:pt idx="3">
                  <c:v>319</c:v>
                </c:pt>
                <c:pt idx="4">
                  <c:v>885</c:v>
                </c:pt>
                <c:pt idx="5">
                  <c:v>7889</c:v>
                </c:pt>
                <c:pt idx="6">
                  <c:v>8501</c:v>
                </c:pt>
                <c:pt idx="7">
                  <c:v>2264</c:v>
                </c:pt>
                <c:pt idx="8">
                  <c:v>38198</c:v>
                </c:pt>
                <c:pt idx="9">
                  <c:v>4505</c:v>
                </c:pt>
                <c:pt idx="10">
                  <c:v>10821</c:v>
                </c:pt>
                <c:pt idx="11">
                  <c:v>10223</c:v>
                </c:pt>
                <c:pt idx="12">
                  <c:v>339</c:v>
                </c:pt>
                <c:pt idx="13">
                  <c:v>4750</c:v>
                </c:pt>
                <c:pt idx="14">
                  <c:v>15160</c:v>
                </c:pt>
                <c:pt idx="15">
                  <c:v>6028</c:v>
                </c:pt>
                <c:pt idx="16">
                  <c:v>1277</c:v>
                </c:pt>
                <c:pt idx="17">
                  <c:v>240</c:v>
                </c:pt>
                <c:pt idx="18">
                  <c:v>37098</c:v>
                </c:pt>
                <c:pt idx="19">
                  <c:v>723</c:v>
                </c:pt>
                <c:pt idx="20">
                  <c:v>5558</c:v>
                </c:pt>
                <c:pt idx="21">
                  <c:v>6875</c:v>
                </c:pt>
                <c:pt idx="22">
                  <c:v>296</c:v>
                </c:pt>
                <c:pt idx="23">
                  <c:v>6368</c:v>
                </c:pt>
                <c:pt idx="24">
                  <c:v>7548</c:v>
                </c:pt>
                <c:pt idx="25">
                  <c:v>7027</c:v>
                </c:pt>
                <c:pt idx="26">
                  <c:v>823</c:v>
                </c:pt>
                <c:pt idx="27">
                  <c:v>13874</c:v>
                </c:pt>
                <c:pt idx="28">
                  <c:v>1379</c:v>
                </c:pt>
                <c:pt idx="29">
                  <c:v>11710</c:v>
                </c:pt>
                <c:pt idx="30">
                  <c:v>2271</c:v>
                </c:pt>
                <c:pt idx="31">
                  <c:v>1268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481</c:v>
                </c:pt>
                <c:pt idx="1">
                  <c:v>279</c:v>
                </c:pt>
                <c:pt idx="2">
                  <c:v>124</c:v>
                </c:pt>
                <c:pt idx="3">
                  <c:v>118</c:v>
                </c:pt>
                <c:pt idx="4">
                  <c:v>713</c:v>
                </c:pt>
                <c:pt idx="5">
                  <c:v>2288</c:v>
                </c:pt>
                <c:pt idx="6">
                  <c:v>3762</c:v>
                </c:pt>
                <c:pt idx="7">
                  <c:v>436</c:v>
                </c:pt>
                <c:pt idx="8">
                  <c:v>5979</c:v>
                </c:pt>
                <c:pt idx="9">
                  <c:v>1887</c:v>
                </c:pt>
                <c:pt idx="10">
                  <c:v>2431</c:v>
                </c:pt>
                <c:pt idx="11">
                  <c:v>2059</c:v>
                </c:pt>
                <c:pt idx="12">
                  <c:v>573</c:v>
                </c:pt>
                <c:pt idx="13">
                  <c:v>2860</c:v>
                </c:pt>
                <c:pt idx="14">
                  <c:v>5742</c:v>
                </c:pt>
                <c:pt idx="15">
                  <c:v>2160</c:v>
                </c:pt>
                <c:pt idx="16">
                  <c:v>542</c:v>
                </c:pt>
                <c:pt idx="17">
                  <c:v>208</c:v>
                </c:pt>
                <c:pt idx="18">
                  <c:v>8596</c:v>
                </c:pt>
                <c:pt idx="19">
                  <c:v>400</c:v>
                </c:pt>
                <c:pt idx="20">
                  <c:v>3325</c:v>
                </c:pt>
                <c:pt idx="21">
                  <c:v>1132</c:v>
                </c:pt>
                <c:pt idx="22">
                  <c:v>136</c:v>
                </c:pt>
                <c:pt idx="23">
                  <c:v>2186</c:v>
                </c:pt>
                <c:pt idx="24">
                  <c:v>971</c:v>
                </c:pt>
                <c:pt idx="25">
                  <c:v>882</c:v>
                </c:pt>
                <c:pt idx="26">
                  <c:v>427</c:v>
                </c:pt>
                <c:pt idx="27">
                  <c:v>3514</c:v>
                </c:pt>
                <c:pt idx="28">
                  <c:v>632</c:v>
                </c:pt>
                <c:pt idx="29">
                  <c:v>2935</c:v>
                </c:pt>
                <c:pt idx="30">
                  <c:v>379</c:v>
                </c:pt>
                <c:pt idx="31">
                  <c:v>553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11</c:v>
                </c:pt>
                <c:pt idx="7">
                  <c:v>0</c:v>
                </c:pt>
                <c:pt idx="8">
                  <c:v>10</c:v>
                </c:pt>
                <c:pt idx="9">
                  <c:v>24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  <c:pt idx="26">
                  <c:v>3</c:v>
                </c:pt>
                <c:pt idx="27">
                  <c:v>29</c:v>
                </c:pt>
                <c:pt idx="28">
                  <c:v>0</c:v>
                </c:pt>
                <c:pt idx="29">
                  <c:v>24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103</c:v>
                </c:pt>
                <c:pt idx="1">
                  <c:v>92</c:v>
                </c:pt>
                <c:pt idx="2">
                  <c:v>5</c:v>
                </c:pt>
                <c:pt idx="3">
                  <c:v>4</c:v>
                </c:pt>
                <c:pt idx="4">
                  <c:v>58</c:v>
                </c:pt>
                <c:pt idx="5">
                  <c:v>5</c:v>
                </c:pt>
                <c:pt idx="6">
                  <c:v>457</c:v>
                </c:pt>
                <c:pt idx="7">
                  <c:v>35</c:v>
                </c:pt>
                <c:pt idx="8">
                  <c:v>148</c:v>
                </c:pt>
                <c:pt idx="9">
                  <c:v>4</c:v>
                </c:pt>
                <c:pt idx="10">
                  <c:v>181</c:v>
                </c:pt>
                <c:pt idx="11">
                  <c:v>125</c:v>
                </c:pt>
                <c:pt idx="12">
                  <c:v>1</c:v>
                </c:pt>
                <c:pt idx="13">
                  <c:v>7</c:v>
                </c:pt>
                <c:pt idx="14">
                  <c:v>56</c:v>
                </c:pt>
                <c:pt idx="15">
                  <c:v>16</c:v>
                </c:pt>
                <c:pt idx="16">
                  <c:v>29</c:v>
                </c:pt>
                <c:pt idx="17">
                  <c:v>3</c:v>
                </c:pt>
                <c:pt idx="18">
                  <c:v>174</c:v>
                </c:pt>
                <c:pt idx="19">
                  <c:v>20</c:v>
                </c:pt>
                <c:pt idx="20">
                  <c:v>116</c:v>
                </c:pt>
                <c:pt idx="21">
                  <c:v>45</c:v>
                </c:pt>
                <c:pt idx="22">
                  <c:v>32</c:v>
                </c:pt>
                <c:pt idx="23">
                  <c:v>8</c:v>
                </c:pt>
                <c:pt idx="24">
                  <c:v>48</c:v>
                </c:pt>
                <c:pt idx="25">
                  <c:v>15</c:v>
                </c:pt>
                <c:pt idx="26">
                  <c:v>89</c:v>
                </c:pt>
                <c:pt idx="27">
                  <c:v>126</c:v>
                </c:pt>
                <c:pt idx="28">
                  <c:v>67</c:v>
                </c:pt>
                <c:pt idx="29">
                  <c:v>29</c:v>
                </c:pt>
                <c:pt idx="30">
                  <c:v>46</c:v>
                </c:pt>
                <c:pt idx="31">
                  <c:v>11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26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11</c:v>
                </c:pt>
                <c:pt idx="5">
                  <c:v>4</c:v>
                </c:pt>
                <c:pt idx="6">
                  <c:v>59</c:v>
                </c:pt>
                <c:pt idx="7">
                  <c:v>1</c:v>
                </c:pt>
                <c:pt idx="8">
                  <c:v>27</c:v>
                </c:pt>
                <c:pt idx="9">
                  <c:v>7</c:v>
                </c:pt>
                <c:pt idx="10">
                  <c:v>31</c:v>
                </c:pt>
                <c:pt idx="11">
                  <c:v>18</c:v>
                </c:pt>
                <c:pt idx="12">
                  <c:v>0</c:v>
                </c:pt>
                <c:pt idx="13">
                  <c:v>6</c:v>
                </c:pt>
                <c:pt idx="14">
                  <c:v>27</c:v>
                </c:pt>
                <c:pt idx="15">
                  <c:v>9</c:v>
                </c:pt>
                <c:pt idx="16">
                  <c:v>5</c:v>
                </c:pt>
                <c:pt idx="17">
                  <c:v>2</c:v>
                </c:pt>
                <c:pt idx="18">
                  <c:v>23</c:v>
                </c:pt>
                <c:pt idx="19">
                  <c:v>6</c:v>
                </c:pt>
                <c:pt idx="20">
                  <c:v>49</c:v>
                </c:pt>
                <c:pt idx="21">
                  <c:v>9</c:v>
                </c:pt>
                <c:pt idx="22">
                  <c:v>5</c:v>
                </c:pt>
                <c:pt idx="23">
                  <c:v>2</c:v>
                </c:pt>
                <c:pt idx="24">
                  <c:v>9</c:v>
                </c:pt>
                <c:pt idx="25">
                  <c:v>13</c:v>
                </c:pt>
                <c:pt idx="26">
                  <c:v>56</c:v>
                </c:pt>
                <c:pt idx="27">
                  <c:v>18</c:v>
                </c:pt>
                <c:pt idx="28">
                  <c:v>17</c:v>
                </c:pt>
                <c:pt idx="29">
                  <c:v>9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25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83616"/>
        <c:axId val="89585152"/>
      </c:lineChart>
      <c:catAx>
        <c:axId val="89583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585152"/>
        <c:crosses val="autoZero"/>
        <c:auto val="1"/>
        <c:lblAlgn val="ctr"/>
        <c:lblOffset val="100"/>
        <c:noMultiLvlLbl val="0"/>
      </c:catAx>
      <c:valAx>
        <c:axId val="89585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583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 General</a:t>
            </a:r>
            <a:r>
              <a:rPr lang="es-ES" sz="1200" baseline="0"/>
              <a:t> por </a:t>
            </a:r>
          </a:p>
          <a:p>
            <a:pPr>
              <a:defRPr lang="es-ES" sz="1200"/>
            </a:pPr>
            <a:r>
              <a:rPr lang="es-ES" sz="1200" baseline="0"/>
              <a:t>Clase de Vehículo 2012</a:t>
            </a:r>
            <a:endParaRPr lang="es-ES" sz="1200"/>
          </a:p>
        </c:rich>
      </c:tx>
      <c:layout>
        <c:manualLayout>
          <c:xMode val="edge"/>
          <c:yMode val="edge"/>
          <c:x val="0.1689598205127874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7061671025"/>
          <c:y val="9.7934585099939547E-2"/>
          <c:w val="0.87427120932958857"/>
          <c:h val="0.670639006662636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29</c:v>
                </c:pt>
                <c:pt idx="1">
                  <c:v>88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27</c:v>
                </c:pt>
                <c:pt idx="6">
                  <c:v>38</c:v>
                </c:pt>
                <c:pt idx="7">
                  <c:v>7</c:v>
                </c:pt>
                <c:pt idx="8">
                  <c:v>716</c:v>
                </c:pt>
                <c:pt idx="9">
                  <c:v>33</c:v>
                </c:pt>
                <c:pt idx="10">
                  <c:v>140</c:v>
                </c:pt>
                <c:pt idx="11">
                  <c:v>96</c:v>
                </c:pt>
                <c:pt idx="12">
                  <c:v>5</c:v>
                </c:pt>
                <c:pt idx="13">
                  <c:v>43</c:v>
                </c:pt>
                <c:pt idx="14">
                  <c:v>197</c:v>
                </c:pt>
                <c:pt idx="15">
                  <c:v>34</c:v>
                </c:pt>
                <c:pt idx="16">
                  <c:v>205</c:v>
                </c:pt>
                <c:pt idx="17">
                  <c:v>2</c:v>
                </c:pt>
                <c:pt idx="18">
                  <c:v>263</c:v>
                </c:pt>
                <c:pt idx="19">
                  <c:v>1</c:v>
                </c:pt>
                <c:pt idx="20">
                  <c:v>26</c:v>
                </c:pt>
                <c:pt idx="21">
                  <c:v>24</c:v>
                </c:pt>
                <c:pt idx="22">
                  <c:v>1</c:v>
                </c:pt>
                <c:pt idx="23">
                  <c:v>30</c:v>
                </c:pt>
                <c:pt idx="24">
                  <c:v>46</c:v>
                </c:pt>
                <c:pt idx="25">
                  <c:v>17</c:v>
                </c:pt>
                <c:pt idx="26">
                  <c:v>0</c:v>
                </c:pt>
                <c:pt idx="27">
                  <c:v>40</c:v>
                </c:pt>
                <c:pt idx="28">
                  <c:v>4</c:v>
                </c:pt>
                <c:pt idx="29">
                  <c:v>43</c:v>
                </c:pt>
                <c:pt idx="30">
                  <c:v>63</c:v>
                </c:pt>
                <c:pt idx="31">
                  <c:v>2</c:v>
                </c:pt>
              </c:numCache>
            </c:numRef>
          </c:val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3384</c:v>
                </c:pt>
                <c:pt idx="1">
                  <c:v>8667</c:v>
                </c:pt>
                <c:pt idx="2">
                  <c:v>572</c:v>
                </c:pt>
                <c:pt idx="3">
                  <c:v>319</c:v>
                </c:pt>
                <c:pt idx="4">
                  <c:v>885</c:v>
                </c:pt>
                <c:pt idx="5">
                  <c:v>7889</c:v>
                </c:pt>
                <c:pt idx="6">
                  <c:v>8501</c:v>
                </c:pt>
                <c:pt idx="7">
                  <c:v>2264</c:v>
                </c:pt>
                <c:pt idx="8">
                  <c:v>38198</c:v>
                </c:pt>
                <c:pt idx="9">
                  <c:v>4505</c:v>
                </c:pt>
                <c:pt idx="10">
                  <c:v>10821</c:v>
                </c:pt>
                <c:pt idx="11">
                  <c:v>10223</c:v>
                </c:pt>
                <c:pt idx="12">
                  <c:v>339</c:v>
                </c:pt>
                <c:pt idx="13">
                  <c:v>4750</c:v>
                </c:pt>
                <c:pt idx="14">
                  <c:v>15160</c:v>
                </c:pt>
                <c:pt idx="15">
                  <c:v>6028</c:v>
                </c:pt>
                <c:pt idx="16">
                  <c:v>1277</c:v>
                </c:pt>
                <c:pt idx="17">
                  <c:v>240</c:v>
                </c:pt>
                <c:pt idx="18">
                  <c:v>37098</c:v>
                </c:pt>
                <c:pt idx="19">
                  <c:v>723</c:v>
                </c:pt>
                <c:pt idx="20">
                  <c:v>5558</c:v>
                </c:pt>
                <c:pt idx="21">
                  <c:v>6875</c:v>
                </c:pt>
                <c:pt idx="22">
                  <c:v>296</c:v>
                </c:pt>
                <c:pt idx="23">
                  <c:v>6368</c:v>
                </c:pt>
                <c:pt idx="24">
                  <c:v>7548</c:v>
                </c:pt>
                <c:pt idx="25">
                  <c:v>7027</c:v>
                </c:pt>
                <c:pt idx="26">
                  <c:v>823</c:v>
                </c:pt>
                <c:pt idx="27">
                  <c:v>13874</c:v>
                </c:pt>
                <c:pt idx="28">
                  <c:v>1379</c:v>
                </c:pt>
                <c:pt idx="29">
                  <c:v>11710</c:v>
                </c:pt>
                <c:pt idx="30">
                  <c:v>2271</c:v>
                </c:pt>
                <c:pt idx="31">
                  <c:v>1268</c:v>
                </c:pt>
              </c:numCache>
            </c:numRef>
          </c:val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481</c:v>
                </c:pt>
                <c:pt idx="1">
                  <c:v>279</c:v>
                </c:pt>
                <c:pt idx="2">
                  <c:v>124</c:v>
                </c:pt>
                <c:pt idx="3">
                  <c:v>118</c:v>
                </c:pt>
                <c:pt idx="4">
                  <c:v>713</c:v>
                </c:pt>
                <c:pt idx="5">
                  <c:v>2288</c:v>
                </c:pt>
                <c:pt idx="6">
                  <c:v>3762</c:v>
                </c:pt>
                <c:pt idx="7">
                  <c:v>436</c:v>
                </c:pt>
                <c:pt idx="8">
                  <c:v>5979</c:v>
                </c:pt>
                <c:pt idx="9">
                  <c:v>1887</c:v>
                </c:pt>
                <c:pt idx="10">
                  <c:v>2431</c:v>
                </c:pt>
                <c:pt idx="11">
                  <c:v>2059</c:v>
                </c:pt>
                <c:pt idx="12">
                  <c:v>573</c:v>
                </c:pt>
                <c:pt idx="13">
                  <c:v>2860</c:v>
                </c:pt>
                <c:pt idx="14">
                  <c:v>5742</c:v>
                </c:pt>
                <c:pt idx="15">
                  <c:v>2160</c:v>
                </c:pt>
                <c:pt idx="16">
                  <c:v>542</c:v>
                </c:pt>
                <c:pt idx="17">
                  <c:v>208</c:v>
                </c:pt>
                <c:pt idx="18">
                  <c:v>8596</c:v>
                </c:pt>
                <c:pt idx="19">
                  <c:v>400</c:v>
                </c:pt>
                <c:pt idx="20">
                  <c:v>3325</c:v>
                </c:pt>
                <c:pt idx="21">
                  <c:v>1132</c:v>
                </c:pt>
                <c:pt idx="22">
                  <c:v>136</c:v>
                </c:pt>
                <c:pt idx="23">
                  <c:v>2186</c:v>
                </c:pt>
                <c:pt idx="24">
                  <c:v>971</c:v>
                </c:pt>
                <c:pt idx="25">
                  <c:v>882</c:v>
                </c:pt>
                <c:pt idx="26">
                  <c:v>427</c:v>
                </c:pt>
                <c:pt idx="27">
                  <c:v>3514</c:v>
                </c:pt>
                <c:pt idx="28">
                  <c:v>632</c:v>
                </c:pt>
                <c:pt idx="29">
                  <c:v>2935</c:v>
                </c:pt>
                <c:pt idx="30">
                  <c:v>379</c:v>
                </c:pt>
                <c:pt idx="31">
                  <c:v>553</c:v>
                </c:pt>
              </c:numCache>
            </c:numRef>
          </c:val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11</c:v>
                </c:pt>
                <c:pt idx="7">
                  <c:v>0</c:v>
                </c:pt>
                <c:pt idx="8">
                  <c:v>10</c:v>
                </c:pt>
                <c:pt idx="9">
                  <c:v>24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  <c:pt idx="26">
                  <c:v>3</c:v>
                </c:pt>
                <c:pt idx="27">
                  <c:v>29</c:v>
                </c:pt>
                <c:pt idx="28">
                  <c:v>0</c:v>
                </c:pt>
                <c:pt idx="29">
                  <c:v>24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103</c:v>
                </c:pt>
                <c:pt idx="1">
                  <c:v>92</c:v>
                </c:pt>
                <c:pt idx="2">
                  <c:v>5</c:v>
                </c:pt>
                <c:pt idx="3">
                  <c:v>4</c:v>
                </c:pt>
                <c:pt idx="4">
                  <c:v>58</c:v>
                </c:pt>
                <c:pt idx="5">
                  <c:v>5</c:v>
                </c:pt>
                <c:pt idx="6">
                  <c:v>457</c:v>
                </c:pt>
                <c:pt idx="7">
                  <c:v>35</c:v>
                </c:pt>
                <c:pt idx="8">
                  <c:v>148</c:v>
                </c:pt>
                <c:pt idx="9">
                  <c:v>4</c:v>
                </c:pt>
                <c:pt idx="10">
                  <c:v>181</c:v>
                </c:pt>
                <c:pt idx="11">
                  <c:v>125</c:v>
                </c:pt>
                <c:pt idx="12">
                  <c:v>1</c:v>
                </c:pt>
                <c:pt idx="13">
                  <c:v>7</c:v>
                </c:pt>
                <c:pt idx="14">
                  <c:v>56</c:v>
                </c:pt>
                <c:pt idx="15">
                  <c:v>16</c:v>
                </c:pt>
                <c:pt idx="16">
                  <c:v>29</c:v>
                </c:pt>
                <c:pt idx="17">
                  <c:v>3</c:v>
                </c:pt>
                <c:pt idx="18">
                  <c:v>174</c:v>
                </c:pt>
                <c:pt idx="19">
                  <c:v>20</c:v>
                </c:pt>
                <c:pt idx="20">
                  <c:v>116</c:v>
                </c:pt>
                <c:pt idx="21">
                  <c:v>45</c:v>
                </c:pt>
                <c:pt idx="22">
                  <c:v>32</c:v>
                </c:pt>
                <c:pt idx="23">
                  <c:v>8</c:v>
                </c:pt>
                <c:pt idx="24">
                  <c:v>48</c:v>
                </c:pt>
                <c:pt idx="25">
                  <c:v>15</c:v>
                </c:pt>
                <c:pt idx="26">
                  <c:v>89</c:v>
                </c:pt>
                <c:pt idx="27">
                  <c:v>126</c:v>
                </c:pt>
                <c:pt idx="28">
                  <c:v>67</c:v>
                </c:pt>
                <c:pt idx="29">
                  <c:v>29</c:v>
                </c:pt>
                <c:pt idx="30">
                  <c:v>46</c:v>
                </c:pt>
                <c:pt idx="31">
                  <c:v>11</c:v>
                </c:pt>
              </c:numCache>
            </c:numRef>
          </c:val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26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11</c:v>
                </c:pt>
                <c:pt idx="5">
                  <c:v>4</c:v>
                </c:pt>
                <c:pt idx="6">
                  <c:v>59</c:v>
                </c:pt>
                <c:pt idx="7">
                  <c:v>1</c:v>
                </c:pt>
                <c:pt idx="8">
                  <c:v>27</c:v>
                </c:pt>
                <c:pt idx="9">
                  <c:v>7</c:v>
                </c:pt>
                <c:pt idx="10">
                  <c:v>31</c:v>
                </c:pt>
                <c:pt idx="11">
                  <c:v>18</c:v>
                </c:pt>
                <c:pt idx="12">
                  <c:v>0</c:v>
                </c:pt>
                <c:pt idx="13">
                  <c:v>6</c:v>
                </c:pt>
                <c:pt idx="14">
                  <c:v>27</c:v>
                </c:pt>
                <c:pt idx="15">
                  <c:v>9</c:v>
                </c:pt>
                <c:pt idx="16">
                  <c:v>5</c:v>
                </c:pt>
                <c:pt idx="17">
                  <c:v>2</c:v>
                </c:pt>
                <c:pt idx="18">
                  <c:v>23</c:v>
                </c:pt>
                <c:pt idx="19">
                  <c:v>6</c:v>
                </c:pt>
                <c:pt idx="20">
                  <c:v>49</c:v>
                </c:pt>
                <c:pt idx="21">
                  <c:v>9</c:v>
                </c:pt>
                <c:pt idx="22">
                  <c:v>5</c:v>
                </c:pt>
                <c:pt idx="23">
                  <c:v>2</c:v>
                </c:pt>
                <c:pt idx="24">
                  <c:v>9</c:v>
                </c:pt>
                <c:pt idx="25">
                  <c:v>13</c:v>
                </c:pt>
                <c:pt idx="26">
                  <c:v>56</c:v>
                </c:pt>
                <c:pt idx="27">
                  <c:v>18</c:v>
                </c:pt>
                <c:pt idx="28">
                  <c:v>17</c:v>
                </c:pt>
                <c:pt idx="29">
                  <c:v>9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25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724800"/>
        <c:axId val="89726336"/>
      </c:barChart>
      <c:catAx>
        <c:axId val="89724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726336"/>
        <c:crosses val="autoZero"/>
        <c:auto val="1"/>
        <c:lblAlgn val="ctr"/>
        <c:lblOffset val="100"/>
        <c:noMultiLvlLbl val="0"/>
      </c:catAx>
      <c:valAx>
        <c:axId val="897263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724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2012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7.7978321617255389E-2"/>
          <c:w val="0.89400867624603164"/>
          <c:h val="0.67814089584334158"/>
        </c:manualLayout>
      </c:layout>
      <c:lineChart>
        <c:grouping val="standard"/>
        <c:varyColors val="0"/>
        <c:ser>
          <c:idx val="0"/>
          <c:order val="0"/>
          <c:tx>
            <c:strRef>
              <c:f>'1.1.8'!$B$6</c:f>
              <c:strCache>
                <c:ptCount val="1"/>
                <c:pt idx="0">
                  <c:v>C-2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211</c:v>
                </c:pt>
                <c:pt idx="1">
                  <c:v>316</c:v>
                </c:pt>
                <c:pt idx="2">
                  <c:v>57</c:v>
                </c:pt>
                <c:pt idx="3">
                  <c:v>69</c:v>
                </c:pt>
                <c:pt idx="4">
                  <c:v>220</c:v>
                </c:pt>
                <c:pt idx="5">
                  <c:v>277</c:v>
                </c:pt>
                <c:pt idx="6">
                  <c:v>491</c:v>
                </c:pt>
                <c:pt idx="7">
                  <c:v>65</c:v>
                </c:pt>
                <c:pt idx="8">
                  <c:v>6151</c:v>
                </c:pt>
                <c:pt idx="9">
                  <c:v>172</c:v>
                </c:pt>
                <c:pt idx="10">
                  <c:v>1128</c:v>
                </c:pt>
                <c:pt idx="11">
                  <c:v>446</c:v>
                </c:pt>
                <c:pt idx="12">
                  <c:v>292</c:v>
                </c:pt>
                <c:pt idx="13">
                  <c:v>337</c:v>
                </c:pt>
                <c:pt idx="14">
                  <c:v>1173</c:v>
                </c:pt>
                <c:pt idx="15">
                  <c:v>328</c:v>
                </c:pt>
                <c:pt idx="16">
                  <c:v>287</c:v>
                </c:pt>
                <c:pt idx="17">
                  <c:v>79</c:v>
                </c:pt>
                <c:pt idx="18">
                  <c:v>1486</c:v>
                </c:pt>
                <c:pt idx="19">
                  <c:v>190</c:v>
                </c:pt>
                <c:pt idx="20">
                  <c:v>552</c:v>
                </c:pt>
                <c:pt idx="21">
                  <c:v>402</c:v>
                </c:pt>
                <c:pt idx="22">
                  <c:v>98</c:v>
                </c:pt>
                <c:pt idx="23">
                  <c:v>277</c:v>
                </c:pt>
                <c:pt idx="24">
                  <c:v>275</c:v>
                </c:pt>
                <c:pt idx="25">
                  <c:v>220</c:v>
                </c:pt>
                <c:pt idx="26">
                  <c:v>290</c:v>
                </c:pt>
                <c:pt idx="27">
                  <c:v>574</c:v>
                </c:pt>
                <c:pt idx="28">
                  <c:v>162</c:v>
                </c:pt>
                <c:pt idx="29">
                  <c:v>566</c:v>
                </c:pt>
                <c:pt idx="30">
                  <c:v>176</c:v>
                </c:pt>
                <c:pt idx="31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'1.1.8'!$C$6</c:f>
              <c:strCache>
                <c:ptCount val="1"/>
                <c:pt idx="0">
                  <c:v>C-3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77</c:v>
                </c:pt>
                <c:pt idx="1">
                  <c:v>41</c:v>
                </c:pt>
                <c:pt idx="2">
                  <c:v>20</c:v>
                </c:pt>
                <c:pt idx="3">
                  <c:v>12</c:v>
                </c:pt>
                <c:pt idx="4">
                  <c:v>66</c:v>
                </c:pt>
                <c:pt idx="5">
                  <c:v>98</c:v>
                </c:pt>
                <c:pt idx="6">
                  <c:v>149</c:v>
                </c:pt>
                <c:pt idx="7">
                  <c:v>12</c:v>
                </c:pt>
                <c:pt idx="8">
                  <c:v>1237</c:v>
                </c:pt>
                <c:pt idx="9">
                  <c:v>40</c:v>
                </c:pt>
                <c:pt idx="10">
                  <c:v>436</c:v>
                </c:pt>
                <c:pt idx="11">
                  <c:v>198</c:v>
                </c:pt>
                <c:pt idx="12">
                  <c:v>51</c:v>
                </c:pt>
                <c:pt idx="13">
                  <c:v>129</c:v>
                </c:pt>
                <c:pt idx="14">
                  <c:v>262</c:v>
                </c:pt>
                <c:pt idx="15">
                  <c:v>137</c:v>
                </c:pt>
                <c:pt idx="16">
                  <c:v>129</c:v>
                </c:pt>
                <c:pt idx="17">
                  <c:v>16</c:v>
                </c:pt>
                <c:pt idx="18">
                  <c:v>782</c:v>
                </c:pt>
                <c:pt idx="19">
                  <c:v>27</c:v>
                </c:pt>
                <c:pt idx="20">
                  <c:v>273</c:v>
                </c:pt>
                <c:pt idx="21">
                  <c:v>137</c:v>
                </c:pt>
                <c:pt idx="22">
                  <c:v>13</c:v>
                </c:pt>
                <c:pt idx="23">
                  <c:v>83</c:v>
                </c:pt>
                <c:pt idx="24">
                  <c:v>106</c:v>
                </c:pt>
                <c:pt idx="25">
                  <c:v>80</c:v>
                </c:pt>
                <c:pt idx="26">
                  <c:v>168</c:v>
                </c:pt>
                <c:pt idx="27">
                  <c:v>144</c:v>
                </c:pt>
                <c:pt idx="28">
                  <c:v>25</c:v>
                </c:pt>
                <c:pt idx="29">
                  <c:v>291</c:v>
                </c:pt>
                <c:pt idx="30">
                  <c:v>75</c:v>
                </c:pt>
                <c:pt idx="31">
                  <c:v>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'1.1.8'!$D$6</c:f>
              <c:strCache>
                <c:ptCount val="1"/>
                <c:pt idx="0">
                  <c:v>T-2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'1.1.8'!$D$8:$D$39</c:f>
              <c:numCache>
                <c:formatCode>#,##0</c:formatCode>
                <c:ptCount val="32"/>
                <c:pt idx="0">
                  <c:v>24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9</c:v>
                </c:pt>
                <c:pt idx="7">
                  <c:v>3</c:v>
                </c:pt>
                <c:pt idx="8">
                  <c:v>20</c:v>
                </c:pt>
                <c:pt idx="9">
                  <c:v>2</c:v>
                </c:pt>
                <c:pt idx="10">
                  <c:v>14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10</c:v>
                </c:pt>
                <c:pt idx="15">
                  <c:v>2</c:v>
                </c:pt>
                <c:pt idx="16">
                  <c:v>7</c:v>
                </c:pt>
                <c:pt idx="17">
                  <c:v>0</c:v>
                </c:pt>
                <c:pt idx="18">
                  <c:v>42</c:v>
                </c:pt>
                <c:pt idx="19">
                  <c:v>0</c:v>
                </c:pt>
                <c:pt idx="20">
                  <c:v>7</c:v>
                </c:pt>
                <c:pt idx="21">
                  <c:v>1</c:v>
                </c:pt>
                <c:pt idx="22">
                  <c:v>2</c:v>
                </c:pt>
                <c:pt idx="23">
                  <c:v>15</c:v>
                </c:pt>
                <c:pt idx="24">
                  <c:v>4</c:v>
                </c:pt>
                <c:pt idx="25">
                  <c:v>1</c:v>
                </c:pt>
                <c:pt idx="26">
                  <c:v>7</c:v>
                </c:pt>
                <c:pt idx="27">
                  <c:v>8</c:v>
                </c:pt>
                <c:pt idx="28">
                  <c:v>1</c:v>
                </c:pt>
                <c:pt idx="29">
                  <c:v>14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'1.1.8'!$E$8:$E$39</c:f>
              <c:numCache>
                <c:formatCode>#,##0</c:formatCode>
                <c:ptCount val="32"/>
                <c:pt idx="0">
                  <c:v>749</c:v>
                </c:pt>
                <c:pt idx="1">
                  <c:v>385</c:v>
                </c:pt>
                <c:pt idx="2">
                  <c:v>155</c:v>
                </c:pt>
                <c:pt idx="3">
                  <c:v>110</c:v>
                </c:pt>
                <c:pt idx="4">
                  <c:v>267</c:v>
                </c:pt>
                <c:pt idx="5">
                  <c:v>672</c:v>
                </c:pt>
                <c:pt idx="6">
                  <c:v>1271</c:v>
                </c:pt>
                <c:pt idx="7">
                  <c:v>126</c:v>
                </c:pt>
                <c:pt idx="8">
                  <c:v>4470</c:v>
                </c:pt>
                <c:pt idx="9">
                  <c:v>515</c:v>
                </c:pt>
                <c:pt idx="10">
                  <c:v>1277</c:v>
                </c:pt>
                <c:pt idx="11">
                  <c:v>1968</c:v>
                </c:pt>
                <c:pt idx="12">
                  <c:v>141</c:v>
                </c:pt>
                <c:pt idx="13">
                  <c:v>659</c:v>
                </c:pt>
                <c:pt idx="14">
                  <c:v>1264</c:v>
                </c:pt>
                <c:pt idx="15">
                  <c:v>310</c:v>
                </c:pt>
                <c:pt idx="16">
                  <c:v>92</c:v>
                </c:pt>
                <c:pt idx="17">
                  <c:v>62</c:v>
                </c:pt>
                <c:pt idx="18">
                  <c:v>6800</c:v>
                </c:pt>
                <c:pt idx="19">
                  <c:v>301</c:v>
                </c:pt>
                <c:pt idx="20">
                  <c:v>414</c:v>
                </c:pt>
                <c:pt idx="21">
                  <c:v>1335</c:v>
                </c:pt>
                <c:pt idx="22">
                  <c:v>85</c:v>
                </c:pt>
                <c:pt idx="23">
                  <c:v>263</c:v>
                </c:pt>
                <c:pt idx="24">
                  <c:v>362</c:v>
                </c:pt>
                <c:pt idx="25">
                  <c:v>529</c:v>
                </c:pt>
                <c:pt idx="26">
                  <c:v>831</c:v>
                </c:pt>
                <c:pt idx="27">
                  <c:v>3216</c:v>
                </c:pt>
                <c:pt idx="28">
                  <c:v>85</c:v>
                </c:pt>
                <c:pt idx="29">
                  <c:v>2435</c:v>
                </c:pt>
                <c:pt idx="30">
                  <c:v>263</c:v>
                </c:pt>
                <c:pt idx="31">
                  <c:v>116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'1.1.8'!$F$8:$F$39</c:f>
              <c:numCache>
                <c:formatCode>#,##0</c:formatCode>
                <c:ptCount val="32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9</c:v>
                </c:pt>
                <c:pt idx="7">
                  <c:v>38</c:v>
                </c:pt>
                <c:pt idx="8">
                  <c:v>8</c:v>
                </c:pt>
                <c:pt idx="9">
                  <c:v>5</c:v>
                </c:pt>
                <c:pt idx="10">
                  <c:v>11</c:v>
                </c:pt>
                <c:pt idx="11">
                  <c:v>15</c:v>
                </c:pt>
                <c:pt idx="12">
                  <c:v>2</c:v>
                </c:pt>
                <c:pt idx="13">
                  <c:v>11</c:v>
                </c:pt>
                <c:pt idx="14">
                  <c:v>37</c:v>
                </c:pt>
                <c:pt idx="15">
                  <c:v>106</c:v>
                </c:pt>
                <c:pt idx="16">
                  <c:v>7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34</c:v>
                </c:pt>
                <c:pt idx="27">
                  <c:v>11</c:v>
                </c:pt>
                <c:pt idx="28">
                  <c:v>4</c:v>
                </c:pt>
                <c:pt idx="29">
                  <c:v>35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'1.1.8'!$H$5:$H$6</c:f>
              <c:strCache>
                <c:ptCount val="1"/>
                <c:pt idx="0">
                  <c:v>Grúas Industriales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'1.1.8'!$H$8:$H$39</c:f>
              <c:numCache>
                <c:formatCode>#,##0</c:formatCode>
                <c:ptCount val="32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322</c:v>
                </c:pt>
                <c:pt idx="9">
                  <c:v>4</c:v>
                </c:pt>
                <c:pt idx="10">
                  <c:v>1</c:v>
                </c:pt>
                <c:pt idx="11">
                  <c:v>13</c:v>
                </c:pt>
                <c:pt idx="12">
                  <c:v>8</c:v>
                </c:pt>
                <c:pt idx="13">
                  <c:v>7</c:v>
                </c:pt>
                <c:pt idx="14">
                  <c:v>18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10</c:v>
                </c:pt>
                <c:pt idx="19">
                  <c:v>0</c:v>
                </c:pt>
                <c:pt idx="20">
                  <c:v>1</c:v>
                </c:pt>
                <c:pt idx="21">
                  <c:v>20</c:v>
                </c:pt>
                <c:pt idx="22">
                  <c:v>11</c:v>
                </c:pt>
                <c:pt idx="23">
                  <c:v>2</c:v>
                </c:pt>
                <c:pt idx="24">
                  <c:v>6</c:v>
                </c:pt>
                <c:pt idx="25">
                  <c:v>0</c:v>
                </c:pt>
                <c:pt idx="26">
                  <c:v>7</c:v>
                </c:pt>
                <c:pt idx="27">
                  <c:v>2</c:v>
                </c:pt>
                <c:pt idx="28">
                  <c:v>1</c:v>
                </c:pt>
                <c:pt idx="29">
                  <c:v>18</c:v>
                </c:pt>
                <c:pt idx="30">
                  <c:v>2</c:v>
                </c:pt>
                <c:pt idx="3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76288"/>
        <c:axId val="88482176"/>
      </c:lineChart>
      <c:catAx>
        <c:axId val="88476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482176"/>
        <c:crosses val="autoZero"/>
        <c:auto val="1"/>
        <c:lblAlgn val="ctr"/>
        <c:lblOffset val="100"/>
        <c:noMultiLvlLbl val="0"/>
      </c:catAx>
      <c:valAx>
        <c:axId val="884821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476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6232085563725362"/>
          <c:h val="8.097499508798079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del Autotransporte Carga 2012</a:t>
            </a:r>
            <a:endParaRPr lang="es-ES" sz="1200"/>
          </a:p>
        </c:rich>
      </c:tx>
      <c:layout>
        <c:manualLayout>
          <c:xMode val="edge"/>
          <c:yMode val="edge"/>
          <c:x val="0.184493000874891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3193350831162"/>
          <c:y val="0.13425925925925927"/>
          <c:w val="0.5166666666666665"/>
          <c:h val="0.8611111111111116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'1.1.1'!$B$11:$B$14</c:f>
              <c:strCache>
                <c:ptCount val="4"/>
                <c:pt idx="0">
                  <c:v>C2</c:v>
                </c:pt>
                <c:pt idx="1">
                  <c:v>C3 </c:v>
                </c:pt>
                <c:pt idx="2">
                  <c:v>T2</c:v>
                </c:pt>
                <c:pt idx="3">
                  <c:v>T3</c:v>
                </c:pt>
              </c:strCache>
            </c:strRef>
          </c:cat>
          <c:val>
            <c:numRef>
              <c:f>'1.1.1'!$D$11:$D$14</c:f>
              <c:numCache>
                <c:formatCode>0</c:formatCode>
                <c:ptCount val="4"/>
                <c:pt idx="0">
                  <c:v>20.157384669586847</c:v>
                </c:pt>
                <c:pt idx="1">
                  <c:v>17.033091270488139</c:v>
                </c:pt>
                <c:pt idx="2">
                  <c:v>0.59052116253266795</c:v>
                </c:pt>
                <c:pt idx="3">
                  <c:v>62.047578232222577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61942257219085"/>
          <c:y val="0.358373432487608"/>
          <c:w val="0.13671391076115491"/>
          <c:h val="0.3573272090988676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Especializada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2012</a:t>
            </a:r>
            <a:endParaRPr lang="es-ES" sz="1200"/>
          </a:p>
        </c:rich>
      </c:tx>
      <c:layout>
        <c:manualLayout>
          <c:xMode val="edge"/>
          <c:yMode val="edge"/>
          <c:x val="0.2161663158452353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8.2310450595991749E-2"/>
          <c:w val="0.89400867624603164"/>
          <c:h val="0.673808766864604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'1.1.8'!$B$6</c:f>
              <c:strCache>
                <c:ptCount val="1"/>
                <c:pt idx="0">
                  <c:v>C-2</c:v>
                </c:pt>
              </c:strCache>
            </c:strRef>
          </c:tx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211</c:v>
                </c:pt>
                <c:pt idx="1">
                  <c:v>316</c:v>
                </c:pt>
                <c:pt idx="2">
                  <c:v>57</c:v>
                </c:pt>
                <c:pt idx="3">
                  <c:v>69</c:v>
                </c:pt>
                <c:pt idx="4">
                  <c:v>220</c:v>
                </c:pt>
                <c:pt idx="5">
                  <c:v>277</c:v>
                </c:pt>
                <c:pt idx="6">
                  <c:v>491</c:v>
                </c:pt>
                <c:pt idx="7">
                  <c:v>65</c:v>
                </c:pt>
                <c:pt idx="8">
                  <c:v>6151</c:v>
                </c:pt>
                <c:pt idx="9">
                  <c:v>172</c:v>
                </c:pt>
                <c:pt idx="10">
                  <c:v>1128</c:v>
                </c:pt>
                <c:pt idx="11">
                  <c:v>446</c:v>
                </c:pt>
                <c:pt idx="12">
                  <c:v>292</c:v>
                </c:pt>
                <c:pt idx="13">
                  <c:v>337</c:v>
                </c:pt>
                <c:pt idx="14">
                  <c:v>1173</c:v>
                </c:pt>
                <c:pt idx="15">
                  <c:v>328</c:v>
                </c:pt>
                <c:pt idx="16">
                  <c:v>287</c:v>
                </c:pt>
                <c:pt idx="17">
                  <c:v>79</c:v>
                </c:pt>
                <c:pt idx="18">
                  <c:v>1486</c:v>
                </c:pt>
                <c:pt idx="19">
                  <c:v>190</c:v>
                </c:pt>
                <c:pt idx="20">
                  <c:v>552</c:v>
                </c:pt>
                <c:pt idx="21">
                  <c:v>402</c:v>
                </c:pt>
                <c:pt idx="22">
                  <c:v>98</c:v>
                </c:pt>
                <c:pt idx="23">
                  <c:v>277</c:v>
                </c:pt>
                <c:pt idx="24">
                  <c:v>275</c:v>
                </c:pt>
                <c:pt idx="25">
                  <c:v>220</c:v>
                </c:pt>
                <c:pt idx="26">
                  <c:v>290</c:v>
                </c:pt>
                <c:pt idx="27">
                  <c:v>574</c:v>
                </c:pt>
                <c:pt idx="28">
                  <c:v>162</c:v>
                </c:pt>
                <c:pt idx="29">
                  <c:v>566</c:v>
                </c:pt>
                <c:pt idx="30">
                  <c:v>176</c:v>
                </c:pt>
                <c:pt idx="31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'1.1.8'!$C$6</c:f>
              <c:strCache>
                <c:ptCount val="1"/>
                <c:pt idx="0">
                  <c:v>C-3</c:v>
                </c:pt>
              </c:strCache>
            </c:strRef>
          </c:tx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77</c:v>
                </c:pt>
                <c:pt idx="1">
                  <c:v>41</c:v>
                </c:pt>
                <c:pt idx="2">
                  <c:v>20</c:v>
                </c:pt>
                <c:pt idx="3">
                  <c:v>12</c:v>
                </c:pt>
                <c:pt idx="4">
                  <c:v>66</c:v>
                </c:pt>
                <c:pt idx="5">
                  <c:v>98</c:v>
                </c:pt>
                <c:pt idx="6">
                  <c:v>149</c:v>
                </c:pt>
                <c:pt idx="7">
                  <c:v>12</c:v>
                </c:pt>
                <c:pt idx="8">
                  <c:v>1237</c:v>
                </c:pt>
                <c:pt idx="9">
                  <c:v>40</c:v>
                </c:pt>
                <c:pt idx="10">
                  <c:v>436</c:v>
                </c:pt>
                <c:pt idx="11">
                  <c:v>198</c:v>
                </c:pt>
                <c:pt idx="12">
                  <c:v>51</c:v>
                </c:pt>
                <c:pt idx="13">
                  <c:v>129</c:v>
                </c:pt>
                <c:pt idx="14">
                  <c:v>262</c:v>
                </c:pt>
                <c:pt idx="15">
                  <c:v>137</c:v>
                </c:pt>
                <c:pt idx="16">
                  <c:v>129</c:v>
                </c:pt>
                <c:pt idx="17">
                  <c:v>16</c:v>
                </c:pt>
                <c:pt idx="18">
                  <c:v>782</c:v>
                </c:pt>
                <c:pt idx="19">
                  <c:v>27</c:v>
                </c:pt>
                <c:pt idx="20">
                  <c:v>273</c:v>
                </c:pt>
                <c:pt idx="21">
                  <c:v>137</c:v>
                </c:pt>
                <c:pt idx="22">
                  <c:v>13</c:v>
                </c:pt>
                <c:pt idx="23">
                  <c:v>83</c:v>
                </c:pt>
                <c:pt idx="24">
                  <c:v>106</c:v>
                </c:pt>
                <c:pt idx="25">
                  <c:v>80</c:v>
                </c:pt>
                <c:pt idx="26">
                  <c:v>168</c:v>
                </c:pt>
                <c:pt idx="27">
                  <c:v>144</c:v>
                </c:pt>
                <c:pt idx="28">
                  <c:v>25</c:v>
                </c:pt>
                <c:pt idx="29">
                  <c:v>291</c:v>
                </c:pt>
                <c:pt idx="30">
                  <c:v>75</c:v>
                </c:pt>
                <c:pt idx="31">
                  <c:v>21</c:v>
                </c:pt>
              </c:numCache>
            </c:numRef>
          </c:val>
        </c:ser>
        <c:ser>
          <c:idx val="2"/>
          <c:order val="2"/>
          <c:tx>
            <c:strRef>
              <c:f>'1.1.8'!$D$6</c:f>
              <c:strCache>
                <c:ptCount val="1"/>
                <c:pt idx="0">
                  <c:v>T-2</c:v>
                </c:pt>
              </c:strCache>
            </c:strRef>
          </c:tx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'1.1.8'!$D$8:$D$39</c:f>
              <c:numCache>
                <c:formatCode>#,##0</c:formatCode>
                <c:ptCount val="32"/>
                <c:pt idx="0">
                  <c:v>24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9</c:v>
                </c:pt>
                <c:pt idx="7">
                  <c:v>3</c:v>
                </c:pt>
                <c:pt idx="8">
                  <c:v>20</c:v>
                </c:pt>
                <c:pt idx="9">
                  <c:v>2</c:v>
                </c:pt>
                <c:pt idx="10">
                  <c:v>14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10</c:v>
                </c:pt>
                <c:pt idx="15">
                  <c:v>2</c:v>
                </c:pt>
                <c:pt idx="16">
                  <c:v>7</c:v>
                </c:pt>
                <c:pt idx="17">
                  <c:v>0</c:v>
                </c:pt>
                <c:pt idx="18">
                  <c:v>42</c:v>
                </c:pt>
                <c:pt idx="19">
                  <c:v>0</c:v>
                </c:pt>
                <c:pt idx="20">
                  <c:v>7</c:v>
                </c:pt>
                <c:pt idx="21">
                  <c:v>1</c:v>
                </c:pt>
                <c:pt idx="22">
                  <c:v>2</c:v>
                </c:pt>
                <c:pt idx="23">
                  <c:v>15</c:v>
                </c:pt>
                <c:pt idx="24">
                  <c:v>4</c:v>
                </c:pt>
                <c:pt idx="25">
                  <c:v>1</c:v>
                </c:pt>
                <c:pt idx="26">
                  <c:v>7</c:v>
                </c:pt>
                <c:pt idx="27">
                  <c:v>8</c:v>
                </c:pt>
                <c:pt idx="28">
                  <c:v>1</c:v>
                </c:pt>
                <c:pt idx="29">
                  <c:v>14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'1.1.8'!$E$8:$E$39</c:f>
              <c:numCache>
                <c:formatCode>#,##0</c:formatCode>
                <c:ptCount val="32"/>
                <c:pt idx="0">
                  <c:v>749</c:v>
                </c:pt>
                <c:pt idx="1">
                  <c:v>385</c:v>
                </c:pt>
                <c:pt idx="2">
                  <c:v>155</c:v>
                </c:pt>
                <c:pt idx="3">
                  <c:v>110</c:v>
                </c:pt>
                <c:pt idx="4">
                  <c:v>267</c:v>
                </c:pt>
                <c:pt idx="5">
                  <c:v>672</c:v>
                </c:pt>
                <c:pt idx="6">
                  <c:v>1271</c:v>
                </c:pt>
                <c:pt idx="7">
                  <c:v>126</c:v>
                </c:pt>
                <c:pt idx="8">
                  <c:v>4470</c:v>
                </c:pt>
                <c:pt idx="9">
                  <c:v>515</c:v>
                </c:pt>
                <c:pt idx="10">
                  <c:v>1277</c:v>
                </c:pt>
                <c:pt idx="11">
                  <c:v>1968</c:v>
                </c:pt>
                <c:pt idx="12">
                  <c:v>141</c:v>
                </c:pt>
                <c:pt idx="13">
                  <c:v>659</c:v>
                </c:pt>
                <c:pt idx="14">
                  <c:v>1264</c:v>
                </c:pt>
                <c:pt idx="15">
                  <c:v>310</c:v>
                </c:pt>
                <c:pt idx="16">
                  <c:v>92</c:v>
                </c:pt>
                <c:pt idx="17">
                  <c:v>62</c:v>
                </c:pt>
                <c:pt idx="18">
                  <c:v>6800</c:v>
                </c:pt>
                <c:pt idx="19">
                  <c:v>301</c:v>
                </c:pt>
                <c:pt idx="20">
                  <c:v>414</c:v>
                </c:pt>
                <c:pt idx="21">
                  <c:v>1335</c:v>
                </c:pt>
                <c:pt idx="22">
                  <c:v>85</c:v>
                </c:pt>
                <c:pt idx="23">
                  <c:v>263</c:v>
                </c:pt>
                <c:pt idx="24">
                  <c:v>362</c:v>
                </c:pt>
                <c:pt idx="25">
                  <c:v>529</c:v>
                </c:pt>
                <c:pt idx="26">
                  <c:v>831</c:v>
                </c:pt>
                <c:pt idx="27">
                  <c:v>3216</c:v>
                </c:pt>
                <c:pt idx="28">
                  <c:v>85</c:v>
                </c:pt>
                <c:pt idx="29">
                  <c:v>2435</c:v>
                </c:pt>
                <c:pt idx="30">
                  <c:v>263</c:v>
                </c:pt>
                <c:pt idx="31">
                  <c:v>116</c:v>
                </c:pt>
              </c:numCache>
            </c:numRef>
          </c:val>
        </c:ser>
        <c:ser>
          <c:idx val="4"/>
          <c:order val="4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'1.1.8'!$F$8:$F$39</c:f>
              <c:numCache>
                <c:formatCode>#,##0</c:formatCode>
                <c:ptCount val="32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9</c:v>
                </c:pt>
                <c:pt idx="7">
                  <c:v>38</c:v>
                </c:pt>
                <c:pt idx="8">
                  <c:v>8</c:v>
                </c:pt>
                <c:pt idx="9">
                  <c:v>5</c:v>
                </c:pt>
                <c:pt idx="10">
                  <c:v>11</c:v>
                </c:pt>
                <c:pt idx="11">
                  <c:v>15</c:v>
                </c:pt>
                <c:pt idx="12">
                  <c:v>2</c:v>
                </c:pt>
                <c:pt idx="13">
                  <c:v>11</c:v>
                </c:pt>
                <c:pt idx="14">
                  <c:v>37</c:v>
                </c:pt>
                <c:pt idx="15">
                  <c:v>106</c:v>
                </c:pt>
                <c:pt idx="16">
                  <c:v>7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34</c:v>
                </c:pt>
                <c:pt idx="27">
                  <c:v>11</c:v>
                </c:pt>
                <c:pt idx="28">
                  <c:v>4</c:v>
                </c:pt>
                <c:pt idx="29">
                  <c:v>35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</c:ser>
        <c:ser>
          <c:idx val="5"/>
          <c:order val="5"/>
          <c:tx>
            <c:strRef>
              <c:f>'1.1.8'!$H$5:$H$6</c:f>
              <c:strCache>
                <c:ptCount val="1"/>
                <c:pt idx="0">
                  <c:v>Grúas Industriales</c:v>
                </c:pt>
              </c:strCache>
            </c:strRef>
          </c:tx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'1.1.8'!$H$8:$H$39</c:f>
              <c:numCache>
                <c:formatCode>#,##0</c:formatCode>
                <c:ptCount val="32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322</c:v>
                </c:pt>
                <c:pt idx="9">
                  <c:v>4</c:v>
                </c:pt>
                <c:pt idx="10">
                  <c:v>1</c:v>
                </c:pt>
                <c:pt idx="11">
                  <c:v>13</c:v>
                </c:pt>
                <c:pt idx="12">
                  <c:v>8</c:v>
                </c:pt>
                <c:pt idx="13">
                  <c:v>7</c:v>
                </c:pt>
                <c:pt idx="14">
                  <c:v>18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10</c:v>
                </c:pt>
                <c:pt idx="19">
                  <c:v>0</c:v>
                </c:pt>
                <c:pt idx="20">
                  <c:v>1</c:v>
                </c:pt>
                <c:pt idx="21">
                  <c:v>20</c:v>
                </c:pt>
                <c:pt idx="22">
                  <c:v>11</c:v>
                </c:pt>
                <c:pt idx="23">
                  <c:v>2</c:v>
                </c:pt>
                <c:pt idx="24">
                  <c:v>6</c:v>
                </c:pt>
                <c:pt idx="25">
                  <c:v>0</c:v>
                </c:pt>
                <c:pt idx="26">
                  <c:v>7</c:v>
                </c:pt>
                <c:pt idx="27">
                  <c:v>2</c:v>
                </c:pt>
                <c:pt idx="28">
                  <c:v>1</c:v>
                </c:pt>
                <c:pt idx="29">
                  <c:v>18</c:v>
                </c:pt>
                <c:pt idx="30">
                  <c:v>2</c:v>
                </c:pt>
                <c:pt idx="3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519424"/>
        <c:axId val="88520960"/>
      </c:barChart>
      <c:catAx>
        <c:axId val="88519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520960"/>
        <c:crosses val="autoZero"/>
        <c:auto val="1"/>
        <c:lblAlgn val="ctr"/>
        <c:lblOffset val="100"/>
        <c:noMultiLvlLbl val="0"/>
      </c:catAx>
      <c:valAx>
        <c:axId val="885209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519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446301405656614"/>
          <c:y val="0.91733035792254258"/>
          <c:w val="0.49275863495395889"/>
          <c:h val="8.097499508798079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2012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8.4444444444444544E-2"/>
          <c:w val="0.88238538794637633"/>
          <c:h val="0.66535188101487608"/>
        </c:manualLayout>
      </c:layout>
      <c:lineChart>
        <c:grouping val="standard"/>
        <c:varyColors val="0"/>
        <c:ser>
          <c:idx val="0"/>
          <c:order val="0"/>
          <c:tx>
            <c:strRef>
              <c:f>'1.1.8.1'!$B$6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'1.1.8.1'!$B$8:$B$39</c:f>
              <c:numCache>
                <c:formatCode>#,##0</c:formatCode>
                <c:ptCount val="32"/>
                <c:pt idx="0">
                  <c:v>16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113</c:v>
                </c:pt>
                <c:pt idx="9">
                  <c:v>0</c:v>
                </c:pt>
                <c:pt idx="10">
                  <c:v>21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64</c:v>
                </c:pt>
                <c:pt idx="19">
                  <c:v>0</c:v>
                </c:pt>
                <c:pt idx="20">
                  <c:v>29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  <c:pt idx="26">
                  <c:v>21</c:v>
                </c:pt>
                <c:pt idx="27">
                  <c:v>6</c:v>
                </c:pt>
                <c:pt idx="28">
                  <c:v>2</c:v>
                </c:pt>
                <c:pt idx="29">
                  <c:v>22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'1.1.8.1'!$C$6</c:f>
              <c:strCache>
                <c:ptCount val="1"/>
                <c:pt idx="0">
                  <c:v>S-2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'1.1.8.1'!$C$8:$C$39</c:f>
              <c:numCache>
                <c:formatCode>#,##0</c:formatCode>
                <c:ptCount val="32"/>
                <c:pt idx="0">
                  <c:v>283</c:v>
                </c:pt>
                <c:pt idx="1">
                  <c:v>431</c:v>
                </c:pt>
                <c:pt idx="2">
                  <c:v>102</c:v>
                </c:pt>
                <c:pt idx="3">
                  <c:v>86</c:v>
                </c:pt>
                <c:pt idx="4">
                  <c:v>231</c:v>
                </c:pt>
                <c:pt idx="5">
                  <c:v>709</c:v>
                </c:pt>
                <c:pt idx="6">
                  <c:v>1473</c:v>
                </c:pt>
                <c:pt idx="7">
                  <c:v>32</c:v>
                </c:pt>
                <c:pt idx="8">
                  <c:v>4707</c:v>
                </c:pt>
                <c:pt idx="9">
                  <c:v>383</c:v>
                </c:pt>
                <c:pt idx="10">
                  <c:v>1194</c:v>
                </c:pt>
                <c:pt idx="11">
                  <c:v>2043</c:v>
                </c:pt>
                <c:pt idx="12">
                  <c:v>86</c:v>
                </c:pt>
                <c:pt idx="13">
                  <c:v>765</c:v>
                </c:pt>
                <c:pt idx="14">
                  <c:v>960</c:v>
                </c:pt>
                <c:pt idx="15">
                  <c:v>405</c:v>
                </c:pt>
                <c:pt idx="16">
                  <c:v>320</c:v>
                </c:pt>
                <c:pt idx="17">
                  <c:v>71</c:v>
                </c:pt>
                <c:pt idx="18">
                  <c:v>8057</c:v>
                </c:pt>
                <c:pt idx="19">
                  <c:v>249</c:v>
                </c:pt>
                <c:pt idx="20">
                  <c:v>448</c:v>
                </c:pt>
                <c:pt idx="21">
                  <c:v>879</c:v>
                </c:pt>
                <c:pt idx="22">
                  <c:v>59</c:v>
                </c:pt>
                <c:pt idx="23">
                  <c:v>225</c:v>
                </c:pt>
                <c:pt idx="24">
                  <c:v>416</c:v>
                </c:pt>
                <c:pt idx="25">
                  <c:v>601</c:v>
                </c:pt>
                <c:pt idx="26">
                  <c:v>447</c:v>
                </c:pt>
                <c:pt idx="27">
                  <c:v>3063</c:v>
                </c:pt>
                <c:pt idx="28">
                  <c:v>64</c:v>
                </c:pt>
                <c:pt idx="29">
                  <c:v>2169</c:v>
                </c:pt>
                <c:pt idx="30">
                  <c:v>413</c:v>
                </c:pt>
                <c:pt idx="31">
                  <c:v>137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'1.1.8.1'!$D$6</c:f>
              <c:strCache>
                <c:ptCount val="1"/>
                <c:pt idx="0">
                  <c:v>S-3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'1.1.8.1'!$D$8:$D$39</c:f>
              <c:numCache>
                <c:formatCode>#,##0</c:formatCode>
                <c:ptCount val="32"/>
                <c:pt idx="0">
                  <c:v>88</c:v>
                </c:pt>
                <c:pt idx="1">
                  <c:v>61</c:v>
                </c:pt>
                <c:pt idx="2">
                  <c:v>104</c:v>
                </c:pt>
                <c:pt idx="3">
                  <c:v>27</c:v>
                </c:pt>
                <c:pt idx="4">
                  <c:v>66</c:v>
                </c:pt>
                <c:pt idx="5">
                  <c:v>126</c:v>
                </c:pt>
                <c:pt idx="6">
                  <c:v>319</c:v>
                </c:pt>
                <c:pt idx="7">
                  <c:v>9</c:v>
                </c:pt>
                <c:pt idx="8">
                  <c:v>1817</c:v>
                </c:pt>
                <c:pt idx="9">
                  <c:v>189</c:v>
                </c:pt>
                <c:pt idx="10">
                  <c:v>505</c:v>
                </c:pt>
                <c:pt idx="11">
                  <c:v>788</c:v>
                </c:pt>
                <c:pt idx="12">
                  <c:v>53</c:v>
                </c:pt>
                <c:pt idx="13">
                  <c:v>281</c:v>
                </c:pt>
                <c:pt idx="14">
                  <c:v>422</c:v>
                </c:pt>
                <c:pt idx="15">
                  <c:v>99</c:v>
                </c:pt>
                <c:pt idx="16">
                  <c:v>39</c:v>
                </c:pt>
                <c:pt idx="17">
                  <c:v>19</c:v>
                </c:pt>
                <c:pt idx="18">
                  <c:v>2268</c:v>
                </c:pt>
                <c:pt idx="19">
                  <c:v>135</c:v>
                </c:pt>
                <c:pt idx="20">
                  <c:v>180</c:v>
                </c:pt>
                <c:pt idx="21">
                  <c:v>157</c:v>
                </c:pt>
                <c:pt idx="22">
                  <c:v>31</c:v>
                </c:pt>
                <c:pt idx="23">
                  <c:v>86</c:v>
                </c:pt>
                <c:pt idx="24">
                  <c:v>133</c:v>
                </c:pt>
                <c:pt idx="25">
                  <c:v>200</c:v>
                </c:pt>
                <c:pt idx="26">
                  <c:v>322</c:v>
                </c:pt>
                <c:pt idx="27">
                  <c:v>1517</c:v>
                </c:pt>
                <c:pt idx="28">
                  <c:v>35</c:v>
                </c:pt>
                <c:pt idx="29">
                  <c:v>1198</c:v>
                </c:pt>
                <c:pt idx="30">
                  <c:v>58</c:v>
                </c:pt>
                <c:pt idx="31">
                  <c:v>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'1.1.8.1'!$E$6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'1.1.8.1'!$E$8:$E$39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0</c:v>
                </c:pt>
                <c:pt idx="8">
                  <c:v>42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5</c:v>
                </c:pt>
                <c:pt idx="27">
                  <c:v>13</c:v>
                </c:pt>
                <c:pt idx="28">
                  <c:v>0</c:v>
                </c:pt>
                <c:pt idx="29">
                  <c:v>4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'1.1.8.1'!$F$6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'1.1.8.1'!$G$6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'1.1.8.1'!$H$6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'1.1.8.1'!$H$8:$H$39</c:f>
              <c:numCache>
                <c:formatCode>#,##0</c:formatCode>
                <c:ptCount val="32"/>
                <c:pt idx="0">
                  <c:v>50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  <c:pt idx="4">
                  <c:v>12</c:v>
                </c:pt>
                <c:pt idx="5">
                  <c:v>2</c:v>
                </c:pt>
                <c:pt idx="6">
                  <c:v>31</c:v>
                </c:pt>
                <c:pt idx="7">
                  <c:v>1</c:v>
                </c:pt>
                <c:pt idx="8">
                  <c:v>224</c:v>
                </c:pt>
                <c:pt idx="9">
                  <c:v>1</c:v>
                </c:pt>
                <c:pt idx="10">
                  <c:v>7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32</c:v>
                </c:pt>
                <c:pt idx="19">
                  <c:v>7</c:v>
                </c:pt>
                <c:pt idx="20">
                  <c:v>34</c:v>
                </c:pt>
                <c:pt idx="21">
                  <c:v>3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10</c:v>
                </c:pt>
                <c:pt idx="26">
                  <c:v>49</c:v>
                </c:pt>
                <c:pt idx="27">
                  <c:v>10</c:v>
                </c:pt>
                <c:pt idx="28">
                  <c:v>1</c:v>
                </c:pt>
                <c:pt idx="29">
                  <c:v>30</c:v>
                </c:pt>
                <c:pt idx="30">
                  <c:v>34</c:v>
                </c:pt>
                <c:pt idx="31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'1.1.8.1'!$I$6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14</c:v>
                </c:pt>
                <c:pt idx="17">
                  <c:v>0</c:v>
                </c:pt>
                <c:pt idx="18">
                  <c:v>11</c:v>
                </c:pt>
                <c:pt idx="19">
                  <c:v>3</c:v>
                </c:pt>
                <c:pt idx="20">
                  <c:v>35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7</c:v>
                </c:pt>
                <c:pt idx="26">
                  <c:v>47</c:v>
                </c:pt>
                <c:pt idx="27">
                  <c:v>22</c:v>
                </c:pt>
                <c:pt idx="28">
                  <c:v>1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'1.1.8.1'!$J$6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'1.1.8.1'!$J$8:$J$39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9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'1.1.8.1'!$K$6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'1.1.8.1'!$L$6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3392"/>
        <c:axId val="90364928"/>
      </c:lineChart>
      <c:catAx>
        <c:axId val="90363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0364928"/>
        <c:crosses val="autoZero"/>
        <c:auto val="1"/>
        <c:lblAlgn val="ctr"/>
        <c:lblOffset val="100"/>
        <c:noMultiLvlLbl val="0"/>
      </c:catAx>
      <c:valAx>
        <c:axId val="90364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0363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632"/>
          <c:w val="0.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2012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8.4444444444444544E-2"/>
          <c:w val="0.88238538794637611"/>
          <c:h val="0.665351881014876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'1.1.8.1'!$B$6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'1.1.8.1'!$B$8:$B$39</c:f>
              <c:numCache>
                <c:formatCode>#,##0</c:formatCode>
                <c:ptCount val="32"/>
                <c:pt idx="0">
                  <c:v>16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113</c:v>
                </c:pt>
                <c:pt idx="9">
                  <c:v>0</c:v>
                </c:pt>
                <c:pt idx="10">
                  <c:v>21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64</c:v>
                </c:pt>
                <c:pt idx="19">
                  <c:v>0</c:v>
                </c:pt>
                <c:pt idx="20">
                  <c:v>29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  <c:pt idx="26">
                  <c:v>21</c:v>
                </c:pt>
                <c:pt idx="27">
                  <c:v>6</c:v>
                </c:pt>
                <c:pt idx="28">
                  <c:v>2</c:v>
                </c:pt>
                <c:pt idx="29">
                  <c:v>22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strRef>
              <c:f>'1.1.8.1'!$C$6</c:f>
              <c:strCache>
                <c:ptCount val="1"/>
                <c:pt idx="0">
                  <c:v>S-2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'1.1.8.1'!$C$8:$C$39</c:f>
              <c:numCache>
                <c:formatCode>#,##0</c:formatCode>
                <c:ptCount val="32"/>
                <c:pt idx="0">
                  <c:v>283</c:v>
                </c:pt>
                <c:pt idx="1">
                  <c:v>431</c:v>
                </c:pt>
                <c:pt idx="2">
                  <c:v>102</c:v>
                </c:pt>
                <c:pt idx="3">
                  <c:v>86</c:v>
                </c:pt>
                <c:pt idx="4">
                  <c:v>231</c:v>
                </c:pt>
                <c:pt idx="5">
                  <c:v>709</c:v>
                </c:pt>
                <c:pt idx="6">
                  <c:v>1473</c:v>
                </c:pt>
                <c:pt idx="7">
                  <c:v>32</c:v>
                </c:pt>
                <c:pt idx="8">
                  <c:v>4707</c:v>
                </c:pt>
                <c:pt idx="9">
                  <c:v>383</c:v>
                </c:pt>
                <c:pt idx="10">
                  <c:v>1194</c:v>
                </c:pt>
                <c:pt idx="11">
                  <c:v>2043</c:v>
                </c:pt>
                <c:pt idx="12">
                  <c:v>86</c:v>
                </c:pt>
                <c:pt idx="13">
                  <c:v>765</c:v>
                </c:pt>
                <c:pt idx="14">
                  <c:v>960</c:v>
                </c:pt>
                <c:pt idx="15">
                  <c:v>405</c:v>
                </c:pt>
                <c:pt idx="16">
                  <c:v>320</c:v>
                </c:pt>
                <c:pt idx="17">
                  <c:v>71</c:v>
                </c:pt>
                <c:pt idx="18">
                  <c:v>8057</c:v>
                </c:pt>
                <c:pt idx="19">
                  <c:v>249</c:v>
                </c:pt>
                <c:pt idx="20">
                  <c:v>448</c:v>
                </c:pt>
                <c:pt idx="21">
                  <c:v>879</c:v>
                </c:pt>
                <c:pt idx="22">
                  <c:v>59</c:v>
                </c:pt>
                <c:pt idx="23">
                  <c:v>225</c:v>
                </c:pt>
                <c:pt idx="24">
                  <c:v>416</c:v>
                </c:pt>
                <c:pt idx="25">
                  <c:v>601</c:v>
                </c:pt>
                <c:pt idx="26">
                  <c:v>447</c:v>
                </c:pt>
                <c:pt idx="27">
                  <c:v>3063</c:v>
                </c:pt>
                <c:pt idx="28">
                  <c:v>64</c:v>
                </c:pt>
                <c:pt idx="29">
                  <c:v>2169</c:v>
                </c:pt>
                <c:pt idx="30">
                  <c:v>413</c:v>
                </c:pt>
                <c:pt idx="31">
                  <c:v>137</c:v>
                </c:pt>
              </c:numCache>
            </c:numRef>
          </c:val>
        </c:ser>
        <c:ser>
          <c:idx val="2"/>
          <c:order val="2"/>
          <c:tx>
            <c:strRef>
              <c:f>'1.1.8.1'!$D$6</c:f>
              <c:strCache>
                <c:ptCount val="1"/>
                <c:pt idx="0">
                  <c:v>S-3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'1.1.8.1'!$D$8:$D$39</c:f>
              <c:numCache>
                <c:formatCode>#,##0</c:formatCode>
                <c:ptCount val="32"/>
                <c:pt idx="0">
                  <c:v>88</c:v>
                </c:pt>
                <c:pt idx="1">
                  <c:v>61</c:v>
                </c:pt>
                <c:pt idx="2">
                  <c:v>104</c:v>
                </c:pt>
                <c:pt idx="3">
                  <c:v>27</c:v>
                </c:pt>
                <c:pt idx="4">
                  <c:v>66</c:v>
                </c:pt>
                <c:pt idx="5">
                  <c:v>126</c:v>
                </c:pt>
                <c:pt idx="6">
                  <c:v>319</c:v>
                </c:pt>
                <c:pt idx="7">
                  <c:v>9</c:v>
                </c:pt>
                <c:pt idx="8">
                  <c:v>1817</c:v>
                </c:pt>
                <c:pt idx="9">
                  <c:v>189</c:v>
                </c:pt>
                <c:pt idx="10">
                  <c:v>505</c:v>
                </c:pt>
                <c:pt idx="11">
                  <c:v>788</c:v>
                </c:pt>
                <c:pt idx="12">
                  <c:v>53</c:v>
                </c:pt>
                <c:pt idx="13">
                  <c:v>281</c:v>
                </c:pt>
                <c:pt idx="14">
                  <c:v>422</c:v>
                </c:pt>
                <c:pt idx="15">
                  <c:v>99</c:v>
                </c:pt>
                <c:pt idx="16">
                  <c:v>39</c:v>
                </c:pt>
                <c:pt idx="17">
                  <c:v>19</c:v>
                </c:pt>
                <c:pt idx="18">
                  <c:v>2268</c:v>
                </c:pt>
                <c:pt idx="19">
                  <c:v>135</c:v>
                </c:pt>
                <c:pt idx="20">
                  <c:v>180</c:v>
                </c:pt>
                <c:pt idx="21">
                  <c:v>157</c:v>
                </c:pt>
                <c:pt idx="22">
                  <c:v>31</c:v>
                </c:pt>
                <c:pt idx="23">
                  <c:v>86</c:v>
                </c:pt>
                <c:pt idx="24">
                  <c:v>133</c:v>
                </c:pt>
                <c:pt idx="25">
                  <c:v>200</c:v>
                </c:pt>
                <c:pt idx="26">
                  <c:v>322</c:v>
                </c:pt>
                <c:pt idx="27">
                  <c:v>1517</c:v>
                </c:pt>
                <c:pt idx="28">
                  <c:v>35</c:v>
                </c:pt>
                <c:pt idx="29">
                  <c:v>1198</c:v>
                </c:pt>
                <c:pt idx="30">
                  <c:v>58</c:v>
                </c:pt>
                <c:pt idx="31">
                  <c:v>16</c:v>
                </c:pt>
              </c:numCache>
            </c:numRef>
          </c:val>
        </c:ser>
        <c:ser>
          <c:idx val="3"/>
          <c:order val="3"/>
          <c:tx>
            <c:strRef>
              <c:f>'1.1.8.1'!$E$6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'1.1.8.1'!$E$8:$E$39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0</c:v>
                </c:pt>
                <c:pt idx="8">
                  <c:v>42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5</c:v>
                </c:pt>
                <c:pt idx="27">
                  <c:v>13</c:v>
                </c:pt>
                <c:pt idx="28">
                  <c:v>0</c:v>
                </c:pt>
                <c:pt idx="29">
                  <c:v>4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'1.1.8.1'!$F$6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'1.1.8.1'!$G$6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'1.1.8.1'!$H$6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'1.1.8.1'!$H$8:$H$39</c:f>
              <c:numCache>
                <c:formatCode>#,##0</c:formatCode>
                <c:ptCount val="32"/>
                <c:pt idx="0">
                  <c:v>50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  <c:pt idx="4">
                  <c:v>12</c:v>
                </c:pt>
                <c:pt idx="5">
                  <c:v>2</c:v>
                </c:pt>
                <c:pt idx="6">
                  <c:v>31</c:v>
                </c:pt>
                <c:pt idx="7">
                  <c:v>1</c:v>
                </c:pt>
                <c:pt idx="8">
                  <c:v>224</c:v>
                </c:pt>
                <c:pt idx="9">
                  <c:v>1</c:v>
                </c:pt>
                <c:pt idx="10">
                  <c:v>7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32</c:v>
                </c:pt>
                <c:pt idx="19">
                  <c:v>7</c:v>
                </c:pt>
                <c:pt idx="20">
                  <c:v>34</c:v>
                </c:pt>
                <c:pt idx="21">
                  <c:v>3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10</c:v>
                </c:pt>
                <c:pt idx="26">
                  <c:v>49</c:v>
                </c:pt>
                <c:pt idx="27">
                  <c:v>10</c:v>
                </c:pt>
                <c:pt idx="28">
                  <c:v>1</c:v>
                </c:pt>
                <c:pt idx="29">
                  <c:v>30</c:v>
                </c:pt>
                <c:pt idx="30">
                  <c:v>34</c:v>
                </c:pt>
                <c:pt idx="31">
                  <c:v>0</c:v>
                </c:pt>
              </c:numCache>
            </c:numRef>
          </c:val>
        </c:ser>
        <c:ser>
          <c:idx val="7"/>
          <c:order val="7"/>
          <c:tx>
            <c:strRef>
              <c:f>'1.1.8.1'!$I$6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14</c:v>
                </c:pt>
                <c:pt idx="17">
                  <c:v>0</c:v>
                </c:pt>
                <c:pt idx="18">
                  <c:v>11</c:v>
                </c:pt>
                <c:pt idx="19">
                  <c:v>3</c:v>
                </c:pt>
                <c:pt idx="20">
                  <c:v>35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7</c:v>
                </c:pt>
                <c:pt idx="26">
                  <c:v>47</c:v>
                </c:pt>
                <c:pt idx="27">
                  <c:v>22</c:v>
                </c:pt>
                <c:pt idx="28">
                  <c:v>1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8"/>
          <c:order val="8"/>
          <c:tx>
            <c:strRef>
              <c:f>'1.1.8.1'!$J$6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'1.1.8.1'!$J$8:$J$39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9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'1.1.8.1'!$K$6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'1.1.8.1'!$L$6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897984"/>
        <c:axId val="89899776"/>
      </c:barChart>
      <c:catAx>
        <c:axId val="89897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899776"/>
        <c:crosses val="autoZero"/>
        <c:auto val="1"/>
        <c:lblAlgn val="ctr"/>
        <c:lblOffset val="100"/>
        <c:noMultiLvlLbl val="0"/>
      </c:catAx>
      <c:valAx>
        <c:axId val="89899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897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"/>
          <c:y val="0.91963149606299632"/>
          <c:w val="0.706984607996555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2012</a:t>
            </a:r>
            <a:endParaRPr lang="es-ES" sz="1200"/>
          </a:p>
        </c:rich>
      </c:tx>
      <c:layout>
        <c:manualLayout>
          <c:xMode val="edge"/>
          <c:yMode val="edge"/>
          <c:x val="0.15735698086282995"/>
          <c:y val="8.519701810436675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59"/>
          <c:y val="9.7222222222222224E-2"/>
          <c:w val="0.86206389249888404"/>
          <c:h val="0.64677857976086361"/>
        </c:manualLayout>
      </c:layout>
      <c:lineChart>
        <c:grouping val="standard"/>
        <c:varyColors val="0"/>
        <c:ser>
          <c:idx val="0"/>
          <c:order val="0"/>
          <c:tx>
            <c:strRef>
              <c:f>'1.1.9'!$B$5:$B$6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7501</c:v>
                </c:pt>
                <c:pt idx="1">
                  <c:v>20587</c:v>
                </c:pt>
                <c:pt idx="2">
                  <c:v>1346</c:v>
                </c:pt>
                <c:pt idx="3">
                  <c:v>916</c:v>
                </c:pt>
                <c:pt idx="4">
                  <c:v>3939</c:v>
                </c:pt>
                <c:pt idx="5">
                  <c:v>18438</c:v>
                </c:pt>
                <c:pt idx="6">
                  <c:v>22112</c:v>
                </c:pt>
                <c:pt idx="7">
                  <c:v>4905</c:v>
                </c:pt>
                <c:pt idx="8">
                  <c:v>113944</c:v>
                </c:pt>
                <c:pt idx="9">
                  <c:v>11341</c:v>
                </c:pt>
                <c:pt idx="10">
                  <c:v>34901</c:v>
                </c:pt>
                <c:pt idx="11">
                  <c:v>30402</c:v>
                </c:pt>
                <c:pt idx="12">
                  <c:v>2150</c:v>
                </c:pt>
                <c:pt idx="13">
                  <c:v>17963</c:v>
                </c:pt>
                <c:pt idx="14">
                  <c:v>44904</c:v>
                </c:pt>
                <c:pt idx="15">
                  <c:v>17991</c:v>
                </c:pt>
                <c:pt idx="16">
                  <c:v>5421</c:v>
                </c:pt>
                <c:pt idx="17">
                  <c:v>1520</c:v>
                </c:pt>
                <c:pt idx="18">
                  <c:v>81191</c:v>
                </c:pt>
                <c:pt idx="19">
                  <c:v>2630</c:v>
                </c:pt>
                <c:pt idx="20">
                  <c:v>23021</c:v>
                </c:pt>
                <c:pt idx="21">
                  <c:v>17648</c:v>
                </c:pt>
                <c:pt idx="22">
                  <c:v>1116</c:v>
                </c:pt>
                <c:pt idx="23">
                  <c:v>18493</c:v>
                </c:pt>
                <c:pt idx="24">
                  <c:v>16486</c:v>
                </c:pt>
                <c:pt idx="25">
                  <c:v>16082</c:v>
                </c:pt>
                <c:pt idx="26">
                  <c:v>3017</c:v>
                </c:pt>
                <c:pt idx="27">
                  <c:v>34085</c:v>
                </c:pt>
                <c:pt idx="28">
                  <c:v>5045</c:v>
                </c:pt>
                <c:pt idx="29">
                  <c:v>28087</c:v>
                </c:pt>
                <c:pt idx="30">
                  <c:v>5718</c:v>
                </c:pt>
                <c:pt idx="31">
                  <c:v>3179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'1.1.9'!$C$5:$C$6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1514</c:v>
                </c:pt>
                <c:pt idx="1">
                  <c:v>1284</c:v>
                </c:pt>
                <c:pt idx="2">
                  <c:v>449</c:v>
                </c:pt>
                <c:pt idx="3">
                  <c:v>316</c:v>
                </c:pt>
                <c:pt idx="4">
                  <c:v>877</c:v>
                </c:pt>
                <c:pt idx="5">
                  <c:v>1897</c:v>
                </c:pt>
                <c:pt idx="6">
                  <c:v>3780</c:v>
                </c:pt>
                <c:pt idx="7">
                  <c:v>287</c:v>
                </c:pt>
                <c:pt idx="8">
                  <c:v>19140</c:v>
                </c:pt>
                <c:pt idx="9">
                  <c:v>1328</c:v>
                </c:pt>
                <c:pt idx="10">
                  <c:v>4605</c:v>
                </c:pt>
                <c:pt idx="11">
                  <c:v>5485</c:v>
                </c:pt>
                <c:pt idx="12">
                  <c:v>641</c:v>
                </c:pt>
                <c:pt idx="13">
                  <c:v>2197</c:v>
                </c:pt>
                <c:pt idx="14">
                  <c:v>4157</c:v>
                </c:pt>
                <c:pt idx="15">
                  <c:v>1397</c:v>
                </c:pt>
                <c:pt idx="16">
                  <c:v>924</c:v>
                </c:pt>
                <c:pt idx="17">
                  <c:v>257</c:v>
                </c:pt>
                <c:pt idx="18">
                  <c:v>19564</c:v>
                </c:pt>
                <c:pt idx="19">
                  <c:v>914</c:v>
                </c:pt>
                <c:pt idx="20">
                  <c:v>1980</c:v>
                </c:pt>
                <c:pt idx="21">
                  <c:v>2939</c:v>
                </c:pt>
                <c:pt idx="22">
                  <c:v>322</c:v>
                </c:pt>
                <c:pt idx="23">
                  <c:v>954</c:v>
                </c:pt>
                <c:pt idx="24">
                  <c:v>1315</c:v>
                </c:pt>
                <c:pt idx="25">
                  <c:v>1651</c:v>
                </c:pt>
                <c:pt idx="26">
                  <c:v>2228</c:v>
                </c:pt>
                <c:pt idx="27">
                  <c:v>8599</c:v>
                </c:pt>
                <c:pt idx="28">
                  <c:v>381</c:v>
                </c:pt>
                <c:pt idx="29">
                  <c:v>6790</c:v>
                </c:pt>
                <c:pt idx="30">
                  <c:v>1029</c:v>
                </c:pt>
                <c:pt idx="31">
                  <c:v>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13984"/>
        <c:axId val="89969024"/>
      </c:lineChart>
      <c:catAx>
        <c:axId val="89913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969024"/>
        <c:crosses val="autoZero"/>
        <c:auto val="1"/>
        <c:lblAlgn val="ctr"/>
        <c:lblOffset val="100"/>
        <c:noMultiLvlLbl val="0"/>
      </c:catAx>
      <c:valAx>
        <c:axId val="899690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91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720621087412629E-2"/>
          <c:y val="0.89424400224732292"/>
          <c:w val="0.88053071036023356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2012</a:t>
            </a:r>
            <a:endParaRPr lang="es-ES" sz="1200"/>
          </a:p>
        </c:rich>
      </c:tx>
      <c:layout>
        <c:manualLayout>
          <c:xMode val="edge"/>
          <c:yMode val="edge"/>
          <c:x val="0.157356980862829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65"/>
          <c:y val="9.7222222222222224E-2"/>
          <c:w val="0.8620638924988846"/>
          <c:h val="0.6467785797608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'1.1.9'!$B$5:$B$6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7501</c:v>
                </c:pt>
                <c:pt idx="1">
                  <c:v>20587</c:v>
                </c:pt>
                <c:pt idx="2">
                  <c:v>1346</c:v>
                </c:pt>
                <c:pt idx="3">
                  <c:v>916</c:v>
                </c:pt>
                <c:pt idx="4">
                  <c:v>3939</c:v>
                </c:pt>
                <c:pt idx="5">
                  <c:v>18438</c:v>
                </c:pt>
                <c:pt idx="6">
                  <c:v>22112</c:v>
                </c:pt>
                <c:pt idx="7">
                  <c:v>4905</c:v>
                </c:pt>
                <c:pt idx="8">
                  <c:v>113944</c:v>
                </c:pt>
                <c:pt idx="9">
                  <c:v>11341</c:v>
                </c:pt>
                <c:pt idx="10">
                  <c:v>34901</c:v>
                </c:pt>
                <c:pt idx="11">
                  <c:v>30402</c:v>
                </c:pt>
                <c:pt idx="12">
                  <c:v>2150</c:v>
                </c:pt>
                <c:pt idx="13">
                  <c:v>17963</c:v>
                </c:pt>
                <c:pt idx="14">
                  <c:v>44904</c:v>
                </c:pt>
                <c:pt idx="15">
                  <c:v>17991</c:v>
                </c:pt>
                <c:pt idx="16">
                  <c:v>5421</c:v>
                </c:pt>
                <c:pt idx="17">
                  <c:v>1520</c:v>
                </c:pt>
                <c:pt idx="18">
                  <c:v>81191</c:v>
                </c:pt>
                <c:pt idx="19">
                  <c:v>2630</c:v>
                </c:pt>
                <c:pt idx="20">
                  <c:v>23021</c:v>
                </c:pt>
                <c:pt idx="21">
                  <c:v>17648</c:v>
                </c:pt>
                <c:pt idx="22">
                  <c:v>1116</c:v>
                </c:pt>
                <c:pt idx="23">
                  <c:v>18493</c:v>
                </c:pt>
                <c:pt idx="24">
                  <c:v>16486</c:v>
                </c:pt>
                <c:pt idx="25">
                  <c:v>16082</c:v>
                </c:pt>
                <c:pt idx="26">
                  <c:v>3017</c:v>
                </c:pt>
                <c:pt idx="27">
                  <c:v>34085</c:v>
                </c:pt>
                <c:pt idx="28">
                  <c:v>5045</c:v>
                </c:pt>
                <c:pt idx="29">
                  <c:v>28087</c:v>
                </c:pt>
                <c:pt idx="30">
                  <c:v>5718</c:v>
                </c:pt>
                <c:pt idx="31">
                  <c:v>3179</c:v>
                </c:pt>
              </c:numCache>
            </c:numRef>
          </c:val>
        </c:ser>
        <c:ser>
          <c:idx val="1"/>
          <c:order val="1"/>
          <c:tx>
            <c:strRef>
              <c:f>'1.1.9'!$C$5:$C$6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1514</c:v>
                </c:pt>
                <c:pt idx="1">
                  <c:v>1284</c:v>
                </c:pt>
                <c:pt idx="2">
                  <c:v>449</c:v>
                </c:pt>
                <c:pt idx="3">
                  <c:v>316</c:v>
                </c:pt>
                <c:pt idx="4">
                  <c:v>877</c:v>
                </c:pt>
                <c:pt idx="5">
                  <c:v>1897</c:v>
                </c:pt>
                <c:pt idx="6">
                  <c:v>3780</c:v>
                </c:pt>
                <c:pt idx="7">
                  <c:v>287</c:v>
                </c:pt>
                <c:pt idx="8">
                  <c:v>19140</c:v>
                </c:pt>
                <c:pt idx="9">
                  <c:v>1328</c:v>
                </c:pt>
                <c:pt idx="10">
                  <c:v>4605</c:v>
                </c:pt>
                <c:pt idx="11">
                  <c:v>5485</c:v>
                </c:pt>
                <c:pt idx="12">
                  <c:v>641</c:v>
                </c:pt>
                <c:pt idx="13">
                  <c:v>2197</c:v>
                </c:pt>
                <c:pt idx="14">
                  <c:v>4157</c:v>
                </c:pt>
                <c:pt idx="15">
                  <c:v>1397</c:v>
                </c:pt>
                <c:pt idx="16">
                  <c:v>924</c:v>
                </c:pt>
                <c:pt idx="17">
                  <c:v>257</c:v>
                </c:pt>
                <c:pt idx="18">
                  <c:v>19564</c:v>
                </c:pt>
                <c:pt idx="19">
                  <c:v>914</c:v>
                </c:pt>
                <c:pt idx="20">
                  <c:v>1980</c:v>
                </c:pt>
                <c:pt idx="21">
                  <c:v>2939</c:v>
                </c:pt>
                <c:pt idx="22">
                  <c:v>322</c:v>
                </c:pt>
                <c:pt idx="23">
                  <c:v>954</c:v>
                </c:pt>
                <c:pt idx="24">
                  <c:v>1315</c:v>
                </c:pt>
                <c:pt idx="25">
                  <c:v>1651</c:v>
                </c:pt>
                <c:pt idx="26">
                  <c:v>2228</c:v>
                </c:pt>
                <c:pt idx="27">
                  <c:v>8599</c:v>
                </c:pt>
                <c:pt idx="28">
                  <c:v>381</c:v>
                </c:pt>
                <c:pt idx="29">
                  <c:v>6790</c:v>
                </c:pt>
                <c:pt idx="30">
                  <c:v>1029</c:v>
                </c:pt>
                <c:pt idx="31">
                  <c:v>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060288"/>
        <c:axId val="90061824"/>
      </c:barChart>
      <c:catAx>
        <c:axId val="90060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0061824"/>
        <c:crosses val="autoZero"/>
        <c:auto val="1"/>
        <c:lblAlgn val="ctr"/>
        <c:lblOffset val="100"/>
        <c:noMultiLvlLbl val="0"/>
      </c:catAx>
      <c:valAx>
        <c:axId val="90061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0060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453091421824911E-2"/>
          <c:y val="0.9116531787693205"/>
          <c:w val="0.88719975537038465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del Autotransporte de Carga por Clase de Servicio 2012</a:t>
            </a:r>
            <a:endParaRPr lang="es-ES" sz="1200"/>
          </a:p>
        </c:rich>
      </c:tx>
      <c:layout>
        <c:manualLayout>
          <c:xMode val="edge"/>
          <c:yMode val="edge"/>
          <c:x val="0.1111666666666666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933289588801984E-2"/>
          <c:y val="0.14814814814814894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'1.1.9'!$B$5:$C$5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86.082665090549867</c:v>
                </c:pt>
                <c:pt idx="1">
                  <c:v>13.917334909450133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265"/>
          <c:w val="0.28457764654418199"/>
          <c:h val="0.4138123359580065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Parque</a:t>
            </a:r>
            <a:r>
              <a:rPr lang="es-ES" sz="1200" baseline="0"/>
              <a:t> Vehicular del Autotransporte de Carga 2012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2665557404326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8224394163853"/>
          <c:y val="8.0000000000000043E-2"/>
          <c:w val="0.87381398456640502"/>
          <c:h val="0.67868521434821627"/>
        </c:manualLayout>
      </c:layout>
      <c:lineChart>
        <c:grouping val="standard"/>
        <c:varyColors val="0"/>
        <c:ser>
          <c:idx val="0"/>
          <c:order val="0"/>
          <c:tx>
            <c:strRef>
              <c:f>'1.1.10'!$B$5:$B$6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'1.1.10'!$B$8:$B$39</c:f>
              <c:numCache>
                <c:formatCode>#,##0</c:formatCode>
                <c:ptCount val="32"/>
                <c:pt idx="0">
                  <c:v>5616</c:v>
                </c:pt>
                <c:pt idx="1">
                  <c:v>5590</c:v>
                </c:pt>
                <c:pt idx="2">
                  <c:v>841</c:v>
                </c:pt>
                <c:pt idx="3">
                  <c:v>694</c:v>
                </c:pt>
                <c:pt idx="4">
                  <c:v>2497</c:v>
                </c:pt>
                <c:pt idx="5">
                  <c:v>9422</c:v>
                </c:pt>
                <c:pt idx="6">
                  <c:v>16279</c:v>
                </c:pt>
                <c:pt idx="7">
                  <c:v>2871</c:v>
                </c:pt>
                <c:pt idx="8">
                  <c:v>66700</c:v>
                </c:pt>
                <c:pt idx="9">
                  <c:v>7503</c:v>
                </c:pt>
                <c:pt idx="10">
                  <c:v>12586</c:v>
                </c:pt>
                <c:pt idx="11">
                  <c:v>17100</c:v>
                </c:pt>
                <c:pt idx="12">
                  <c:v>1126</c:v>
                </c:pt>
                <c:pt idx="13">
                  <c:v>4849</c:v>
                </c:pt>
                <c:pt idx="14">
                  <c:v>21159</c:v>
                </c:pt>
                <c:pt idx="15">
                  <c:v>6002</c:v>
                </c:pt>
                <c:pt idx="16">
                  <c:v>2805</c:v>
                </c:pt>
                <c:pt idx="17">
                  <c:v>611</c:v>
                </c:pt>
                <c:pt idx="18">
                  <c:v>68913</c:v>
                </c:pt>
                <c:pt idx="19">
                  <c:v>1670</c:v>
                </c:pt>
                <c:pt idx="20">
                  <c:v>7105</c:v>
                </c:pt>
                <c:pt idx="21">
                  <c:v>9291</c:v>
                </c:pt>
                <c:pt idx="22">
                  <c:v>557</c:v>
                </c:pt>
                <c:pt idx="23">
                  <c:v>7659</c:v>
                </c:pt>
                <c:pt idx="24">
                  <c:v>6184</c:v>
                </c:pt>
                <c:pt idx="25">
                  <c:v>5609</c:v>
                </c:pt>
                <c:pt idx="26">
                  <c:v>2555</c:v>
                </c:pt>
                <c:pt idx="27">
                  <c:v>25269</c:v>
                </c:pt>
                <c:pt idx="28">
                  <c:v>990</c:v>
                </c:pt>
                <c:pt idx="29">
                  <c:v>17019</c:v>
                </c:pt>
                <c:pt idx="30">
                  <c:v>3936</c:v>
                </c:pt>
                <c:pt idx="31">
                  <c:v>2131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'1.1.10'!$C$5:$C$6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'1.1.10'!$C$8:$C$39</c:f>
              <c:numCache>
                <c:formatCode>#,##0</c:formatCode>
                <c:ptCount val="32"/>
                <c:pt idx="0">
                  <c:v>3399</c:v>
                </c:pt>
                <c:pt idx="1">
                  <c:v>16281</c:v>
                </c:pt>
                <c:pt idx="2">
                  <c:v>954</c:v>
                </c:pt>
                <c:pt idx="3">
                  <c:v>538</c:v>
                </c:pt>
                <c:pt idx="4">
                  <c:v>2319</c:v>
                </c:pt>
                <c:pt idx="5">
                  <c:v>10913</c:v>
                </c:pt>
                <c:pt idx="6">
                  <c:v>9613</c:v>
                </c:pt>
                <c:pt idx="7">
                  <c:v>2321</c:v>
                </c:pt>
                <c:pt idx="8">
                  <c:v>66384</c:v>
                </c:pt>
                <c:pt idx="9">
                  <c:v>5166</c:v>
                </c:pt>
                <c:pt idx="10">
                  <c:v>26920</c:v>
                </c:pt>
                <c:pt idx="11">
                  <c:v>18787</c:v>
                </c:pt>
                <c:pt idx="12">
                  <c:v>1665</c:v>
                </c:pt>
                <c:pt idx="13">
                  <c:v>15311</c:v>
                </c:pt>
                <c:pt idx="14">
                  <c:v>27902</c:v>
                </c:pt>
                <c:pt idx="15">
                  <c:v>13386</c:v>
                </c:pt>
                <c:pt idx="16">
                  <c:v>3540</c:v>
                </c:pt>
                <c:pt idx="17">
                  <c:v>1166</c:v>
                </c:pt>
                <c:pt idx="18">
                  <c:v>31842</c:v>
                </c:pt>
                <c:pt idx="19">
                  <c:v>1874</c:v>
                </c:pt>
                <c:pt idx="20">
                  <c:v>17896</c:v>
                </c:pt>
                <c:pt idx="21">
                  <c:v>11296</c:v>
                </c:pt>
                <c:pt idx="22">
                  <c:v>881</c:v>
                </c:pt>
                <c:pt idx="23">
                  <c:v>11788</c:v>
                </c:pt>
                <c:pt idx="24">
                  <c:v>11617</c:v>
                </c:pt>
                <c:pt idx="25">
                  <c:v>12124</c:v>
                </c:pt>
                <c:pt idx="26">
                  <c:v>2690</c:v>
                </c:pt>
                <c:pt idx="27">
                  <c:v>17415</c:v>
                </c:pt>
                <c:pt idx="28">
                  <c:v>4436</c:v>
                </c:pt>
                <c:pt idx="29">
                  <c:v>17858</c:v>
                </c:pt>
                <c:pt idx="30">
                  <c:v>2811</c:v>
                </c:pt>
                <c:pt idx="31">
                  <c:v>1451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31872"/>
        <c:axId val="90433408"/>
      </c:lineChart>
      <c:catAx>
        <c:axId val="90431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0433408"/>
        <c:crosses val="autoZero"/>
        <c:auto val="1"/>
        <c:lblAlgn val="ctr"/>
        <c:lblOffset val="100"/>
        <c:noMultiLvlLbl val="0"/>
      </c:catAx>
      <c:valAx>
        <c:axId val="90433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043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01"/>
          <c:y val="0.91963149606299632"/>
          <c:w val="0.5144625973334031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200" b="1" i="0" baseline="0"/>
              <a:t>Permisionarios del Parque Vehicular del Autotransporte de Carga 2012 </a:t>
            </a:r>
            <a:endParaRPr lang="es-ES" sz="1100"/>
          </a:p>
        </c:rich>
      </c:tx>
      <c:layout>
        <c:manualLayout>
          <c:xMode val="edge"/>
          <c:yMode val="edge"/>
          <c:x val="0.137748197448698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'1.1.10'!$B$5:$B$6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'1.1.10'!$B$8:$B$39</c:f>
              <c:numCache>
                <c:formatCode>#,##0</c:formatCode>
                <c:ptCount val="32"/>
                <c:pt idx="0">
                  <c:v>5616</c:v>
                </c:pt>
                <c:pt idx="1">
                  <c:v>5590</c:v>
                </c:pt>
                <c:pt idx="2">
                  <c:v>841</c:v>
                </c:pt>
                <c:pt idx="3">
                  <c:v>694</c:v>
                </c:pt>
                <c:pt idx="4">
                  <c:v>2497</c:v>
                </c:pt>
                <c:pt idx="5">
                  <c:v>9422</c:v>
                </c:pt>
                <c:pt idx="6">
                  <c:v>16279</c:v>
                </c:pt>
                <c:pt idx="7">
                  <c:v>2871</c:v>
                </c:pt>
                <c:pt idx="8">
                  <c:v>66700</c:v>
                </c:pt>
                <c:pt idx="9">
                  <c:v>7503</c:v>
                </c:pt>
                <c:pt idx="10">
                  <c:v>12586</c:v>
                </c:pt>
                <c:pt idx="11">
                  <c:v>17100</c:v>
                </c:pt>
                <c:pt idx="12">
                  <c:v>1126</c:v>
                </c:pt>
                <c:pt idx="13">
                  <c:v>4849</c:v>
                </c:pt>
                <c:pt idx="14">
                  <c:v>21159</c:v>
                </c:pt>
                <c:pt idx="15">
                  <c:v>6002</c:v>
                </c:pt>
                <c:pt idx="16">
                  <c:v>2805</c:v>
                </c:pt>
                <c:pt idx="17">
                  <c:v>611</c:v>
                </c:pt>
                <c:pt idx="18">
                  <c:v>68913</c:v>
                </c:pt>
                <c:pt idx="19">
                  <c:v>1670</c:v>
                </c:pt>
                <c:pt idx="20">
                  <c:v>7105</c:v>
                </c:pt>
                <c:pt idx="21">
                  <c:v>9291</c:v>
                </c:pt>
                <c:pt idx="22">
                  <c:v>557</c:v>
                </c:pt>
                <c:pt idx="23">
                  <c:v>7659</c:v>
                </c:pt>
                <c:pt idx="24">
                  <c:v>6184</c:v>
                </c:pt>
                <c:pt idx="25">
                  <c:v>5609</c:v>
                </c:pt>
                <c:pt idx="26">
                  <c:v>2555</c:v>
                </c:pt>
                <c:pt idx="27">
                  <c:v>25269</c:v>
                </c:pt>
                <c:pt idx="28">
                  <c:v>990</c:v>
                </c:pt>
                <c:pt idx="29">
                  <c:v>17019</c:v>
                </c:pt>
                <c:pt idx="30">
                  <c:v>3936</c:v>
                </c:pt>
                <c:pt idx="31">
                  <c:v>2131</c:v>
                </c:pt>
              </c:numCache>
            </c:numRef>
          </c:val>
        </c:ser>
        <c:ser>
          <c:idx val="1"/>
          <c:order val="1"/>
          <c:tx>
            <c:strRef>
              <c:f>'1.1.10'!$C$5:$C$6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'1.1.10'!$C$8:$C$39</c:f>
              <c:numCache>
                <c:formatCode>#,##0</c:formatCode>
                <c:ptCount val="32"/>
                <c:pt idx="0">
                  <c:v>3399</c:v>
                </c:pt>
                <c:pt idx="1">
                  <c:v>16281</c:v>
                </c:pt>
                <c:pt idx="2">
                  <c:v>954</c:v>
                </c:pt>
                <c:pt idx="3">
                  <c:v>538</c:v>
                </c:pt>
                <c:pt idx="4">
                  <c:v>2319</c:v>
                </c:pt>
                <c:pt idx="5">
                  <c:v>10913</c:v>
                </c:pt>
                <c:pt idx="6">
                  <c:v>9613</c:v>
                </c:pt>
                <c:pt idx="7">
                  <c:v>2321</c:v>
                </c:pt>
                <c:pt idx="8">
                  <c:v>66384</c:v>
                </c:pt>
                <c:pt idx="9">
                  <c:v>5166</c:v>
                </c:pt>
                <c:pt idx="10">
                  <c:v>26920</c:v>
                </c:pt>
                <c:pt idx="11">
                  <c:v>18787</c:v>
                </c:pt>
                <c:pt idx="12">
                  <c:v>1665</c:v>
                </c:pt>
                <c:pt idx="13">
                  <c:v>15311</c:v>
                </c:pt>
                <c:pt idx="14">
                  <c:v>27902</c:v>
                </c:pt>
                <c:pt idx="15">
                  <c:v>13386</c:v>
                </c:pt>
                <c:pt idx="16">
                  <c:v>3540</c:v>
                </c:pt>
                <c:pt idx="17">
                  <c:v>1166</c:v>
                </c:pt>
                <c:pt idx="18">
                  <c:v>31842</c:v>
                </c:pt>
                <c:pt idx="19">
                  <c:v>1874</c:v>
                </c:pt>
                <c:pt idx="20">
                  <c:v>17896</c:v>
                </c:pt>
                <c:pt idx="21">
                  <c:v>11296</c:v>
                </c:pt>
                <c:pt idx="22">
                  <c:v>881</c:v>
                </c:pt>
                <c:pt idx="23">
                  <c:v>11788</c:v>
                </c:pt>
                <c:pt idx="24">
                  <c:v>11617</c:v>
                </c:pt>
                <c:pt idx="25">
                  <c:v>12124</c:v>
                </c:pt>
                <c:pt idx="26">
                  <c:v>2690</c:v>
                </c:pt>
                <c:pt idx="27">
                  <c:v>17415</c:v>
                </c:pt>
                <c:pt idx="28">
                  <c:v>4436</c:v>
                </c:pt>
                <c:pt idx="29">
                  <c:v>17858</c:v>
                </c:pt>
                <c:pt idx="30">
                  <c:v>2811</c:v>
                </c:pt>
                <c:pt idx="31">
                  <c:v>1451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71808"/>
        <c:axId val="90473600"/>
      </c:barChart>
      <c:catAx>
        <c:axId val="90471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0473600"/>
        <c:crosses val="autoZero"/>
        <c:auto val="1"/>
        <c:lblAlgn val="ctr"/>
        <c:lblOffset val="100"/>
        <c:noMultiLvlLbl val="0"/>
      </c:catAx>
      <c:valAx>
        <c:axId val="904736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0471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12"/>
          <c:y val="0.91963149606299655"/>
          <c:w val="0.4481089697398535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Permisionarios del Parque Vehicular de l Autotransporte de Carga 2012</a:t>
            </a:r>
            <a:endParaRPr lang="es-ES" sz="1200"/>
          </a:p>
        </c:rich>
      </c:tx>
      <c:layout>
        <c:manualLayout>
          <c:xMode val="edge"/>
          <c:yMode val="edge"/>
          <c:x val="0.117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502843394575766E-2"/>
          <c:y val="0.17592592592592593"/>
          <c:w val="0.49444444444444713"/>
          <c:h val="0.82407407407408051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6"/>
            <c:spPr>
              <a:solidFill>
                <a:schemeClr val="accent6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'1.1.10'!$B$5:$C$5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'1.1.10'!$B$42:$C$42</c:f>
              <c:numCache>
                <c:formatCode>#,##0</c:formatCode>
                <c:ptCount val="2"/>
                <c:pt idx="0">
                  <c:v>47.945668682922467</c:v>
                </c:pt>
                <c:pt idx="1">
                  <c:v>52.054331317077533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581"/>
          <c:y val="0.45976049868766616"/>
          <c:w val="0.26254986876640418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2012</a:t>
            </a:r>
            <a:endParaRPr lang="es-ES" sz="1200"/>
          </a:p>
        </c:rich>
      </c:tx>
      <c:layout>
        <c:manualLayout>
          <c:xMode val="edge"/>
          <c:yMode val="edge"/>
          <c:x val="0.1424106253690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8.9886832327777264E-2"/>
          <c:w val="0.8811110373432387"/>
          <c:h val="0.68068786856188912"/>
        </c:manualLayout>
      </c:layout>
      <c:lineChart>
        <c:grouping val="standar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C 2</c:v>
                </c:pt>
              </c:strCache>
            </c:strRef>
          </c:tx>
          <c:marker>
            <c:symbol val="none"/>
          </c:marker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1.1.11'!$B$7:$B$60</c:f>
              <c:numCache>
                <c:formatCode>#,##0</c:formatCode>
                <c:ptCount val="54"/>
                <c:pt idx="0">
                  <c:v>186</c:v>
                </c:pt>
                <c:pt idx="1">
                  <c:v>44</c:v>
                </c:pt>
                <c:pt idx="2">
                  <c:v>53</c:v>
                </c:pt>
                <c:pt idx="3">
                  <c:v>70</c:v>
                </c:pt>
                <c:pt idx="4">
                  <c:v>93</c:v>
                </c:pt>
                <c:pt idx="5">
                  <c:v>131</c:v>
                </c:pt>
                <c:pt idx="6">
                  <c:v>124</c:v>
                </c:pt>
                <c:pt idx="7">
                  <c:v>165</c:v>
                </c:pt>
                <c:pt idx="8">
                  <c:v>219</c:v>
                </c:pt>
                <c:pt idx="9">
                  <c:v>218</c:v>
                </c:pt>
                <c:pt idx="10">
                  <c:v>330</c:v>
                </c:pt>
                <c:pt idx="11">
                  <c:v>314</c:v>
                </c:pt>
                <c:pt idx="12">
                  <c:v>403</c:v>
                </c:pt>
                <c:pt idx="13">
                  <c:v>522</c:v>
                </c:pt>
                <c:pt idx="14">
                  <c:v>768</c:v>
                </c:pt>
                <c:pt idx="15">
                  <c:v>927</c:v>
                </c:pt>
                <c:pt idx="16">
                  <c:v>982</c:v>
                </c:pt>
                <c:pt idx="17">
                  <c:v>524</c:v>
                </c:pt>
                <c:pt idx="18">
                  <c:v>712</c:v>
                </c:pt>
                <c:pt idx="19">
                  <c:v>1101</c:v>
                </c:pt>
                <c:pt idx="20">
                  <c:v>1585</c:v>
                </c:pt>
                <c:pt idx="21">
                  <c:v>1994</c:v>
                </c:pt>
                <c:pt idx="22">
                  <c:v>1635</c:v>
                </c:pt>
                <c:pt idx="23">
                  <c:v>466</c:v>
                </c:pt>
                <c:pt idx="24">
                  <c:v>496</c:v>
                </c:pt>
                <c:pt idx="25">
                  <c:v>978</c:v>
                </c:pt>
                <c:pt idx="26">
                  <c:v>562</c:v>
                </c:pt>
                <c:pt idx="27">
                  <c:v>379</c:v>
                </c:pt>
                <c:pt idx="28">
                  <c:v>631</c:v>
                </c:pt>
                <c:pt idx="29">
                  <c:v>771</c:v>
                </c:pt>
                <c:pt idx="30">
                  <c:v>1080</c:v>
                </c:pt>
                <c:pt idx="31">
                  <c:v>1957</c:v>
                </c:pt>
                <c:pt idx="32">
                  <c:v>2347</c:v>
                </c:pt>
                <c:pt idx="33">
                  <c:v>2496</c:v>
                </c:pt>
                <c:pt idx="34">
                  <c:v>2367</c:v>
                </c:pt>
                <c:pt idx="35">
                  <c:v>1431</c:v>
                </c:pt>
                <c:pt idx="36">
                  <c:v>667</c:v>
                </c:pt>
                <c:pt idx="37">
                  <c:v>1566</c:v>
                </c:pt>
                <c:pt idx="38">
                  <c:v>2081</c:v>
                </c:pt>
                <c:pt idx="39">
                  <c:v>2614</c:v>
                </c:pt>
                <c:pt idx="40">
                  <c:v>2870</c:v>
                </c:pt>
                <c:pt idx="41">
                  <c:v>3211</c:v>
                </c:pt>
                <c:pt idx="42">
                  <c:v>2576</c:v>
                </c:pt>
                <c:pt idx="43">
                  <c:v>2335</c:v>
                </c:pt>
                <c:pt idx="44">
                  <c:v>2340</c:v>
                </c:pt>
                <c:pt idx="45">
                  <c:v>3117</c:v>
                </c:pt>
                <c:pt idx="46">
                  <c:v>3790</c:v>
                </c:pt>
                <c:pt idx="47">
                  <c:v>3883</c:v>
                </c:pt>
                <c:pt idx="48">
                  <c:v>5549</c:v>
                </c:pt>
                <c:pt idx="49">
                  <c:v>2659</c:v>
                </c:pt>
                <c:pt idx="50">
                  <c:v>1859</c:v>
                </c:pt>
                <c:pt idx="51">
                  <c:v>3150</c:v>
                </c:pt>
                <c:pt idx="52">
                  <c:v>2689</c:v>
                </c:pt>
                <c:pt idx="53">
                  <c:v>650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C 3</c:v>
                </c:pt>
              </c:strCache>
            </c:strRef>
          </c:tx>
          <c:marker>
            <c:symbol val="none"/>
          </c:marker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1.1.11'!$C$7:$C$60</c:f>
              <c:numCache>
                <c:formatCode>#,##0</c:formatCode>
                <c:ptCount val="54"/>
                <c:pt idx="0">
                  <c:v>463</c:v>
                </c:pt>
                <c:pt idx="1">
                  <c:v>131</c:v>
                </c:pt>
                <c:pt idx="2">
                  <c:v>129</c:v>
                </c:pt>
                <c:pt idx="3">
                  <c:v>189</c:v>
                </c:pt>
                <c:pt idx="4">
                  <c:v>246</c:v>
                </c:pt>
                <c:pt idx="5">
                  <c:v>260</c:v>
                </c:pt>
                <c:pt idx="6">
                  <c:v>293</c:v>
                </c:pt>
                <c:pt idx="7">
                  <c:v>320</c:v>
                </c:pt>
                <c:pt idx="8">
                  <c:v>526</c:v>
                </c:pt>
                <c:pt idx="9">
                  <c:v>495</c:v>
                </c:pt>
                <c:pt idx="10">
                  <c:v>744</c:v>
                </c:pt>
                <c:pt idx="11">
                  <c:v>646</c:v>
                </c:pt>
                <c:pt idx="12">
                  <c:v>894</c:v>
                </c:pt>
                <c:pt idx="13">
                  <c:v>1166</c:v>
                </c:pt>
                <c:pt idx="14">
                  <c:v>1439</c:v>
                </c:pt>
                <c:pt idx="15">
                  <c:v>1825</c:v>
                </c:pt>
                <c:pt idx="16">
                  <c:v>1984</c:v>
                </c:pt>
                <c:pt idx="17">
                  <c:v>1580</c:v>
                </c:pt>
                <c:pt idx="18">
                  <c:v>1748</c:v>
                </c:pt>
                <c:pt idx="19">
                  <c:v>2299</c:v>
                </c:pt>
                <c:pt idx="20">
                  <c:v>3675</c:v>
                </c:pt>
                <c:pt idx="21">
                  <c:v>4253</c:v>
                </c:pt>
                <c:pt idx="22">
                  <c:v>2818</c:v>
                </c:pt>
                <c:pt idx="23">
                  <c:v>843</c:v>
                </c:pt>
                <c:pt idx="24">
                  <c:v>1035</c:v>
                </c:pt>
                <c:pt idx="25">
                  <c:v>1486</c:v>
                </c:pt>
                <c:pt idx="26">
                  <c:v>830</c:v>
                </c:pt>
                <c:pt idx="27">
                  <c:v>558</c:v>
                </c:pt>
                <c:pt idx="28">
                  <c:v>629</c:v>
                </c:pt>
                <c:pt idx="29">
                  <c:v>966</c:v>
                </c:pt>
                <c:pt idx="30">
                  <c:v>1267</c:v>
                </c:pt>
                <c:pt idx="31">
                  <c:v>1862</c:v>
                </c:pt>
                <c:pt idx="32">
                  <c:v>1799</c:v>
                </c:pt>
                <c:pt idx="33">
                  <c:v>1746</c:v>
                </c:pt>
                <c:pt idx="34">
                  <c:v>1395</c:v>
                </c:pt>
                <c:pt idx="35">
                  <c:v>821</c:v>
                </c:pt>
                <c:pt idx="36">
                  <c:v>226</c:v>
                </c:pt>
                <c:pt idx="37">
                  <c:v>797</c:v>
                </c:pt>
                <c:pt idx="38">
                  <c:v>1148</c:v>
                </c:pt>
                <c:pt idx="39">
                  <c:v>1093</c:v>
                </c:pt>
                <c:pt idx="40">
                  <c:v>1302</c:v>
                </c:pt>
                <c:pt idx="41">
                  <c:v>1782</c:v>
                </c:pt>
                <c:pt idx="42">
                  <c:v>1252</c:v>
                </c:pt>
                <c:pt idx="43">
                  <c:v>1287</c:v>
                </c:pt>
                <c:pt idx="44">
                  <c:v>1013</c:v>
                </c:pt>
                <c:pt idx="45">
                  <c:v>1129</c:v>
                </c:pt>
                <c:pt idx="46">
                  <c:v>1226</c:v>
                </c:pt>
                <c:pt idx="47">
                  <c:v>1941</c:v>
                </c:pt>
                <c:pt idx="48">
                  <c:v>1930</c:v>
                </c:pt>
                <c:pt idx="49">
                  <c:v>1508</c:v>
                </c:pt>
                <c:pt idx="50">
                  <c:v>550</c:v>
                </c:pt>
                <c:pt idx="51">
                  <c:v>1141</c:v>
                </c:pt>
                <c:pt idx="52">
                  <c:v>1220</c:v>
                </c:pt>
                <c:pt idx="53">
                  <c:v>879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T 2</c:v>
                </c:pt>
              </c:strCache>
            </c:strRef>
          </c:tx>
          <c:marker>
            <c:symbol val="none"/>
          </c:marker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1.1.11'!$D$7:$D$58</c:f>
              <c:numCache>
                <c:formatCode>#,##0</c:formatCode>
                <c:ptCount val="52"/>
                <c:pt idx="0">
                  <c:v>32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11</c:v>
                </c:pt>
                <c:pt idx="9">
                  <c:v>4</c:v>
                </c:pt>
                <c:pt idx="10">
                  <c:v>15</c:v>
                </c:pt>
                <c:pt idx="11">
                  <c:v>9</c:v>
                </c:pt>
                <c:pt idx="12">
                  <c:v>19</c:v>
                </c:pt>
                <c:pt idx="13">
                  <c:v>13</c:v>
                </c:pt>
                <c:pt idx="14">
                  <c:v>17</c:v>
                </c:pt>
                <c:pt idx="15">
                  <c:v>23</c:v>
                </c:pt>
                <c:pt idx="16">
                  <c:v>23</c:v>
                </c:pt>
                <c:pt idx="17">
                  <c:v>16</c:v>
                </c:pt>
                <c:pt idx="18">
                  <c:v>21</c:v>
                </c:pt>
                <c:pt idx="19">
                  <c:v>35</c:v>
                </c:pt>
                <c:pt idx="20">
                  <c:v>39</c:v>
                </c:pt>
                <c:pt idx="21">
                  <c:v>44</c:v>
                </c:pt>
                <c:pt idx="22">
                  <c:v>46</c:v>
                </c:pt>
                <c:pt idx="23">
                  <c:v>23</c:v>
                </c:pt>
                <c:pt idx="24">
                  <c:v>35</c:v>
                </c:pt>
                <c:pt idx="25">
                  <c:v>32</c:v>
                </c:pt>
                <c:pt idx="26">
                  <c:v>19</c:v>
                </c:pt>
                <c:pt idx="27">
                  <c:v>16</c:v>
                </c:pt>
                <c:pt idx="28">
                  <c:v>25</c:v>
                </c:pt>
                <c:pt idx="29">
                  <c:v>21</c:v>
                </c:pt>
                <c:pt idx="30">
                  <c:v>36</c:v>
                </c:pt>
                <c:pt idx="31">
                  <c:v>40</c:v>
                </c:pt>
                <c:pt idx="32">
                  <c:v>44</c:v>
                </c:pt>
                <c:pt idx="33">
                  <c:v>45</c:v>
                </c:pt>
                <c:pt idx="34">
                  <c:v>38</c:v>
                </c:pt>
                <c:pt idx="35">
                  <c:v>51</c:v>
                </c:pt>
                <c:pt idx="36">
                  <c:v>24</c:v>
                </c:pt>
                <c:pt idx="37">
                  <c:v>54</c:v>
                </c:pt>
                <c:pt idx="38">
                  <c:v>90</c:v>
                </c:pt>
                <c:pt idx="39">
                  <c:v>96</c:v>
                </c:pt>
                <c:pt idx="40">
                  <c:v>88</c:v>
                </c:pt>
                <c:pt idx="41">
                  <c:v>107</c:v>
                </c:pt>
                <c:pt idx="42">
                  <c:v>58</c:v>
                </c:pt>
                <c:pt idx="43">
                  <c:v>76</c:v>
                </c:pt>
                <c:pt idx="44">
                  <c:v>60</c:v>
                </c:pt>
                <c:pt idx="45">
                  <c:v>100</c:v>
                </c:pt>
                <c:pt idx="46">
                  <c:v>99</c:v>
                </c:pt>
                <c:pt idx="47">
                  <c:v>133</c:v>
                </c:pt>
                <c:pt idx="48">
                  <c:v>111</c:v>
                </c:pt>
                <c:pt idx="49">
                  <c:v>80</c:v>
                </c:pt>
                <c:pt idx="50">
                  <c:v>60</c:v>
                </c:pt>
                <c:pt idx="51">
                  <c:v>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T 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1.1.11'!$E$7:$E$60</c:f>
              <c:numCache>
                <c:formatCode>#,##0</c:formatCode>
                <c:ptCount val="54"/>
                <c:pt idx="0">
                  <c:v>784</c:v>
                </c:pt>
                <c:pt idx="1">
                  <c:v>104</c:v>
                </c:pt>
                <c:pt idx="2">
                  <c:v>127</c:v>
                </c:pt>
                <c:pt idx="3">
                  <c:v>158</c:v>
                </c:pt>
                <c:pt idx="4">
                  <c:v>269</c:v>
                </c:pt>
                <c:pt idx="5">
                  <c:v>267</c:v>
                </c:pt>
                <c:pt idx="6">
                  <c:v>257</c:v>
                </c:pt>
                <c:pt idx="7">
                  <c:v>292</c:v>
                </c:pt>
                <c:pt idx="8">
                  <c:v>403</c:v>
                </c:pt>
                <c:pt idx="9">
                  <c:v>464</c:v>
                </c:pt>
                <c:pt idx="10">
                  <c:v>643</c:v>
                </c:pt>
                <c:pt idx="11">
                  <c:v>681</c:v>
                </c:pt>
                <c:pt idx="12">
                  <c:v>997</c:v>
                </c:pt>
                <c:pt idx="13">
                  <c:v>1361</c:v>
                </c:pt>
                <c:pt idx="14">
                  <c:v>1907</c:v>
                </c:pt>
                <c:pt idx="15">
                  <c:v>2009</c:v>
                </c:pt>
                <c:pt idx="16">
                  <c:v>2204</c:v>
                </c:pt>
                <c:pt idx="17">
                  <c:v>1689</c:v>
                </c:pt>
                <c:pt idx="18">
                  <c:v>2382</c:v>
                </c:pt>
                <c:pt idx="19">
                  <c:v>3762</c:v>
                </c:pt>
                <c:pt idx="20">
                  <c:v>5104</c:v>
                </c:pt>
                <c:pt idx="21">
                  <c:v>6936</c:v>
                </c:pt>
                <c:pt idx="22">
                  <c:v>3996</c:v>
                </c:pt>
                <c:pt idx="23">
                  <c:v>1705</c:v>
                </c:pt>
                <c:pt idx="24">
                  <c:v>3638</c:v>
                </c:pt>
                <c:pt idx="25">
                  <c:v>5105</c:v>
                </c:pt>
                <c:pt idx="26">
                  <c:v>3580</c:v>
                </c:pt>
                <c:pt idx="27">
                  <c:v>3653</c:v>
                </c:pt>
                <c:pt idx="28">
                  <c:v>4288</c:v>
                </c:pt>
                <c:pt idx="29">
                  <c:v>5395</c:v>
                </c:pt>
                <c:pt idx="30">
                  <c:v>4971</c:v>
                </c:pt>
                <c:pt idx="31">
                  <c:v>6069</c:v>
                </c:pt>
                <c:pt idx="32">
                  <c:v>6014</c:v>
                </c:pt>
                <c:pt idx="33">
                  <c:v>5880</c:v>
                </c:pt>
                <c:pt idx="34">
                  <c:v>5935</c:v>
                </c:pt>
                <c:pt idx="35">
                  <c:v>4065</c:v>
                </c:pt>
                <c:pt idx="36">
                  <c:v>1729</c:v>
                </c:pt>
                <c:pt idx="37">
                  <c:v>5371</c:v>
                </c:pt>
                <c:pt idx="38">
                  <c:v>6839</c:v>
                </c:pt>
                <c:pt idx="39">
                  <c:v>6913</c:v>
                </c:pt>
                <c:pt idx="40">
                  <c:v>8770</c:v>
                </c:pt>
                <c:pt idx="41">
                  <c:v>9988</c:v>
                </c:pt>
                <c:pt idx="42">
                  <c:v>4710</c:v>
                </c:pt>
                <c:pt idx="43">
                  <c:v>7070</c:v>
                </c:pt>
                <c:pt idx="44">
                  <c:v>6046</c:v>
                </c:pt>
                <c:pt idx="45">
                  <c:v>7923</c:v>
                </c:pt>
                <c:pt idx="46">
                  <c:v>9541</c:v>
                </c:pt>
                <c:pt idx="47">
                  <c:v>12302</c:v>
                </c:pt>
                <c:pt idx="48">
                  <c:v>15366</c:v>
                </c:pt>
                <c:pt idx="49">
                  <c:v>10832</c:v>
                </c:pt>
                <c:pt idx="50">
                  <c:v>2004</c:v>
                </c:pt>
                <c:pt idx="51">
                  <c:v>6617</c:v>
                </c:pt>
                <c:pt idx="52">
                  <c:v>8670</c:v>
                </c:pt>
                <c:pt idx="53">
                  <c:v>8208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1.1.11'!$F$7:$F$58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6</c:v>
                </c:pt>
                <c:pt idx="25">
                  <c:v>7</c:v>
                </c:pt>
                <c:pt idx="26">
                  <c:v>14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12</c:v>
                </c:pt>
                <c:pt idx="32">
                  <c:v>9</c:v>
                </c:pt>
                <c:pt idx="33">
                  <c:v>16</c:v>
                </c:pt>
                <c:pt idx="34">
                  <c:v>9</c:v>
                </c:pt>
                <c:pt idx="35">
                  <c:v>11</c:v>
                </c:pt>
                <c:pt idx="36">
                  <c:v>5</c:v>
                </c:pt>
                <c:pt idx="37">
                  <c:v>6</c:v>
                </c:pt>
                <c:pt idx="38">
                  <c:v>8</c:v>
                </c:pt>
                <c:pt idx="39">
                  <c:v>16</c:v>
                </c:pt>
                <c:pt idx="40">
                  <c:v>18</c:v>
                </c:pt>
                <c:pt idx="41">
                  <c:v>20</c:v>
                </c:pt>
                <c:pt idx="42">
                  <c:v>18</c:v>
                </c:pt>
                <c:pt idx="43">
                  <c:v>22</c:v>
                </c:pt>
                <c:pt idx="44">
                  <c:v>23</c:v>
                </c:pt>
                <c:pt idx="45">
                  <c:v>43</c:v>
                </c:pt>
                <c:pt idx="46">
                  <c:v>59</c:v>
                </c:pt>
                <c:pt idx="47">
                  <c:v>46</c:v>
                </c:pt>
                <c:pt idx="48">
                  <c:v>68</c:v>
                </c:pt>
                <c:pt idx="49">
                  <c:v>32</c:v>
                </c:pt>
                <c:pt idx="50">
                  <c:v>35</c:v>
                </c:pt>
                <c:pt idx="51">
                  <c:v>48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 1.1.11'!$H$4:$H$5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1.1.11'!$H$7:$H$60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14</c:v>
                </c:pt>
                <c:pt idx="16">
                  <c:v>7</c:v>
                </c:pt>
                <c:pt idx="17">
                  <c:v>6</c:v>
                </c:pt>
                <c:pt idx="18">
                  <c:v>15</c:v>
                </c:pt>
                <c:pt idx="19">
                  <c:v>18</c:v>
                </c:pt>
                <c:pt idx="20">
                  <c:v>16</c:v>
                </c:pt>
                <c:pt idx="21">
                  <c:v>21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>
                  <c:v>9</c:v>
                </c:pt>
                <c:pt idx="26">
                  <c:v>12</c:v>
                </c:pt>
                <c:pt idx="27">
                  <c:v>7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25</c:v>
                </c:pt>
                <c:pt idx="32">
                  <c:v>21</c:v>
                </c:pt>
                <c:pt idx="33">
                  <c:v>11</c:v>
                </c:pt>
                <c:pt idx="34">
                  <c:v>9</c:v>
                </c:pt>
                <c:pt idx="35">
                  <c:v>10</c:v>
                </c:pt>
                <c:pt idx="36">
                  <c:v>6</c:v>
                </c:pt>
                <c:pt idx="37">
                  <c:v>14</c:v>
                </c:pt>
                <c:pt idx="38">
                  <c:v>8</c:v>
                </c:pt>
                <c:pt idx="39">
                  <c:v>3</c:v>
                </c:pt>
                <c:pt idx="40">
                  <c:v>7</c:v>
                </c:pt>
                <c:pt idx="41">
                  <c:v>3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0</c:v>
                </c:pt>
                <c:pt idx="47">
                  <c:v>7</c:v>
                </c:pt>
                <c:pt idx="48">
                  <c:v>15</c:v>
                </c:pt>
                <c:pt idx="49">
                  <c:v>12</c:v>
                </c:pt>
                <c:pt idx="50">
                  <c:v>6</c:v>
                </c:pt>
                <c:pt idx="51">
                  <c:v>34</c:v>
                </c:pt>
                <c:pt idx="52">
                  <c:v>61</c:v>
                </c:pt>
                <c:pt idx="53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29568"/>
        <c:axId val="90831104"/>
      </c:lineChart>
      <c:catAx>
        <c:axId val="908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90831104"/>
        <c:crosses val="autoZero"/>
        <c:auto val="1"/>
        <c:lblAlgn val="ctr"/>
        <c:lblOffset val="100"/>
        <c:noMultiLvlLbl val="0"/>
      </c:catAx>
      <c:valAx>
        <c:axId val="90831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0829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207"/>
          <c:y val="0.91628280839894949"/>
          <c:w val="0.72441791059948435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del Autotransporte  Carga 2012</a:t>
            </a:r>
          </a:p>
        </c:rich>
      </c:tx>
      <c:layout>
        <c:manualLayout>
          <c:xMode val="edge"/>
          <c:yMode val="edge"/>
          <c:x val="0.187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524934383202813E-2"/>
          <c:y val="0.20370370370370369"/>
          <c:w val="0.4472222222222223"/>
          <c:h val="0.7453703703703722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2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6.7004593175853024E-3"/>
                  <c:y val="-0.242361111111111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4103565179352576E-2"/>
                  <c:y val="3.61486585010207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('1.1.1'!$A$24,'1.1.1'!$A$30)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('1.1.1'!$D$24,'1.1.1'!$D$30)</c:f>
              <c:numCache>
                <c:formatCode>0</c:formatCode>
                <c:ptCount val="2"/>
                <c:pt idx="0">
                  <c:v>98.944030006749131</c:v>
                </c:pt>
                <c:pt idx="1">
                  <c:v>1.0559699932508706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6502"/>
          <c:y val="0.4245570866141733"/>
          <c:w val="0.2587279090113736"/>
          <c:h val="0.1786636045494325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2012</a:t>
            </a:r>
            <a:endParaRPr lang="es-ES" sz="1200"/>
          </a:p>
        </c:rich>
      </c:tx>
      <c:layout>
        <c:manualLayout>
          <c:xMode val="edge"/>
          <c:yMode val="edge"/>
          <c:x val="0.1424106253690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8.9886832327777264E-2"/>
          <c:w val="0.8811110373432387"/>
          <c:h val="0.680687868561889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C 2</c:v>
                </c:pt>
              </c:strCache>
            </c:strRef>
          </c:tx>
          <c:invertIfNegative val="0"/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1.1.11'!$B$7:$B$60</c:f>
              <c:numCache>
                <c:formatCode>#,##0</c:formatCode>
                <c:ptCount val="54"/>
                <c:pt idx="0">
                  <c:v>186</c:v>
                </c:pt>
                <c:pt idx="1">
                  <c:v>44</c:v>
                </c:pt>
                <c:pt idx="2">
                  <c:v>53</c:v>
                </c:pt>
                <c:pt idx="3">
                  <c:v>70</c:v>
                </c:pt>
                <c:pt idx="4">
                  <c:v>93</c:v>
                </c:pt>
                <c:pt idx="5">
                  <c:v>131</c:v>
                </c:pt>
                <c:pt idx="6">
                  <c:v>124</c:v>
                </c:pt>
                <c:pt idx="7">
                  <c:v>165</c:v>
                </c:pt>
                <c:pt idx="8">
                  <c:v>219</c:v>
                </c:pt>
                <c:pt idx="9">
                  <c:v>218</c:v>
                </c:pt>
                <c:pt idx="10">
                  <c:v>330</c:v>
                </c:pt>
                <c:pt idx="11">
                  <c:v>314</c:v>
                </c:pt>
                <c:pt idx="12">
                  <c:v>403</c:v>
                </c:pt>
                <c:pt idx="13">
                  <c:v>522</c:v>
                </c:pt>
                <c:pt idx="14">
                  <c:v>768</c:v>
                </c:pt>
                <c:pt idx="15">
                  <c:v>927</c:v>
                </c:pt>
                <c:pt idx="16">
                  <c:v>982</c:v>
                </c:pt>
                <c:pt idx="17">
                  <c:v>524</c:v>
                </c:pt>
                <c:pt idx="18">
                  <c:v>712</c:v>
                </c:pt>
                <c:pt idx="19">
                  <c:v>1101</c:v>
                </c:pt>
                <c:pt idx="20">
                  <c:v>1585</c:v>
                </c:pt>
                <c:pt idx="21">
                  <c:v>1994</c:v>
                </c:pt>
                <c:pt idx="22">
                  <c:v>1635</c:v>
                </c:pt>
                <c:pt idx="23">
                  <c:v>466</c:v>
                </c:pt>
                <c:pt idx="24">
                  <c:v>496</c:v>
                </c:pt>
                <c:pt idx="25">
                  <c:v>978</c:v>
                </c:pt>
                <c:pt idx="26">
                  <c:v>562</c:v>
                </c:pt>
                <c:pt idx="27">
                  <c:v>379</c:v>
                </c:pt>
                <c:pt idx="28">
                  <c:v>631</c:v>
                </c:pt>
                <c:pt idx="29">
                  <c:v>771</c:v>
                </c:pt>
                <c:pt idx="30">
                  <c:v>1080</c:v>
                </c:pt>
                <c:pt idx="31">
                  <c:v>1957</c:v>
                </c:pt>
                <c:pt idx="32">
                  <c:v>2347</c:v>
                </c:pt>
                <c:pt idx="33">
                  <c:v>2496</c:v>
                </c:pt>
                <c:pt idx="34">
                  <c:v>2367</c:v>
                </c:pt>
                <c:pt idx="35">
                  <c:v>1431</c:v>
                </c:pt>
                <c:pt idx="36">
                  <c:v>667</c:v>
                </c:pt>
                <c:pt idx="37">
                  <c:v>1566</c:v>
                </c:pt>
                <c:pt idx="38">
                  <c:v>2081</c:v>
                </c:pt>
                <c:pt idx="39">
                  <c:v>2614</c:v>
                </c:pt>
                <c:pt idx="40">
                  <c:v>2870</c:v>
                </c:pt>
                <c:pt idx="41">
                  <c:v>3211</c:v>
                </c:pt>
                <c:pt idx="42">
                  <c:v>2576</c:v>
                </c:pt>
                <c:pt idx="43">
                  <c:v>2335</c:v>
                </c:pt>
                <c:pt idx="44">
                  <c:v>2340</c:v>
                </c:pt>
                <c:pt idx="45">
                  <c:v>3117</c:v>
                </c:pt>
                <c:pt idx="46">
                  <c:v>3790</c:v>
                </c:pt>
                <c:pt idx="47">
                  <c:v>3883</c:v>
                </c:pt>
                <c:pt idx="48">
                  <c:v>5549</c:v>
                </c:pt>
                <c:pt idx="49">
                  <c:v>2659</c:v>
                </c:pt>
                <c:pt idx="50">
                  <c:v>1859</c:v>
                </c:pt>
                <c:pt idx="51">
                  <c:v>3150</c:v>
                </c:pt>
                <c:pt idx="52">
                  <c:v>2689</c:v>
                </c:pt>
                <c:pt idx="53">
                  <c:v>650</c:v>
                </c:pt>
              </c:numCache>
            </c:numRef>
          </c:val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C 3</c:v>
                </c:pt>
              </c:strCache>
            </c:strRef>
          </c:tx>
          <c:invertIfNegative val="0"/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1.1.11'!$C$7:$C$60</c:f>
              <c:numCache>
                <c:formatCode>#,##0</c:formatCode>
                <c:ptCount val="54"/>
                <c:pt idx="0">
                  <c:v>463</c:v>
                </c:pt>
                <c:pt idx="1">
                  <c:v>131</c:v>
                </c:pt>
                <c:pt idx="2">
                  <c:v>129</c:v>
                </c:pt>
                <c:pt idx="3">
                  <c:v>189</c:v>
                </c:pt>
                <c:pt idx="4">
                  <c:v>246</c:v>
                </c:pt>
                <c:pt idx="5">
                  <c:v>260</c:v>
                </c:pt>
                <c:pt idx="6">
                  <c:v>293</c:v>
                </c:pt>
                <c:pt idx="7">
                  <c:v>320</c:v>
                </c:pt>
                <c:pt idx="8">
                  <c:v>526</c:v>
                </c:pt>
                <c:pt idx="9">
                  <c:v>495</c:v>
                </c:pt>
                <c:pt idx="10">
                  <c:v>744</c:v>
                </c:pt>
                <c:pt idx="11">
                  <c:v>646</c:v>
                </c:pt>
                <c:pt idx="12">
                  <c:v>894</c:v>
                </c:pt>
                <c:pt idx="13">
                  <c:v>1166</c:v>
                </c:pt>
                <c:pt idx="14">
                  <c:v>1439</c:v>
                </c:pt>
                <c:pt idx="15">
                  <c:v>1825</c:v>
                </c:pt>
                <c:pt idx="16">
                  <c:v>1984</c:v>
                </c:pt>
                <c:pt idx="17">
                  <c:v>1580</c:v>
                </c:pt>
                <c:pt idx="18">
                  <c:v>1748</c:v>
                </c:pt>
                <c:pt idx="19">
                  <c:v>2299</c:v>
                </c:pt>
                <c:pt idx="20">
                  <c:v>3675</c:v>
                </c:pt>
                <c:pt idx="21">
                  <c:v>4253</c:v>
                </c:pt>
                <c:pt idx="22">
                  <c:v>2818</c:v>
                </c:pt>
                <c:pt idx="23">
                  <c:v>843</c:v>
                </c:pt>
                <c:pt idx="24">
                  <c:v>1035</c:v>
                </c:pt>
                <c:pt idx="25">
                  <c:v>1486</c:v>
                </c:pt>
                <c:pt idx="26">
                  <c:v>830</c:v>
                </c:pt>
                <c:pt idx="27">
                  <c:v>558</c:v>
                </c:pt>
                <c:pt idx="28">
                  <c:v>629</c:v>
                </c:pt>
                <c:pt idx="29">
                  <c:v>966</c:v>
                </c:pt>
                <c:pt idx="30">
                  <c:v>1267</c:v>
                </c:pt>
                <c:pt idx="31">
                  <c:v>1862</c:v>
                </c:pt>
                <c:pt idx="32">
                  <c:v>1799</c:v>
                </c:pt>
                <c:pt idx="33">
                  <c:v>1746</c:v>
                </c:pt>
                <c:pt idx="34">
                  <c:v>1395</c:v>
                </c:pt>
                <c:pt idx="35">
                  <c:v>821</c:v>
                </c:pt>
                <c:pt idx="36">
                  <c:v>226</c:v>
                </c:pt>
                <c:pt idx="37">
                  <c:v>797</c:v>
                </c:pt>
                <c:pt idx="38">
                  <c:v>1148</c:v>
                </c:pt>
                <c:pt idx="39">
                  <c:v>1093</c:v>
                </c:pt>
                <c:pt idx="40">
                  <c:v>1302</c:v>
                </c:pt>
                <c:pt idx="41">
                  <c:v>1782</c:v>
                </c:pt>
                <c:pt idx="42">
                  <c:v>1252</c:v>
                </c:pt>
                <c:pt idx="43">
                  <c:v>1287</c:v>
                </c:pt>
                <c:pt idx="44">
                  <c:v>1013</c:v>
                </c:pt>
                <c:pt idx="45">
                  <c:v>1129</c:v>
                </c:pt>
                <c:pt idx="46">
                  <c:v>1226</c:v>
                </c:pt>
                <c:pt idx="47">
                  <c:v>1941</c:v>
                </c:pt>
                <c:pt idx="48">
                  <c:v>1930</c:v>
                </c:pt>
                <c:pt idx="49">
                  <c:v>1508</c:v>
                </c:pt>
                <c:pt idx="50">
                  <c:v>550</c:v>
                </c:pt>
                <c:pt idx="51">
                  <c:v>1141</c:v>
                </c:pt>
                <c:pt idx="52">
                  <c:v>1220</c:v>
                </c:pt>
                <c:pt idx="53">
                  <c:v>879</c:v>
                </c:pt>
              </c:numCache>
            </c:numRef>
          </c:val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T 2</c:v>
                </c:pt>
              </c:strCache>
            </c:strRef>
          </c:tx>
          <c:invertIfNegative val="0"/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1.1.11'!$D$7:$D$58</c:f>
              <c:numCache>
                <c:formatCode>#,##0</c:formatCode>
                <c:ptCount val="52"/>
                <c:pt idx="0">
                  <c:v>32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11</c:v>
                </c:pt>
                <c:pt idx="9">
                  <c:v>4</c:v>
                </c:pt>
                <c:pt idx="10">
                  <c:v>15</c:v>
                </c:pt>
                <c:pt idx="11">
                  <c:v>9</c:v>
                </c:pt>
                <c:pt idx="12">
                  <c:v>19</c:v>
                </c:pt>
                <c:pt idx="13">
                  <c:v>13</c:v>
                </c:pt>
                <c:pt idx="14">
                  <c:v>17</c:v>
                </c:pt>
                <c:pt idx="15">
                  <c:v>23</c:v>
                </c:pt>
                <c:pt idx="16">
                  <c:v>23</c:v>
                </c:pt>
                <c:pt idx="17">
                  <c:v>16</c:v>
                </c:pt>
                <c:pt idx="18">
                  <c:v>21</c:v>
                </c:pt>
                <c:pt idx="19">
                  <c:v>35</c:v>
                </c:pt>
                <c:pt idx="20">
                  <c:v>39</c:v>
                </c:pt>
                <c:pt idx="21">
                  <c:v>44</c:v>
                </c:pt>
                <c:pt idx="22">
                  <c:v>46</c:v>
                </c:pt>
                <c:pt idx="23">
                  <c:v>23</c:v>
                </c:pt>
                <c:pt idx="24">
                  <c:v>35</c:v>
                </c:pt>
                <c:pt idx="25">
                  <c:v>32</c:v>
                </c:pt>
                <c:pt idx="26">
                  <c:v>19</c:v>
                </c:pt>
                <c:pt idx="27">
                  <c:v>16</c:v>
                </c:pt>
                <c:pt idx="28">
                  <c:v>25</c:v>
                </c:pt>
                <c:pt idx="29">
                  <c:v>21</c:v>
                </c:pt>
                <c:pt idx="30">
                  <c:v>36</c:v>
                </c:pt>
                <c:pt idx="31">
                  <c:v>40</c:v>
                </c:pt>
                <c:pt idx="32">
                  <c:v>44</c:v>
                </c:pt>
                <c:pt idx="33">
                  <c:v>45</c:v>
                </c:pt>
                <c:pt idx="34">
                  <c:v>38</c:v>
                </c:pt>
                <c:pt idx="35">
                  <c:v>51</c:v>
                </c:pt>
                <c:pt idx="36">
                  <c:v>24</c:v>
                </c:pt>
                <c:pt idx="37">
                  <c:v>54</c:v>
                </c:pt>
                <c:pt idx="38">
                  <c:v>90</c:v>
                </c:pt>
                <c:pt idx="39">
                  <c:v>96</c:v>
                </c:pt>
                <c:pt idx="40">
                  <c:v>88</c:v>
                </c:pt>
                <c:pt idx="41">
                  <c:v>107</c:v>
                </c:pt>
                <c:pt idx="42">
                  <c:v>58</c:v>
                </c:pt>
                <c:pt idx="43">
                  <c:v>76</c:v>
                </c:pt>
                <c:pt idx="44">
                  <c:v>60</c:v>
                </c:pt>
                <c:pt idx="45">
                  <c:v>100</c:v>
                </c:pt>
                <c:pt idx="46">
                  <c:v>99</c:v>
                </c:pt>
                <c:pt idx="47">
                  <c:v>133</c:v>
                </c:pt>
                <c:pt idx="48">
                  <c:v>111</c:v>
                </c:pt>
                <c:pt idx="49">
                  <c:v>80</c:v>
                </c:pt>
                <c:pt idx="50">
                  <c:v>60</c:v>
                </c:pt>
                <c:pt idx="51">
                  <c:v>57</c:v>
                </c:pt>
              </c:numCache>
            </c:numRef>
          </c:val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T 3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1.1.11'!$E$7:$E$60</c:f>
              <c:numCache>
                <c:formatCode>#,##0</c:formatCode>
                <c:ptCount val="54"/>
                <c:pt idx="0">
                  <c:v>784</c:v>
                </c:pt>
                <c:pt idx="1">
                  <c:v>104</c:v>
                </c:pt>
                <c:pt idx="2">
                  <c:v>127</c:v>
                </c:pt>
                <c:pt idx="3">
                  <c:v>158</c:v>
                </c:pt>
                <c:pt idx="4">
                  <c:v>269</c:v>
                </c:pt>
                <c:pt idx="5">
                  <c:v>267</c:v>
                </c:pt>
                <c:pt idx="6">
                  <c:v>257</c:v>
                </c:pt>
                <c:pt idx="7">
                  <c:v>292</c:v>
                </c:pt>
                <c:pt idx="8">
                  <c:v>403</c:v>
                </c:pt>
                <c:pt idx="9">
                  <c:v>464</c:v>
                </c:pt>
                <c:pt idx="10">
                  <c:v>643</c:v>
                </c:pt>
                <c:pt idx="11">
                  <c:v>681</c:v>
                </c:pt>
                <c:pt idx="12">
                  <c:v>997</c:v>
                </c:pt>
                <c:pt idx="13">
                  <c:v>1361</c:v>
                </c:pt>
                <c:pt idx="14">
                  <c:v>1907</c:v>
                </c:pt>
                <c:pt idx="15">
                  <c:v>2009</c:v>
                </c:pt>
                <c:pt idx="16">
                  <c:v>2204</c:v>
                </c:pt>
                <c:pt idx="17">
                  <c:v>1689</c:v>
                </c:pt>
                <c:pt idx="18">
                  <c:v>2382</c:v>
                </c:pt>
                <c:pt idx="19">
                  <c:v>3762</c:v>
                </c:pt>
                <c:pt idx="20">
                  <c:v>5104</c:v>
                </c:pt>
                <c:pt idx="21">
                  <c:v>6936</c:v>
                </c:pt>
                <c:pt idx="22">
                  <c:v>3996</c:v>
                </c:pt>
                <c:pt idx="23">
                  <c:v>1705</c:v>
                </c:pt>
                <c:pt idx="24">
                  <c:v>3638</c:v>
                </c:pt>
                <c:pt idx="25">
                  <c:v>5105</c:v>
                </c:pt>
                <c:pt idx="26">
                  <c:v>3580</c:v>
                </c:pt>
                <c:pt idx="27">
                  <c:v>3653</c:v>
                </c:pt>
                <c:pt idx="28">
                  <c:v>4288</c:v>
                </c:pt>
                <c:pt idx="29">
                  <c:v>5395</c:v>
                </c:pt>
                <c:pt idx="30">
                  <c:v>4971</c:v>
                </c:pt>
                <c:pt idx="31">
                  <c:v>6069</c:v>
                </c:pt>
                <c:pt idx="32">
                  <c:v>6014</c:v>
                </c:pt>
                <c:pt idx="33">
                  <c:v>5880</c:v>
                </c:pt>
                <c:pt idx="34">
                  <c:v>5935</c:v>
                </c:pt>
                <c:pt idx="35">
                  <c:v>4065</c:v>
                </c:pt>
                <c:pt idx="36">
                  <c:v>1729</c:v>
                </c:pt>
                <c:pt idx="37">
                  <c:v>5371</c:v>
                </c:pt>
                <c:pt idx="38">
                  <c:v>6839</c:v>
                </c:pt>
                <c:pt idx="39">
                  <c:v>6913</c:v>
                </c:pt>
                <c:pt idx="40">
                  <c:v>8770</c:v>
                </c:pt>
                <c:pt idx="41">
                  <c:v>9988</c:v>
                </c:pt>
                <c:pt idx="42">
                  <c:v>4710</c:v>
                </c:pt>
                <c:pt idx="43">
                  <c:v>7070</c:v>
                </c:pt>
                <c:pt idx="44">
                  <c:v>6046</c:v>
                </c:pt>
                <c:pt idx="45">
                  <c:v>7923</c:v>
                </c:pt>
                <c:pt idx="46">
                  <c:v>9541</c:v>
                </c:pt>
                <c:pt idx="47">
                  <c:v>12302</c:v>
                </c:pt>
                <c:pt idx="48">
                  <c:v>15366</c:v>
                </c:pt>
                <c:pt idx="49">
                  <c:v>10832</c:v>
                </c:pt>
                <c:pt idx="50">
                  <c:v>2004</c:v>
                </c:pt>
                <c:pt idx="51">
                  <c:v>6617</c:v>
                </c:pt>
                <c:pt idx="52">
                  <c:v>8670</c:v>
                </c:pt>
                <c:pt idx="53">
                  <c:v>8208</c:v>
                </c:pt>
              </c:numCache>
            </c:numRef>
          </c:val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1.1.11'!$F$7:$F$58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6</c:v>
                </c:pt>
                <c:pt idx="25">
                  <c:v>7</c:v>
                </c:pt>
                <c:pt idx="26">
                  <c:v>14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12</c:v>
                </c:pt>
                <c:pt idx="32">
                  <c:v>9</c:v>
                </c:pt>
                <c:pt idx="33">
                  <c:v>16</c:v>
                </c:pt>
                <c:pt idx="34">
                  <c:v>9</c:v>
                </c:pt>
                <c:pt idx="35">
                  <c:v>11</c:v>
                </c:pt>
                <c:pt idx="36">
                  <c:v>5</c:v>
                </c:pt>
                <c:pt idx="37">
                  <c:v>6</c:v>
                </c:pt>
                <c:pt idx="38">
                  <c:v>8</c:v>
                </c:pt>
                <c:pt idx="39">
                  <c:v>16</c:v>
                </c:pt>
                <c:pt idx="40">
                  <c:v>18</c:v>
                </c:pt>
                <c:pt idx="41">
                  <c:v>20</c:v>
                </c:pt>
                <c:pt idx="42">
                  <c:v>18</c:v>
                </c:pt>
                <c:pt idx="43">
                  <c:v>22</c:v>
                </c:pt>
                <c:pt idx="44">
                  <c:v>23</c:v>
                </c:pt>
                <c:pt idx="45">
                  <c:v>43</c:v>
                </c:pt>
                <c:pt idx="46">
                  <c:v>59</c:v>
                </c:pt>
                <c:pt idx="47">
                  <c:v>46</c:v>
                </c:pt>
                <c:pt idx="48">
                  <c:v>68</c:v>
                </c:pt>
                <c:pt idx="49">
                  <c:v>32</c:v>
                </c:pt>
                <c:pt idx="50">
                  <c:v>35</c:v>
                </c:pt>
                <c:pt idx="51">
                  <c:v>48</c:v>
                </c:pt>
              </c:numCache>
            </c:numRef>
          </c:val>
        </c:ser>
        <c:ser>
          <c:idx val="5"/>
          <c:order val="5"/>
          <c:tx>
            <c:strRef>
              <c:f>' 1.1.11'!$H$4:$H$5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numRef>
              <c:f>' 1.1.11'!$A$7:$A$60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1.1.11'!$H$7:$H$60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14</c:v>
                </c:pt>
                <c:pt idx="16">
                  <c:v>7</c:v>
                </c:pt>
                <c:pt idx="17">
                  <c:v>6</c:v>
                </c:pt>
                <c:pt idx="18">
                  <c:v>15</c:v>
                </c:pt>
                <c:pt idx="19">
                  <c:v>18</c:v>
                </c:pt>
                <c:pt idx="20">
                  <c:v>16</c:v>
                </c:pt>
                <c:pt idx="21">
                  <c:v>21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>
                  <c:v>9</c:v>
                </c:pt>
                <c:pt idx="26">
                  <c:v>12</c:v>
                </c:pt>
                <c:pt idx="27">
                  <c:v>7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25</c:v>
                </c:pt>
                <c:pt idx="32">
                  <c:v>21</c:v>
                </c:pt>
                <c:pt idx="33">
                  <c:v>11</c:v>
                </c:pt>
                <c:pt idx="34">
                  <c:v>9</c:v>
                </c:pt>
                <c:pt idx="35">
                  <c:v>10</c:v>
                </c:pt>
                <c:pt idx="36">
                  <c:v>6</c:v>
                </c:pt>
                <c:pt idx="37">
                  <c:v>14</c:v>
                </c:pt>
                <c:pt idx="38">
                  <c:v>8</c:v>
                </c:pt>
                <c:pt idx="39">
                  <c:v>3</c:v>
                </c:pt>
                <c:pt idx="40">
                  <c:v>7</c:v>
                </c:pt>
                <c:pt idx="41">
                  <c:v>3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0</c:v>
                </c:pt>
                <c:pt idx="47">
                  <c:v>7</c:v>
                </c:pt>
                <c:pt idx="48">
                  <c:v>15</c:v>
                </c:pt>
                <c:pt idx="49">
                  <c:v>12</c:v>
                </c:pt>
                <c:pt idx="50">
                  <c:v>6</c:v>
                </c:pt>
                <c:pt idx="51">
                  <c:v>34</c:v>
                </c:pt>
                <c:pt idx="52">
                  <c:v>61</c:v>
                </c:pt>
                <c:pt idx="5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13120"/>
        <c:axId val="91414912"/>
      </c:barChart>
      <c:catAx>
        <c:axId val="914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91414912"/>
        <c:crosses val="autoZero"/>
        <c:auto val="1"/>
        <c:lblAlgn val="ctr"/>
        <c:lblOffset val="100"/>
        <c:noMultiLvlLbl val="0"/>
      </c:catAx>
      <c:valAx>
        <c:axId val="91414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1413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191013823640501"/>
          <c:y val="0.91628285100726037"/>
          <c:w val="0.54395852240762654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Principales Unidades de Arrastre del Autotransporte de Carga </a:t>
            </a:r>
            <a:endParaRPr lang="es-ES" sz="1200" baseline="0"/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2012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80471307327956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871276952810851E-2"/>
          <c:y val="9.2105263157895245E-2"/>
          <c:w val="0.87405855204017802"/>
          <c:h val="0.6969446746788327"/>
        </c:manualLayout>
      </c:layout>
      <c:lineChart>
        <c:grouping val="standard"/>
        <c:varyColors val="0"/>
        <c:ser>
          <c:idx val="1"/>
          <c:order val="0"/>
          <c:tx>
            <c:strRef>
              <c:f>' 1.1.12'!$C$5</c:f>
              <c:strCache>
                <c:ptCount val="1"/>
                <c:pt idx="0">
                  <c:v>S 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1.1.12'!$C$7:$C$58</c:f>
              <c:numCache>
                <c:formatCode>#,##0</c:formatCode>
                <c:ptCount val="52"/>
                <c:pt idx="0">
                  <c:v>662</c:v>
                </c:pt>
                <c:pt idx="1">
                  <c:v>103</c:v>
                </c:pt>
                <c:pt idx="2">
                  <c:v>141</c:v>
                </c:pt>
                <c:pt idx="3">
                  <c:v>155</c:v>
                </c:pt>
                <c:pt idx="4">
                  <c:v>235</c:v>
                </c:pt>
                <c:pt idx="5">
                  <c:v>237</c:v>
                </c:pt>
                <c:pt idx="6">
                  <c:v>257</c:v>
                </c:pt>
                <c:pt idx="7">
                  <c:v>302</c:v>
                </c:pt>
                <c:pt idx="8">
                  <c:v>383</c:v>
                </c:pt>
                <c:pt idx="9">
                  <c:v>655</c:v>
                </c:pt>
                <c:pt idx="10">
                  <c:v>741</c:v>
                </c:pt>
                <c:pt idx="11">
                  <c:v>714</c:v>
                </c:pt>
                <c:pt idx="12">
                  <c:v>978</c:v>
                </c:pt>
                <c:pt idx="13">
                  <c:v>1306</c:v>
                </c:pt>
                <c:pt idx="14">
                  <c:v>1674</c:v>
                </c:pt>
                <c:pt idx="15">
                  <c:v>1495</c:v>
                </c:pt>
                <c:pt idx="16">
                  <c:v>1583</c:v>
                </c:pt>
                <c:pt idx="17">
                  <c:v>1440</c:v>
                </c:pt>
                <c:pt idx="18">
                  <c:v>2217</c:v>
                </c:pt>
                <c:pt idx="19">
                  <c:v>2987</c:v>
                </c:pt>
                <c:pt idx="20">
                  <c:v>3884</c:v>
                </c:pt>
                <c:pt idx="21">
                  <c:v>3844</c:v>
                </c:pt>
                <c:pt idx="22">
                  <c:v>2420</c:v>
                </c:pt>
                <c:pt idx="23">
                  <c:v>1857</c:v>
                </c:pt>
                <c:pt idx="24">
                  <c:v>4126</c:v>
                </c:pt>
                <c:pt idx="25">
                  <c:v>4464</c:v>
                </c:pt>
                <c:pt idx="26">
                  <c:v>3937</c:v>
                </c:pt>
                <c:pt idx="27">
                  <c:v>4601</c:v>
                </c:pt>
                <c:pt idx="28">
                  <c:v>4973</c:v>
                </c:pt>
                <c:pt idx="29">
                  <c:v>4897</c:v>
                </c:pt>
                <c:pt idx="30">
                  <c:v>4704</c:v>
                </c:pt>
                <c:pt idx="31">
                  <c:v>4896</c:v>
                </c:pt>
                <c:pt idx="32">
                  <c:v>5742</c:v>
                </c:pt>
                <c:pt idx="33">
                  <c:v>6439</c:v>
                </c:pt>
                <c:pt idx="34">
                  <c:v>9047</c:v>
                </c:pt>
                <c:pt idx="35">
                  <c:v>8402</c:v>
                </c:pt>
                <c:pt idx="36">
                  <c:v>6991</c:v>
                </c:pt>
                <c:pt idx="37">
                  <c:v>8767</c:v>
                </c:pt>
                <c:pt idx="38">
                  <c:v>13083</c:v>
                </c:pt>
                <c:pt idx="39">
                  <c:v>13864</c:v>
                </c:pt>
                <c:pt idx="40">
                  <c:v>13628</c:v>
                </c:pt>
                <c:pt idx="41">
                  <c:v>12388</c:v>
                </c:pt>
                <c:pt idx="42">
                  <c:v>7318</c:v>
                </c:pt>
                <c:pt idx="43">
                  <c:v>7916</c:v>
                </c:pt>
                <c:pt idx="44">
                  <c:v>8004</c:v>
                </c:pt>
                <c:pt idx="45">
                  <c:v>8758</c:v>
                </c:pt>
                <c:pt idx="46">
                  <c:v>10456</c:v>
                </c:pt>
                <c:pt idx="47">
                  <c:v>11221</c:v>
                </c:pt>
                <c:pt idx="48">
                  <c:v>10435</c:v>
                </c:pt>
                <c:pt idx="49">
                  <c:v>6725</c:v>
                </c:pt>
                <c:pt idx="50">
                  <c:v>5310</c:v>
                </c:pt>
                <c:pt idx="51">
                  <c:v>6229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 1.1.12'!$D$5</c:f>
              <c:strCache>
                <c:ptCount val="1"/>
                <c:pt idx="0">
                  <c:v>S 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1.1.12'!$D$7:$D$60</c:f>
              <c:numCache>
                <c:formatCode>#,##0</c:formatCode>
                <c:ptCount val="54"/>
                <c:pt idx="0">
                  <c:v>84</c:v>
                </c:pt>
                <c:pt idx="1">
                  <c:v>24</c:v>
                </c:pt>
                <c:pt idx="2">
                  <c:v>23</c:v>
                </c:pt>
                <c:pt idx="3">
                  <c:v>25</c:v>
                </c:pt>
                <c:pt idx="4">
                  <c:v>29</c:v>
                </c:pt>
                <c:pt idx="5">
                  <c:v>40</c:v>
                </c:pt>
                <c:pt idx="6">
                  <c:v>43</c:v>
                </c:pt>
                <c:pt idx="7">
                  <c:v>40</c:v>
                </c:pt>
                <c:pt idx="8">
                  <c:v>70</c:v>
                </c:pt>
                <c:pt idx="9">
                  <c:v>107</c:v>
                </c:pt>
                <c:pt idx="10">
                  <c:v>153</c:v>
                </c:pt>
                <c:pt idx="11">
                  <c:v>158</c:v>
                </c:pt>
                <c:pt idx="12">
                  <c:v>204</c:v>
                </c:pt>
                <c:pt idx="13">
                  <c:v>292</c:v>
                </c:pt>
                <c:pt idx="14">
                  <c:v>383</c:v>
                </c:pt>
                <c:pt idx="15">
                  <c:v>474</c:v>
                </c:pt>
                <c:pt idx="16">
                  <c:v>407</c:v>
                </c:pt>
                <c:pt idx="17">
                  <c:v>328</c:v>
                </c:pt>
                <c:pt idx="18">
                  <c:v>522</c:v>
                </c:pt>
                <c:pt idx="19">
                  <c:v>974</c:v>
                </c:pt>
                <c:pt idx="20">
                  <c:v>1980</c:v>
                </c:pt>
                <c:pt idx="21">
                  <c:v>2859</c:v>
                </c:pt>
                <c:pt idx="22">
                  <c:v>1559</c:v>
                </c:pt>
                <c:pt idx="23">
                  <c:v>456</c:v>
                </c:pt>
                <c:pt idx="24">
                  <c:v>711</c:v>
                </c:pt>
                <c:pt idx="25">
                  <c:v>1339</c:v>
                </c:pt>
                <c:pt idx="26">
                  <c:v>1071</c:v>
                </c:pt>
                <c:pt idx="27">
                  <c:v>889</c:v>
                </c:pt>
                <c:pt idx="28">
                  <c:v>1152</c:v>
                </c:pt>
                <c:pt idx="29">
                  <c:v>1648</c:v>
                </c:pt>
                <c:pt idx="30">
                  <c:v>1942</c:v>
                </c:pt>
                <c:pt idx="31">
                  <c:v>2856</c:v>
                </c:pt>
                <c:pt idx="32">
                  <c:v>2728</c:v>
                </c:pt>
                <c:pt idx="33">
                  <c:v>1923</c:v>
                </c:pt>
                <c:pt idx="34">
                  <c:v>2178</c:v>
                </c:pt>
                <c:pt idx="35">
                  <c:v>980</c:v>
                </c:pt>
                <c:pt idx="36">
                  <c:v>810</c:v>
                </c:pt>
                <c:pt idx="37">
                  <c:v>1735</c:v>
                </c:pt>
                <c:pt idx="38">
                  <c:v>2781</c:v>
                </c:pt>
                <c:pt idx="39">
                  <c:v>2759</c:v>
                </c:pt>
                <c:pt idx="40">
                  <c:v>2966</c:v>
                </c:pt>
                <c:pt idx="41">
                  <c:v>2695</c:v>
                </c:pt>
                <c:pt idx="42">
                  <c:v>2109</c:v>
                </c:pt>
                <c:pt idx="43">
                  <c:v>1866</c:v>
                </c:pt>
                <c:pt idx="44">
                  <c:v>1777</c:v>
                </c:pt>
                <c:pt idx="45">
                  <c:v>1894</c:v>
                </c:pt>
                <c:pt idx="46">
                  <c:v>2587</c:v>
                </c:pt>
                <c:pt idx="47">
                  <c:v>2769</c:v>
                </c:pt>
                <c:pt idx="48">
                  <c:v>2874</c:v>
                </c:pt>
                <c:pt idx="49">
                  <c:v>2484</c:v>
                </c:pt>
                <c:pt idx="50">
                  <c:v>2134</c:v>
                </c:pt>
                <c:pt idx="51">
                  <c:v>2059</c:v>
                </c:pt>
                <c:pt idx="52">
                  <c:v>2426</c:v>
                </c:pt>
                <c:pt idx="53">
                  <c:v>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8896"/>
        <c:axId val="91254784"/>
      </c:lineChart>
      <c:catAx>
        <c:axId val="9124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91254784"/>
        <c:crosses val="autoZero"/>
        <c:auto val="1"/>
        <c:lblAlgn val="ctr"/>
        <c:lblOffset val="100"/>
        <c:noMultiLvlLbl val="0"/>
      </c:catAx>
      <c:valAx>
        <c:axId val="91254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1248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378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</a:t>
            </a:r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2012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23661164934199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846215878875686E-2"/>
          <c:y val="8.771929824561403E-2"/>
          <c:w val="0.89009864975846709"/>
          <c:h val="0.696944674678833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1.1.12'!$B$5</c:f>
              <c:strCache>
                <c:ptCount val="1"/>
                <c:pt idx="0">
                  <c:v>S 1</c:v>
                </c:pt>
              </c:strCache>
            </c:strRef>
          </c:tx>
          <c:invertIfNegative val="0"/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1.1.12'!$B$7:$B$60</c:f>
              <c:numCache>
                <c:formatCode>General</c:formatCode>
                <c:ptCount val="54"/>
                <c:pt idx="0">
                  <c:v>33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19</c:v>
                </c:pt>
                <c:pt idx="13">
                  <c:v>9</c:v>
                </c:pt>
                <c:pt idx="14">
                  <c:v>16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10</c:v>
                </c:pt>
                <c:pt idx="19">
                  <c:v>18</c:v>
                </c:pt>
                <c:pt idx="20">
                  <c:v>29</c:v>
                </c:pt>
                <c:pt idx="21">
                  <c:v>18</c:v>
                </c:pt>
                <c:pt idx="22">
                  <c:v>14</c:v>
                </c:pt>
                <c:pt idx="23">
                  <c:v>14</c:v>
                </c:pt>
                <c:pt idx="24">
                  <c:v>27</c:v>
                </c:pt>
                <c:pt idx="25">
                  <c:v>33</c:v>
                </c:pt>
                <c:pt idx="26">
                  <c:v>34</c:v>
                </c:pt>
                <c:pt idx="27">
                  <c:v>36</c:v>
                </c:pt>
                <c:pt idx="28">
                  <c:v>49</c:v>
                </c:pt>
                <c:pt idx="29">
                  <c:v>45</c:v>
                </c:pt>
                <c:pt idx="30">
                  <c:v>55</c:v>
                </c:pt>
                <c:pt idx="31">
                  <c:v>55</c:v>
                </c:pt>
                <c:pt idx="32">
                  <c:v>131</c:v>
                </c:pt>
                <c:pt idx="33">
                  <c:v>68</c:v>
                </c:pt>
                <c:pt idx="34">
                  <c:v>120</c:v>
                </c:pt>
                <c:pt idx="35">
                  <c:v>83</c:v>
                </c:pt>
                <c:pt idx="36">
                  <c:v>64</c:v>
                </c:pt>
                <c:pt idx="37">
                  <c:v>97</c:v>
                </c:pt>
                <c:pt idx="38">
                  <c:v>160</c:v>
                </c:pt>
                <c:pt idx="39">
                  <c:v>103</c:v>
                </c:pt>
                <c:pt idx="40">
                  <c:v>131</c:v>
                </c:pt>
                <c:pt idx="41">
                  <c:v>83</c:v>
                </c:pt>
                <c:pt idx="42">
                  <c:v>72</c:v>
                </c:pt>
                <c:pt idx="43">
                  <c:v>138</c:v>
                </c:pt>
                <c:pt idx="44">
                  <c:v>33</c:v>
                </c:pt>
                <c:pt idx="45">
                  <c:v>94</c:v>
                </c:pt>
                <c:pt idx="46">
                  <c:v>75</c:v>
                </c:pt>
                <c:pt idx="47">
                  <c:v>56</c:v>
                </c:pt>
                <c:pt idx="48">
                  <c:v>110</c:v>
                </c:pt>
                <c:pt idx="49">
                  <c:v>59</c:v>
                </c:pt>
                <c:pt idx="50">
                  <c:v>45</c:v>
                </c:pt>
                <c:pt idx="51">
                  <c:v>102</c:v>
                </c:pt>
                <c:pt idx="52">
                  <c:v>120</c:v>
                </c:pt>
                <c:pt idx="53">
                  <c:v>36</c:v>
                </c:pt>
              </c:numCache>
            </c:numRef>
          </c:val>
        </c:ser>
        <c:ser>
          <c:idx val="1"/>
          <c:order val="1"/>
          <c:tx>
            <c:strRef>
              <c:f>' 1.1.12'!$C$5</c:f>
              <c:strCache>
                <c:ptCount val="1"/>
                <c:pt idx="0">
                  <c:v>S 2</c:v>
                </c:pt>
              </c:strCache>
            </c:strRef>
          </c:tx>
          <c:invertIfNegative val="0"/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1.1.12'!$C$7:$C$60</c:f>
              <c:numCache>
                <c:formatCode>#,##0</c:formatCode>
                <c:ptCount val="54"/>
                <c:pt idx="0">
                  <c:v>662</c:v>
                </c:pt>
                <c:pt idx="1">
                  <c:v>103</c:v>
                </c:pt>
                <c:pt idx="2">
                  <c:v>141</c:v>
                </c:pt>
                <c:pt idx="3">
                  <c:v>155</c:v>
                </c:pt>
                <c:pt idx="4">
                  <c:v>235</c:v>
                </c:pt>
                <c:pt idx="5">
                  <c:v>237</c:v>
                </c:pt>
                <c:pt idx="6">
                  <c:v>257</c:v>
                </c:pt>
                <c:pt idx="7">
                  <c:v>302</c:v>
                </c:pt>
                <c:pt idx="8">
                  <c:v>383</c:v>
                </c:pt>
                <c:pt idx="9">
                  <c:v>655</c:v>
                </c:pt>
                <c:pt idx="10">
                  <c:v>741</c:v>
                </c:pt>
                <c:pt idx="11">
                  <c:v>714</c:v>
                </c:pt>
                <c:pt idx="12">
                  <c:v>978</c:v>
                </c:pt>
                <c:pt idx="13">
                  <c:v>1306</c:v>
                </c:pt>
                <c:pt idx="14">
                  <c:v>1674</c:v>
                </c:pt>
                <c:pt idx="15">
                  <c:v>1495</c:v>
                </c:pt>
                <c:pt idx="16">
                  <c:v>1583</c:v>
                </c:pt>
                <c:pt idx="17">
                  <c:v>1440</c:v>
                </c:pt>
                <c:pt idx="18">
                  <c:v>2217</c:v>
                </c:pt>
                <c:pt idx="19">
                  <c:v>2987</c:v>
                </c:pt>
                <c:pt idx="20">
                  <c:v>3884</c:v>
                </c:pt>
                <c:pt idx="21">
                  <c:v>3844</c:v>
                </c:pt>
                <c:pt idx="22">
                  <c:v>2420</c:v>
                </c:pt>
                <c:pt idx="23">
                  <c:v>1857</c:v>
                </c:pt>
                <c:pt idx="24">
                  <c:v>4126</c:v>
                </c:pt>
                <c:pt idx="25">
                  <c:v>4464</c:v>
                </c:pt>
                <c:pt idx="26">
                  <c:v>3937</c:v>
                </c:pt>
                <c:pt idx="27">
                  <c:v>4601</c:v>
                </c:pt>
                <c:pt idx="28">
                  <c:v>4973</c:v>
                </c:pt>
                <c:pt idx="29">
                  <c:v>4897</c:v>
                </c:pt>
                <c:pt idx="30">
                  <c:v>4704</c:v>
                </c:pt>
                <c:pt idx="31">
                  <c:v>4896</c:v>
                </c:pt>
                <c:pt idx="32">
                  <c:v>5742</c:v>
                </c:pt>
                <c:pt idx="33">
                  <c:v>6439</c:v>
                </c:pt>
                <c:pt idx="34">
                  <c:v>9047</c:v>
                </c:pt>
                <c:pt idx="35">
                  <c:v>8402</c:v>
                </c:pt>
                <c:pt idx="36">
                  <c:v>6991</c:v>
                </c:pt>
                <c:pt idx="37">
                  <c:v>8767</c:v>
                </c:pt>
                <c:pt idx="38">
                  <c:v>13083</c:v>
                </c:pt>
                <c:pt idx="39">
                  <c:v>13864</c:v>
                </c:pt>
                <c:pt idx="40">
                  <c:v>13628</c:v>
                </c:pt>
                <c:pt idx="41">
                  <c:v>12388</c:v>
                </c:pt>
                <c:pt idx="42">
                  <c:v>7318</c:v>
                </c:pt>
                <c:pt idx="43">
                  <c:v>7916</c:v>
                </c:pt>
                <c:pt idx="44">
                  <c:v>8004</c:v>
                </c:pt>
                <c:pt idx="45">
                  <c:v>8758</c:v>
                </c:pt>
                <c:pt idx="46">
                  <c:v>10456</c:v>
                </c:pt>
                <c:pt idx="47">
                  <c:v>11221</c:v>
                </c:pt>
                <c:pt idx="48">
                  <c:v>10435</c:v>
                </c:pt>
                <c:pt idx="49">
                  <c:v>6725</c:v>
                </c:pt>
                <c:pt idx="50">
                  <c:v>5310</c:v>
                </c:pt>
                <c:pt idx="51">
                  <c:v>6229</c:v>
                </c:pt>
                <c:pt idx="52">
                  <c:v>7656</c:v>
                </c:pt>
                <c:pt idx="53">
                  <c:v>3101</c:v>
                </c:pt>
              </c:numCache>
            </c:numRef>
          </c:val>
        </c:ser>
        <c:ser>
          <c:idx val="2"/>
          <c:order val="2"/>
          <c:tx>
            <c:strRef>
              <c:f>' 1.1.12'!$D$5</c:f>
              <c:strCache>
                <c:ptCount val="1"/>
                <c:pt idx="0">
                  <c:v>S 3</c:v>
                </c:pt>
              </c:strCache>
            </c:strRef>
          </c:tx>
          <c:invertIfNegative val="0"/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1.1.12'!$D$7:$D$60</c:f>
              <c:numCache>
                <c:formatCode>#,##0</c:formatCode>
                <c:ptCount val="54"/>
                <c:pt idx="0">
                  <c:v>84</c:v>
                </c:pt>
                <c:pt idx="1">
                  <c:v>24</c:v>
                </c:pt>
                <c:pt idx="2">
                  <c:v>23</c:v>
                </c:pt>
                <c:pt idx="3">
                  <c:v>25</c:v>
                </c:pt>
                <c:pt idx="4">
                  <c:v>29</c:v>
                </c:pt>
                <c:pt idx="5">
                  <c:v>40</c:v>
                </c:pt>
                <c:pt idx="6">
                  <c:v>43</c:v>
                </c:pt>
                <c:pt idx="7">
                  <c:v>40</c:v>
                </c:pt>
                <c:pt idx="8">
                  <c:v>70</c:v>
                </c:pt>
                <c:pt idx="9">
                  <c:v>107</c:v>
                </c:pt>
                <c:pt idx="10">
                  <c:v>153</c:v>
                </c:pt>
                <c:pt idx="11">
                  <c:v>158</c:v>
                </c:pt>
                <c:pt idx="12">
                  <c:v>204</c:v>
                </c:pt>
                <c:pt idx="13">
                  <c:v>292</c:v>
                </c:pt>
                <c:pt idx="14">
                  <c:v>383</c:v>
                </c:pt>
                <c:pt idx="15">
                  <c:v>474</c:v>
                </c:pt>
                <c:pt idx="16">
                  <c:v>407</c:v>
                </c:pt>
                <c:pt idx="17">
                  <c:v>328</c:v>
                </c:pt>
                <c:pt idx="18">
                  <c:v>522</c:v>
                </c:pt>
                <c:pt idx="19">
                  <c:v>974</c:v>
                </c:pt>
                <c:pt idx="20">
                  <c:v>1980</c:v>
                </c:pt>
                <c:pt idx="21">
                  <c:v>2859</c:v>
                </c:pt>
                <c:pt idx="22">
                  <c:v>1559</c:v>
                </c:pt>
                <c:pt idx="23">
                  <c:v>456</c:v>
                </c:pt>
                <c:pt idx="24">
                  <c:v>711</c:v>
                </c:pt>
                <c:pt idx="25">
                  <c:v>1339</c:v>
                </c:pt>
                <c:pt idx="26">
                  <c:v>1071</c:v>
                </c:pt>
                <c:pt idx="27">
                  <c:v>889</c:v>
                </c:pt>
                <c:pt idx="28">
                  <c:v>1152</c:v>
                </c:pt>
                <c:pt idx="29">
                  <c:v>1648</c:v>
                </c:pt>
                <c:pt idx="30">
                  <c:v>1942</c:v>
                </c:pt>
                <c:pt idx="31">
                  <c:v>2856</c:v>
                </c:pt>
                <c:pt idx="32">
                  <c:v>2728</c:v>
                </c:pt>
                <c:pt idx="33">
                  <c:v>1923</c:v>
                </c:pt>
                <c:pt idx="34">
                  <c:v>2178</c:v>
                </c:pt>
                <c:pt idx="35">
                  <c:v>980</c:v>
                </c:pt>
                <c:pt idx="36">
                  <c:v>810</c:v>
                </c:pt>
                <c:pt idx="37">
                  <c:v>1735</c:v>
                </c:pt>
                <c:pt idx="38">
                  <c:v>2781</c:v>
                </c:pt>
                <c:pt idx="39">
                  <c:v>2759</c:v>
                </c:pt>
                <c:pt idx="40">
                  <c:v>2966</c:v>
                </c:pt>
                <c:pt idx="41">
                  <c:v>2695</c:v>
                </c:pt>
                <c:pt idx="42">
                  <c:v>2109</c:v>
                </c:pt>
                <c:pt idx="43">
                  <c:v>1866</c:v>
                </c:pt>
                <c:pt idx="44">
                  <c:v>1777</c:v>
                </c:pt>
                <c:pt idx="45">
                  <c:v>1894</c:v>
                </c:pt>
                <c:pt idx="46">
                  <c:v>2587</c:v>
                </c:pt>
                <c:pt idx="47">
                  <c:v>2769</c:v>
                </c:pt>
                <c:pt idx="48">
                  <c:v>2874</c:v>
                </c:pt>
                <c:pt idx="49">
                  <c:v>2484</c:v>
                </c:pt>
                <c:pt idx="50">
                  <c:v>2134</c:v>
                </c:pt>
                <c:pt idx="51">
                  <c:v>2059</c:v>
                </c:pt>
                <c:pt idx="52">
                  <c:v>2426</c:v>
                </c:pt>
                <c:pt idx="53">
                  <c:v>682</c:v>
                </c:pt>
              </c:numCache>
            </c:numRef>
          </c:val>
        </c:ser>
        <c:ser>
          <c:idx val="3"/>
          <c:order val="3"/>
          <c:tx>
            <c:strRef>
              <c:f>' 1.1.12'!$E$5</c:f>
              <c:strCache>
                <c:ptCount val="1"/>
                <c:pt idx="0">
                  <c:v>S 4</c:v>
                </c:pt>
              </c:strCache>
            </c:strRef>
          </c:tx>
          <c:invertIfNegative val="0"/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1.1.12'!$E$7:$E$60</c:f>
              <c:numCache>
                <c:formatCode>General</c:formatCode>
                <c:ptCount val="5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16</c:v>
                </c:pt>
                <c:pt idx="22">
                  <c:v>9</c:v>
                </c:pt>
                <c:pt idx="23">
                  <c:v>3</c:v>
                </c:pt>
                <c:pt idx="24">
                  <c:v>8</c:v>
                </c:pt>
                <c:pt idx="25">
                  <c:v>4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3</c:v>
                </c:pt>
                <c:pt idx="30">
                  <c:v>4</c:v>
                </c:pt>
                <c:pt idx="31">
                  <c:v>7</c:v>
                </c:pt>
                <c:pt idx="32">
                  <c:v>5</c:v>
                </c:pt>
                <c:pt idx="33">
                  <c:v>9</c:v>
                </c:pt>
                <c:pt idx="34">
                  <c:v>4</c:v>
                </c:pt>
                <c:pt idx="35">
                  <c:v>1</c:v>
                </c:pt>
                <c:pt idx="36">
                  <c:v>3</c:v>
                </c:pt>
                <c:pt idx="37">
                  <c:v>7</c:v>
                </c:pt>
                <c:pt idx="38">
                  <c:v>14</c:v>
                </c:pt>
                <c:pt idx="39">
                  <c:v>11</c:v>
                </c:pt>
                <c:pt idx="40">
                  <c:v>8</c:v>
                </c:pt>
                <c:pt idx="41">
                  <c:v>4</c:v>
                </c:pt>
                <c:pt idx="42">
                  <c:v>7</c:v>
                </c:pt>
                <c:pt idx="43">
                  <c:v>4</c:v>
                </c:pt>
                <c:pt idx="44">
                  <c:v>6</c:v>
                </c:pt>
                <c:pt idx="45">
                  <c:v>20</c:v>
                </c:pt>
                <c:pt idx="46">
                  <c:v>3</c:v>
                </c:pt>
                <c:pt idx="47">
                  <c:v>5</c:v>
                </c:pt>
                <c:pt idx="48">
                  <c:v>6</c:v>
                </c:pt>
                <c:pt idx="49">
                  <c:v>16</c:v>
                </c:pt>
                <c:pt idx="50">
                  <c:v>9</c:v>
                </c:pt>
                <c:pt idx="51">
                  <c:v>11</c:v>
                </c:pt>
                <c:pt idx="52">
                  <c:v>11</c:v>
                </c:pt>
                <c:pt idx="53">
                  <c:v>1</c:v>
                </c:pt>
              </c:numCache>
            </c:numRef>
          </c:val>
        </c:ser>
        <c:ser>
          <c:idx val="4"/>
          <c:order val="4"/>
          <c:tx>
            <c:strRef>
              <c:f>' 1.1.12'!$F$5</c:f>
              <c:strCache>
                <c:ptCount val="1"/>
                <c:pt idx="0">
                  <c:v>S 5</c:v>
                </c:pt>
              </c:strCache>
            </c:strRef>
          </c:tx>
          <c:invertIfNegative val="0"/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1.1.12'!$F$7:$F$60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5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</c:ser>
        <c:ser>
          <c:idx val="5"/>
          <c:order val="5"/>
          <c:tx>
            <c:strRef>
              <c:f>' 1.1.12'!$G$5</c:f>
              <c:strCache>
                <c:ptCount val="1"/>
                <c:pt idx="0">
                  <c:v>S 6</c:v>
                </c:pt>
              </c:strCache>
            </c:strRef>
          </c:tx>
          <c:invertIfNegative val="0"/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1.1.12'!$G$7:$G$60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8">
                  <c:v>5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5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5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2</c:v>
                </c:pt>
                <c:pt idx="52">
                  <c:v>5</c:v>
                </c:pt>
                <c:pt idx="53">
                  <c:v>0</c:v>
                </c:pt>
              </c:numCache>
            </c:numRef>
          </c:val>
        </c:ser>
        <c:ser>
          <c:idx val="6"/>
          <c:order val="6"/>
          <c:tx>
            <c:strRef>
              <c:f>' 1.1.12'!$H$5</c:f>
              <c:strCache>
                <c:ptCount val="1"/>
                <c:pt idx="0">
                  <c:v>R 2</c:v>
                </c:pt>
              </c:strCache>
            </c:strRef>
          </c:tx>
          <c:invertIfNegative val="0"/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1.1.12'!$H$7:$H$60</c:f>
              <c:numCache>
                <c:formatCode>General</c:formatCode>
                <c:ptCount val="54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14</c:v>
                </c:pt>
                <c:pt idx="14">
                  <c:v>17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24</c:v>
                </c:pt>
                <c:pt idx="19">
                  <c:v>31</c:v>
                </c:pt>
                <c:pt idx="20">
                  <c:v>36</c:v>
                </c:pt>
                <c:pt idx="21">
                  <c:v>42</c:v>
                </c:pt>
                <c:pt idx="22">
                  <c:v>27</c:v>
                </c:pt>
                <c:pt idx="23">
                  <c:v>14</c:v>
                </c:pt>
                <c:pt idx="24">
                  <c:v>50</c:v>
                </c:pt>
                <c:pt idx="25">
                  <c:v>40</c:v>
                </c:pt>
                <c:pt idx="26">
                  <c:v>33</c:v>
                </c:pt>
                <c:pt idx="27">
                  <c:v>35</c:v>
                </c:pt>
                <c:pt idx="28">
                  <c:v>43</c:v>
                </c:pt>
                <c:pt idx="29">
                  <c:v>46</c:v>
                </c:pt>
                <c:pt idx="30">
                  <c:v>37</c:v>
                </c:pt>
                <c:pt idx="31">
                  <c:v>44</c:v>
                </c:pt>
                <c:pt idx="32">
                  <c:v>57</c:v>
                </c:pt>
                <c:pt idx="33">
                  <c:v>66</c:v>
                </c:pt>
                <c:pt idx="34">
                  <c:v>89</c:v>
                </c:pt>
                <c:pt idx="35">
                  <c:v>83</c:v>
                </c:pt>
                <c:pt idx="36">
                  <c:v>104</c:v>
                </c:pt>
                <c:pt idx="37">
                  <c:v>137</c:v>
                </c:pt>
                <c:pt idx="38">
                  <c:v>170</c:v>
                </c:pt>
                <c:pt idx="39">
                  <c:v>137</c:v>
                </c:pt>
                <c:pt idx="40">
                  <c:v>153</c:v>
                </c:pt>
                <c:pt idx="41">
                  <c:v>181</c:v>
                </c:pt>
                <c:pt idx="42">
                  <c:v>102</c:v>
                </c:pt>
                <c:pt idx="43">
                  <c:v>105</c:v>
                </c:pt>
                <c:pt idx="44">
                  <c:v>60</c:v>
                </c:pt>
                <c:pt idx="45">
                  <c:v>110</c:v>
                </c:pt>
                <c:pt idx="46">
                  <c:v>138</c:v>
                </c:pt>
                <c:pt idx="47">
                  <c:v>80</c:v>
                </c:pt>
                <c:pt idx="48">
                  <c:v>158</c:v>
                </c:pt>
                <c:pt idx="49">
                  <c:v>42</c:v>
                </c:pt>
                <c:pt idx="50">
                  <c:v>31</c:v>
                </c:pt>
                <c:pt idx="51">
                  <c:v>39</c:v>
                </c:pt>
                <c:pt idx="52">
                  <c:v>19</c:v>
                </c:pt>
                <c:pt idx="53">
                  <c:v>36</c:v>
                </c:pt>
              </c:numCache>
            </c:numRef>
          </c:val>
        </c:ser>
        <c:ser>
          <c:idx val="7"/>
          <c:order val="7"/>
          <c:tx>
            <c:strRef>
              <c:f>' 1.1.12'!$I$5</c:f>
              <c:strCache>
                <c:ptCount val="1"/>
                <c:pt idx="0">
                  <c:v>R 3</c:v>
                </c:pt>
              </c:strCache>
            </c:strRef>
          </c:tx>
          <c:invertIfNegative val="0"/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1.1.12'!$I$7:$I$60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2</c:v>
                </c:pt>
                <c:pt idx="18">
                  <c:v>8</c:v>
                </c:pt>
                <c:pt idx="19">
                  <c:v>13</c:v>
                </c:pt>
                <c:pt idx="20">
                  <c:v>14</c:v>
                </c:pt>
                <c:pt idx="21">
                  <c:v>12</c:v>
                </c:pt>
                <c:pt idx="22">
                  <c:v>10</c:v>
                </c:pt>
                <c:pt idx="23">
                  <c:v>5</c:v>
                </c:pt>
                <c:pt idx="24">
                  <c:v>3</c:v>
                </c:pt>
                <c:pt idx="25">
                  <c:v>9</c:v>
                </c:pt>
                <c:pt idx="26">
                  <c:v>10</c:v>
                </c:pt>
                <c:pt idx="27">
                  <c:v>7</c:v>
                </c:pt>
                <c:pt idx="28">
                  <c:v>12</c:v>
                </c:pt>
                <c:pt idx="29">
                  <c:v>25</c:v>
                </c:pt>
                <c:pt idx="30">
                  <c:v>12</c:v>
                </c:pt>
                <c:pt idx="31">
                  <c:v>18</c:v>
                </c:pt>
                <c:pt idx="32">
                  <c:v>23</c:v>
                </c:pt>
                <c:pt idx="33">
                  <c:v>17</c:v>
                </c:pt>
                <c:pt idx="34">
                  <c:v>16</c:v>
                </c:pt>
                <c:pt idx="35">
                  <c:v>6</c:v>
                </c:pt>
                <c:pt idx="36">
                  <c:v>6</c:v>
                </c:pt>
                <c:pt idx="37">
                  <c:v>13</c:v>
                </c:pt>
                <c:pt idx="38">
                  <c:v>28</c:v>
                </c:pt>
                <c:pt idx="39">
                  <c:v>23</c:v>
                </c:pt>
                <c:pt idx="40">
                  <c:v>37</c:v>
                </c:pt>
                <c:pt idx="41">
                  <c:v>31</c:v>
                </c:pt>
                <c:pt idx="42">
                  <c:v>36</c:v>
                </c:pt>
                <c:pt idx="43">
                  <c:v>27</c:v>
                </c:pt>
                <c:pt idx="44">
                  <c:v>15</c:v>
                </c:pt>
                <c:pt idx="45">
                  <c:v>24</c:v>
                </c:pt>
                <c:pt idx="46">
                  <c:v>29</c:v>
                </c:pt>
                <c:pt idx="47">
                  <c:v>33</c:v>
                </c:pt>
                <c:pt idx="48">
                  <c:v>23</c:v>
                </c:pt>
                <c:pt idx="49">
                  <c:v>32</c:v>
                </c:pt>
                <c:pt idx="50">
                  <c:v>20</c:v>
                </c:pt>
                <c:pt idx="51">
                  <c:v>19</c:v>
                </c:pt>
                <c:pt idx="52">
                  <c:v>16</c:v>
                </c:pt>
                <c:pt idx="53">
                  <c:v>6</c:v>
                </c:pt>
              </c:numCache>
            </c:numRef>
          </c:val>
        </c:ser>
        <c:ser>
          <c:idx val="8"/>
          <c:order val="8"/>
          <c:tx>
            <c:strRef>
              <c:f>' 1.1.12'!$J$5</c:f>
              <c:strCache>
                <c:ptCount val="1"/>
                <c:pt idx="0">
                  <c:v>R 4</c:v>
                </c:pt>
              </c:strCache>
            </c:strRef>
          </c:tx>
          <c:invertIfNegative val="0"/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1.1.12'!$J$7:$J$60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9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5</c:v>
                </c:pt>
                <c:pt idx="40">
                  <c:v>16</c:v>
                </c:pt>
                <c:pt idx="41">
                  <c:v>7</c:v>
                </c:pt>
                <c:pt idx="42">
                  <c:v>2</c:v>
                </c:pt>
                <c:pt idx="43">
                  <c:v>11</c:v>
                </c:pt>
                <c:pt idx="44">
                  <c:v>2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</c:ser>
        <c:ser>
          <c:idx val="9"/>
          <c:order val="9"/>
          <c:tx>
            <c:strRef>
              <c:f>' 1.1.12'!$K$5</c:f>
              <c:strCache>
                <c:ptCount val="1"/>
                <c:pt idx="0">
                  <c:v>R 5</c:v>
                </c:pt>
              </c:strCache>
            </c:strRef>
          </c:tx>
          <c:invertIfNegative val="0"/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1.1.12'!$K$7:$K$60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 1.1.12'!$L$5</c:f>
              <c:strCache>
                <c:ptCount val="1"/>
                <c:pt idx="0">
                  <c:v>R 6</c:v>
                </c:pt>
              </c:strCache>
            </c:strRef>
          </c:tx>
          <c:invertIfNegative val="0"/>
          <c:cat>
            <c:numRef>
              <c:f>' 1.1.12'!$A$7:$A$60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cat>
          <c:val>
            <c:numRef>
              <c:f>' 1.1.12'!$L$7:$L$60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644288"/>
        <c:axId val="91645824"/>
      </c:barChart>
      <c:catAx>
        <c:axId val="9164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91645824"/>
        <c:crosses val="autoZero"/>
        <c:auto val="1"/>
        <c:lblAlgn val="ctr"/>
        <c:lblOffset val="100"/>
        <c:noMultiLvlLbl val="0"/>
      </c:catAx>
      <c:valAx>
        <c:axId val="91645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1644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Autotransporte de</a:t>
            </a:r>
            <a:r>
              <a:rPr lang="es-ES" sz="1200" baseline="0"/>
              <a:t> Carga </a:t>
            </a:r>
          </a:p>
          <a:p>
            <a:pPr>
              <a:defRPr lang="es-ES" sz="1200"/>
            </a:pPr>
            <a:r>
              <a:rPr lang="es-ES" sz="1200" baseline="0"/>
              <a:t>por Clase de Servicio 2012</a:t>
            </a:r>
            <a:endParaRPr lang="es-ES" sz="1200"/>
          </a:p>
        </c:rich>
      </c:tx>
      <c:layout>
        <c:manualLayout>
          <c:xMode val="edge"/>
          <c:yMode val="edge"/>
          <c:x val="0.22165042235217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537571692427337"/>
          <c:y val="0.13716361100618868"/>
          <c:w val="0.81303883798151133"/>
          <c:h val="0.589320393991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'1.2.1'!$B$6:$B$7</c:f>
              <c:strCache>
                <c:ptCount val="1"/>
                <c:pt idx="0">
                  <c:v>No. de Personas Morales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-2.5992949711695452E-3"/>
                  <c:y val="1.3888888888889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851851851851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'1.2.1'!$B$9:$B$11</c:f>
              <c:numCache>
                <c:formatCode>#,##0</c:formatCode>
                <c:ptCount val="3"/>
                <c:pt idx="0">
                  <c:v>15298</c:v>
                </c:pt>
                <c:pt idx="2">
                  <c:v>4716</c:v>
                </c:pt>
              </c:numCache>
            </c:numRef>
          </c:val>
        </c:ser>
        <c:ser>
          <c:idx val="1"/>
          <c:order val="1"/>
          <c:tx>
            <c:strRef>
              <c:f>'1.2.1'!$C$6:$C$7</c:f>
              <c:strCache>
                <c:ptCount val="1"/>
                <c:pt idx="0">
                  <c:v>No. de Personas Físicas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851851851851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'1.2.1'!$C$9:$C$11</c:f>
              <c:numCache>
                <c:formatCode>#,##0</c:formatCode>
                <c:ptCount val="3"/>
                <c:pt idx="0">
                  <c:v>124414</c:v>
                </c:pt>
                <c:pt idx="2">
                  <c:v>8348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14688"/>
        <c:axId val="91716224"/>
      </c:barChart>
      <c:catAx>
        <c:axId val="91714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91716224"/>
        <c:crosses val="autoZero"/>
        <c:auto val="1"/>
        <c:lblAlgn val="ctr"/>
        <c:lblOffset val="100"/>
        <c:noMultiLvlLbl val="0"/>
      </c:catAx>
      <c:valAx>
        <c:axId val="9171622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1714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67409044629776"/>
          <c:y val="0.9329878608923885"/>
          <c:w val="0.6844880354867926"/>
          <c:h val="5.867880577427754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</a:t>
            </a:r>
            <a:r>
              <a:rPr lang="es-ES" sz="1200" baseline="0"/>
              <a:t> de Carga por Clase de Servicio 2012</a:t>
            </a:r>
            <a:endParaRPr lang="es-ES" sz="1200"/>
          </a:p>
        </c:rich>
      </c:tx>
      <c:layout>
        <c:manualLayout>
          <c:xMode val="edge"/>
          <c:yMode val="edge"/>
          <c:x val="0.13445177321295507"/>
          <c:y val="8.658008658008694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6685531318274"/>
          <c:y val="8.6580086580086743E-2"/>
          <c:w val="0.87640396863743997"/>
          <c:h val="0.67368510754338606"/>
        </c:manualLayout>
      </c:layout>
      <c:lineChart>
        <c:grouping val="standard"/>
        <c:varyColors val="0"/>
        <c:ser>
          <c:idx val="0"/>
          <c:order val="0"/>
          <c:tx>
            <c:strRef>
              <c:f>'1.2.2'!$B$5:$B$6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161</c:v>
                </c:pt>
                <c:pt idx="1">
                  <c:v>380</c:v>
                </c:pt>
                <c:pt idx="2">
                  <c:v>59</c:v>
                </c:pt>
                <c:pt idx="3">
                  <c:v>74</c:v>
                </c:pt>
                <c:pt idx="4">
                  <c:v>140</c:v>
                </c:pt>
                <c:pt idx="5">
                  <c:v>437</c:v>
                </c:pt>
                <c:pt idx="6">
                  <c:v>692</c:v>
                </c:pt>
                <c:pt idx="7">
                  <c:v>198</c:v>
                </c:pt>
                <c:pt idx="8">
                  <c:v>3047</c:v>
                </c:pt>
                <c:pt idx="9">
                  <c:v>222</c:v>
                </c:pt>
                <c:pt idx="10">
                  <c:v>706</c:v>
                </c:pt>
                <c:pt idx="11">
                  <c:v>478</c:v>
                </c:pt>
                <c:pt idx="12">
                  <c:v>65</c:v>
                </c:pt>
                <c:pt idx="13">
                  <c:v>214</c:v>
                </c:pt>
                <c:pt idx="14">
                  <c:v>1068</c:v>
                </c:pt>
                <c:pt idx="15">
                  <c:v>415</c:v>
                </c:pt>
                <c:pt idx="16">
                  <c:v>166</c:v>
                </c:pt>
                <c:pt idx="17">
                  <c:v>45</c:v>
                </c:pt>
                <c:pt idx="18">
                  <c:v>2090</c:v>
                </c:pt>
                <c:pt idx="19">
                  <c:v>102</c:v>
                </c:pt>
                <c:pt idx="20">
                  <c:v>588</c:v>
                </c:pt>
                <c:pt idx="21">
                  <c:v>458</c:v>
                </c:pt>
                <c:pt idx="22">
                  <c:v>65</c:v>
                </c:pt>
                <c:pt idx="23">
                  <c:v>452</c:v>
                </c:pt>
                <c:pt idx="24">
                  <c:v>428</c:v>
                </c:pt>
                <c:pt idx="25">
                  <c:v>309</c:v>
                </c:pt>
                <c:pt idx="26">
                  <c:v>119</c:v>
                </c:pt>
                <c:pt idx="27">
                  <c:v>1111</c:v>
                </c:pt>
                <c:pt idx="28">
                  <c:v>108</c:v>
                </c:pt>
                <c:pt idx="29">
                  <c:v>679</c:v>
                </c:pt>
                <c:pt idx="30">
                  <c:v>157</c:v>
                </c:pt>
                <c:pt idx="31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'1.2.2'!$C$5:$C$6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30</c:v>
                </c:pt>
                <c:pt idx="1">
                  <c:v>92</c:v>
                </c:pt>
                <c:pt idx="2">
                  <c:v>22</c:v>
                </c:pt>
                <c:pt idx="3">
                  <c:v>40</c:v>
                </c:pt>
                <c:pt idx="4">
                  <c:v>50</c:v>
                </c:pt>
                <c:pt idx="5">
                  <c:v>150</c:v>
                </c:pt>
                <c:pt idx="6">
                  <c:v>209</c:v>
                </c:pt>
                <c:pt idx="7">
                  <c:v>32</c:v>
                </c:pt>
                <c:pt idx="8">
                  <c:v>885</c:v>
                </c:pt>
                <c:pt idx="9">
                  <c:v>64</c:v>
                </c:pt>
                <c:pt idx="10">
                  <c:v>199</c:v>
                </c:pt>
                <c:pt idx="11">
                  <c:v>180</c:v>
                </c:pt>
                <c:pt idx="12">
                  <c:v>54</c:v>
                </c:pt>
                <c:pt idx="13">
                  <c:v>87</c:v>
                </c:pt>
                <c:pt idx="14">
                  <c:v>243</c:v>
                </c:pt>
                <c:pt idx="15">
                  <c:v>85</c:v>
                </c:pt>
                <c:pt idx="16">
                  <c:v>59</c:v>
                </c:pt>
                <c:pt idx="17">
                  <c:v>16</c:v>
                </c:pt>
                <c:pt idx="18">
                  <c:v>661</c:v>
                </c:pt>
                <c:pt idx="19">
                  <c:v>52</c:v>
                </c:pt>
                <c:pt idx="20">
                  <c:v>133</c:v>
                </c:pt>
                <c:pt idx="21">
                  <c:v>101</c:v>
                </c:pt>
                <c:pt idx="22">
                  <c:v>34</c:v>
                </c:pt>
                <c:pt idx="23">
                  <c:v>70</c:v>
                </c:pt>
                <c:pt idx="24">
                  <c:v>126</c:v>
                </c:pt>
                <c:pt idx="25">
                  <c:v>131</c:v>
                </c:pt>
                <c:pt idx="26">
                  <c:v>114</c:v>
                </c:pt>
                <c:pt idx="27">
                  <c:v>363</c:v>
                </c:pt>
                <c:pt idx="28">
                  <c:v>39</c:v>
                </c:pt>
                <c:pt idx="29">
                  <c:v>316</c:v>
                </c:pt>
                <c:pt idx="30">
                  <c:v>56</c:v>
                </c:pt>
                <c:pt idx="31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77344"/>
        <c:axId val="93178880"/>
      </c:lineChart>
      <c:catAx>
        <c:axId val="93177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3178880"/>
        <c:crosses val="autoZero"/>
        <c:auto val="1"/>
        <c:lblAlgn val="ctr"/>
        <c:lblOffset val="100"/>
        <c:noMultiLvlLbl val="0"/>
      </c:catAx>
      <c:valAx>
        <c:axId val="93178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8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3177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98188741886834"/>
          <c:y val="0.91738998534273641"/>
          <c:w val="0.75147161891581671"/>
          <c:h val="7.828101032825440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</a:t>
            </a:r>
            <a:r>
              <a:rPr lang="es-ES" sz="1200"/>
              <a:t>Permisionarios</a:t>
            </a:r>
            <a:r>
              <a:rPr lang="es-ES" sz="1200" baseline="0"/>
              <a:t> del Autotransporte de Carga por Clase de Servicio 2012</a:t>
            </a:r>
            <a:endParaRPr lang="es-ES" sz="1200"/>
          </a:p>
        </c:rich>
      </c:tx>
      <c:layout>
        <c:manualLayout>
          <c:xMode val="edge"/>
          <c:yMode val="edge"/>
          <c:x val="0.13968066491688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266622922134932E-2"/>
          <c:y val="0.14814814814814894"/>
          <c:w val="0.49722222222222462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'1.2.2'!$B$5:$C$5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76.436494453882275</c:v>
                </c:pt>
                <c:pt idx="1">
                  <c:v>23.563505546117717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45050123942840475"/>
          <c:w val="0.28457764654418199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Morales del Autotransporte de Carga por Clase de Servicio 2012</a:t>
            </a:r>
            <a:endParaRPr lang="es-ES" sz="1200"/>
          </a:p>
        </c:rich>
      </c:tx>
      <c:layout>
        <c:manualLayout>
          <c:xMode val="edge"/>
          <c:yMode val="edge"/>
          <c:x val="0.132694355697550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222"/>
          <c:h val="0.67111895294024715"/>
        </c:manualLayout>
      </c:layout>
      <c:lineChart>
        <c:grouping val="standard"/>
        <c:varyColors val="0"/>
        <c:ser>
          <c:idx val="0"/>
          <c:order val="0"/>
          <c:tx>
            <c:strRef>
              <c:f>'1.2.3'!$B$5:$B$6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956</c:v>
                </c:pt>
                <c:pt idx="1">
                  <c:v>4638</c:v>
                </c:pt>
                <c:pt idx="2">
                  <c:v>227</c:v>
                </c:pt>
                <c:pt idx="3">
                  <c:v>171</c:v>
                </c:pt>
                <c:pt idx="4">
                  <c:v>815</c:v>
                </c:pt>
                <c:pt idx="5">
                  <c:v>3091</c:v>
                </c:pt>
                <c:pt idx="6">
                  <c:v>2300</c:v>
                </c:pt>
                <c:pt idx="7">
                  <c:v>725</c:v>
                </c:pt>
                <c:pt idx="8">
                  <c:v>24698</c:v>
                </c:pt>
                <c:pt idx="9">
                  <c:v>1395</c:v>
                </c:pt>
                <c:pt idx="10">
                  <c:v>10135</c:v>
                </c:pt>
                <c:pt idx="11">
                  <c:v>6319</c:v>
                </c:pt>
                <c:pt idx="12">
                  <c:v>535</c:v>
                </c:pt>
                <c:pt idx="13">
                  <c:v>6105</c:v>
                </c:pt>
                <c:pt idx="14">
                  <c:v>8979</c:v>
                </c:pt>
                <c:pt idx="15">
                  <c:v>4871</c:v>
                </c:pt>
                <c:pt idx="16">
                  <c:v>1611</c:v>
                </c:pt>
                <c:pt idx="17">
                  <c:v>565</c:v>
                </c:pt>
                <c:pt idx="18">
                  <c:v>8776</c:v>
                </c:pt>
                <c:pt idx="19">
                  <c:v>717</c:v>
                </c:pt>
                <c:pt idx="20">
                  <c:v>6954</c:v>
                </c:pt>
                <c:pt idx="21">
                  <c:v>3442</c:v>
                </c:pt>
                <c:pt idx="22">
                  <c:v>266</c:v>
                </c:pt>
                <c:pt idx="23">
                  <c:v>4046</c:v>
                </c:pt>
                <c:pt idx="24">
                  <c:v>4116</c:v>
                </c:pt>
                <c:pt idx="25">
                  <c:v>3405</c:v>
                </c:pt>
                <c:pt idx="26">
                  <c:v>600</c:v>
                </c:pt>
                <c:pt idx="27">
                  <c:v>5494</c:v>
                </c:pt>
                <c:pt idx="28">
                  <c:v>1586</c:v>
                </c:pt>
                <c:pt idx="29">
                  <c:v>5813</c:v>
                </c:pt>
                <c:pt idx="30">
                  <c:v>714</c:v>
                </c:pt>
                <c:pt idx="31">
                  <c:v>349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'1.2.3'!$C$5:$C$6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60</c:v>
                </c:pt>
                <c:pt idx="1">
                  <c:v>165</c:v>
                </c:pt>
                <c:pt idx="2">
                  <c:v>39</c:v>
                </c:pt>
                <c:pt idx="3">
                  <c:v>11</c:v>
                </c:pt>
                <c:pt idx="4">
                  <c:v>120</c:v>
                </c:pt>
                <c:pt idx="5">
                  <c:v>130</c:v>
                </c:pt>
                <c:pt idx="6">
                  <c:v>151</c:v>
                </c:pt>
                <c:pt idx="7">
                  <c:v>55</c:v>
                </c:pt>
                <c:pt idx="8">
                  <c:v>1987</c:v>
                </c:pt>
                <c:pt idx="9">
                  <c:v>87</c:v>
                </c:pt>
                <c:pt idx="10">
                  <c:v>720</c:v>
                </c:pt>
                <c:pt idx="11">
                  <c:v>459</c:v>
                </c:pt>
                <c:pt idx="12">
                  <c:v>120</c:v>
                </c:pt>
                <c:pt idx="13">
                  <c:v>348</c:v>
                </c:pt>
                <c:pt idx="14">
                  <c:v>635</c:v>
                </c:pt>
                <c:pt idx="15">
                  <c:v>281</c:v>
                </c:pt>
                <c:pt idx="16">
                  <c:v>148</c:v>
                </c:pt>
                <c:pt idx="17">
                  <c:v>33</c:v>
                </c:pt>
                <c:pt idx="18">
                  <c:v>576</c:v>
                </c:pt>
                <c:pt idx="19">
                  <c:v>98</c:v>
                </c:pt>
                <c:pt idx="20">
                  <c:v>249</c:v>
                </c:pt>
                <c:pt idx="21">
                  <c:v>209</c:v>
                </c:pt>
                <c:pt idx="22">
                  <c:v>25</c:v>
                </c:pt>
                <c:pt idx="23">
                  <c:v>140</c:v>
                </c:pt>
                <c:pt idx="24">
                  <c:v>137</c:v>
                </c:pt>
                <c:pt idx="25">
                  <c:v>208</c:v>
                </c:pt>
                <c:pt idx="26">
                  <c:v>143</c:v>
                </c:pt>
                <c:pt idx="27">
                  <c:v>369</c:v>
                </c:pt>
                <c:pt idx="28">
                  <c:v>72</c:v>
                </c:pt>
                <c:pt idx="29">
                  <c:v>457</c:v>
                </c:pt>
                <c:pt idx="30">
                  <c:v>50</c:v>
                </c:pt>
                <c:pt idx="31">
                  <c:v>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90976"/>
        <c:axId val="93792512"/>
      </c:lineChart>
      <c:catAx>
        <c:axId val="93790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3792512"/>
        <c:crosses val="autoZero"/>
        <c:auto val="1"/>
        <c:lblAlgn val="ctr"/>
        <c:lblOffset val="100"/>
        <c:noMultiLvlLbl val="0"/>
      </c:catAx>
      <c:valAx>
        <c:axId val="93792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3790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94250878384611"/>
          <c:y val="0.90290504656817883"/>
          <c:w val="0.80325023269855156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Morales del Autotransporte de Carga por Clase de Servicio 2012</a:t>
            </a:r>
            <a:endParaRPr lang="es-ES" sz="1200"/>
          </a:p>
        </c:rich>
      </c:tx>
      <c:layout>
        <c:manualLayout>
          <c:xMode val="edge"/>
          <c:yMode val="edge"/>
          <c:x val="0.143343982960596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178"/>
          <c:h val="0.67111895294024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'1.2.3'!$B$5:$B$6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956</c:v>
                </c:pt>
                <c:pt idx="1">
                  <c:v>4638</c:v>
                </c:pt>
                <c:pt idx="2">
                  <c:v>227</c:v>
                </c:pt>
                <c:pt idx="3">
                  <c:v>171</c:v>
                </c:pt>
                <c:pt idx="4">
                  <c:v>815</c:v>
                </c:pt>
                <c:pt idx="5">
                  <c:v>3091</c:v>
                </c:pt>
                <c:pt idx="6">
                  <c:v>2300</c:v>
                </c:pt>
                <c:pt idx="7">
                  <c:v>725</c:v>
                </c:pt>
                <c:pt idx="8">
                  <c:v>24698</c:v>
                </c:pt>
                <c:pt idx="9">
                  <c:v>1395</c:v>
                </c:pt>
                <c:pt idx="10">
                  <c:v>10135</c:v>
                </c:pt>
                <c:pt idx="11">
                  <c:v>6319</c:v>
                </c:pt>
                <c:pt idx="12">
                  <c:v>535</c:v>
                </c:pt>
                <c:pt idx="13">
                  <c:v>6105</c:v>
                </c:pt>
                <c:pt idx="14">
                  <c:v>8979</c:v>
                </c:pt>
                <c:pt idx="15">
                  <c:v>4871</c:v>
                </c:pt>
                <c:pt idx="16">
                  <c:v>1611</c:v>
                </c:pt>
                <c:pt idx="17">
                  <c:v>565</c:v>
                </c:pt>
                <c:pt idx="18">
                  <c:v>8776</c:v>
                </c:pt>
                <c:pt idx="19">
                  <c:v>717</c:v>
                </c:pt>
                <c:pt idx="20">
                  <c:v>6954</c:v>
                </c:pt>
                <c:pt idx="21">
                  <c:v>3442</c:v>
                </c:pt>
                <c:pt idx="22">
                  <c:v>266</c:v>
                </c:pt>
                <c:pt idx="23">
                  <c:v>4046</c:v>
                </c:pt>
                <c:pt idx="24">
                  <c:v>4116</c:v>
                </c:pt>
                <c:pt idx="25">
                  <c:v>3405</c:v>
                </c:pt>
                <c:pt idx="26">
                  <c:v>600</c:v>
                </c:pt>
                <c:pt idx="27">
                  <c:v>5494</c:v>
                </c:pt>
                <c:pt idx="28">
                  <c:v>1586</c:v>
                </c:pt>
                <c:pt idx="29">
                  <c:v>5813</c:v>
                </c:pt>
                <c:pt idx="30">
                  <c:v>714</c:v>
                </c:pt>
                <c:pt idx="31">
                  <c:v>349</c:v>
                </c:pt>
              </c:numCache>
            </c:numRef>
          </c:val>
        </c:ser>
        <c:ser>
          <c:idx val="1"/>
          <c:order val="1"/>
          <c:tx>
            <c:strRef>
              <c:f>'1.2.3'!$C$5:$C$6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60</c:v>
                </c:pt>
                <c:pt idx="1">
                  <c:v>165</c:v>
                </c:pt>
                <c:pt idx="2">
                  <c:v>39</c:v>
                </c:pt>
                <c:pt idx="3">
                  <c:v>11</c:v>
                </c:pt>
                <c:pt idx="4">
                  <c:v>120</c:v>
                </c:pt>
                <c:pt idx="5">
                  <c:v>130</c:v>
                </c:pt>
                <c:pt idx="6">
                  <c:v>151</c:v>
                </c:pt>
                <c:pt idx="7">
                  <c:v>55</c:v>
                </c:pt>
                <c:pt idx="8">
                  <c:v>1987</c:v>
                </c:pt>
                <c:pt idx="9">
                  <c:v>87</c:v>
                </c:pt>
                <c:pt idx="10">
                  <c:v>720</c:v>
                </c:pt>
                <c:pt idx="11">
                  <c:v>459</c:v>
                </c:pt>
                <c:pt idx="12">
                  <c:v>120</c:v>
                </c:pt>
                <c:pt idx="13">
                  <c:v>348</c:v>
                </c:pt>
                <c:pt idx="14">
                  <c:v>635</c:v>
                </c:pt>
                <c:pt idx="15">
                  <c:v>281</c:v>
                </c:pt>
                <c:pt idx="16">
                  <c:v>148</c:v>
                </c:pt>
                <c:pt idx="17">
                  <c:v>33</c:v>
                </c:pt>
                <c:pt idx="18">
                  <c:v>576</c:v>
                </c:pt>
                <c:pt idx="19">
                  <c:v>98</c:v>
                </c:pt>
                <c:pt idx="20">
                  <c:v>249</c:v>
                </c:pt>
                <c:pt idx="21">
                  <c:v>209</c:v>
                </c:pt>
                <c:pt idx="22">
                  <c:v>25</c:v>
                </c:pt>
                <c:pt idx="23">
                  <c:v>140</c:v>
                </c:pt>
                <c:pt idx="24">
                  <c:v>137</c:v>
                </c:pt>
                <c:pt idx="25">
                  <c:v>208</c:v>
                </c:pt>
                <c:pt idx="26">
                  <c:v>143</c:v>
                </c:pt>
                <c:pt idx="27">
                  <c:v>369</c:v>
                </c:pt>
                <c:pt idx="28">
                  <c:v>72</c:v>
                </c:pt>
                <c:pt idx="29">
                  <c:v>457</c:v>
                </c:pt>
                <c:pt idx="30">
                  <c:v>50</c:v>
                </c:pt>
                <c:pt idx="3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814144"/>
        <c:axId val="93521024"/>
      </c:barChart>
      <c:catAx>
        <c:axId val="93814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3521024"/>
        <c:crosses val="autoZero"/>
        <c:auto val="1"/>
        <c:lblAlgn val="ctr"/>
        <c:lblOffset val="100"/>
        <c:noMultiLvlLbl val="0"/>
      </c:catAx>
      <c:valAx>
        <c:axId val="935210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3814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863701542099626E-2"/>
          <c:y val="0.91628280839894949"/>
          <c:w val="0.84817270844339365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 del Autotransporte de Carga por Clase</a:t>
            </a:r>
            <a:r>
              <a:rPr lang="es-ES" sz="1200" baseline="0"/>
              <a:t> de Servicio 2012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234304461942256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913823272091027E-2"/>
          <c:y val="0.23148148148148381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explosion val="2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2.9557524059492538E-2"/>
                  <c:y val="-0.208796296296297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'1.2.3'!$B$5:$C$5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93.712056160648373</c:v>
                </c:pt>
                <c:pt idx="1">
                  <c:v>6.2879438393516214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921391076115487"/>
          <c:y val="0.39174321959755032"/>
          <c:w val="0.28411942257217843"/>
          <c:h val="0.2905876348789738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2012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'1.3.1 '!$C$6:$C$7</c:f>
              <c:strCache>
                <c:ptCount val="1"/>
                <c:pt idx="0">
                  <c:v>Número de Empresas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-7.8431372549019624E-3"/>
                  <c:y val="4.4893378226712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'!$C$9,'1.3.1 '!$C$11,'1.3.1 '!$C$13,'1.3.1 '!$C$15)</c:f>
              <c:numCache>
                <c:formatCode>#,##0</c:formatCode>
                <c:ptCount val="4"/>
                <c:pt idx="0">
                  <c:v>110385</c:v>
                </c:pt>
                <c:pt idx="1">
                  <c:v>19544</c:v>
                </c:pt>
                <c:pt idx="2">
                  <c:v>2373</c:v>
                </c:pt>
                <c:pt idx="3">
                  <c:v>693</c:v>
                </c:pt>
              </c:numCache>
            </c:numRef>
          </c:val>
        </c:ser>
        <c:ser>
          <c:idx val="2"/>
          <c:order val="1"/>
          <c:tx>
            <c:strRef>
              <c:f>'1.3.1 '!$E$6:$E$7</c:f>
              <c:strCache>
                <c:ptCount val="1"/>
                <c:pt idx="0">
                  <c:v>Número de Vehículos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143790849673526E-3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'!$E$9,'1.3.1 '!$E$11,'1.3.1 '!$E$13,'1.3.1 '!$E$15)</c:f>
              <c:numCache>
                <c:formatCode>#,##0</c:formatCode>
                <c:ptCount val="4"/>
                <c:pt idx="0">
                  <c:v>203219</c:v>
                </c:pt>
                <c:pt idx="1">
                  <c:v>220676</c:v>
                </c:pt>
                <c:pt idx="2">
                  <c:v>121583</c:v>
                </c:pt>
                <c:pt idx="3">
                  <c:v>170205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84608"/>
        <c:axId val="93306880"/>
      </c:barChart>
      <c:catAx>
        <c:axId val="93284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3306880"/>
        <c:crosses val="autoZero"/>
        <c:auto val="1"/>
        <c:lblAlgn val="ctr"/>
        <c:lblOffset val="100"/>
        <c:noMultiLvlLbl val="0"/>
      </c:catAx>
      <c:valAx>
        <c:axId val="933068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3284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4"/>
          <c:y val="0.91881969299292132"/>
          <c:w val="0.62700467319634301"/>
          <c:h val="8.11803070070786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por Tipo de Vehiculo 2012</a:t>
            </a:r>
          </a:p>
        </c:rich>
      </c:tx>
      <c:layout>
        <c:manualLayout>
          <c:xMode val="edge"/>
          <c:yMode val="edge"/>
          <c:x val="0.19296297160385667"/>
          <c:y val="3.388393485514633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95916995842638"/>
          <c:y val="6.6954469807993314E-2"/>
          <c:w val="0.8668768120838316"/>
          <c:h val="0.433045695786450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diamond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1"/>
              <c:delete val="1"/>
            </c:dLbl>
            <c:dLbl>
              <c:idx val="5"/>
              <c:delete val="1"/>
            </c:dLbl>
            <c:dLbl>
              <c:idx val="7"/>
              <c:delete val="1"/>
            </c:dLbl>
            <c:dLbl>
              <c:idx val="10"/>
              <c:delete val="1"/>
            </c:dLbl>
            <c:dLbl>
              <c:idx val="12"/>
              <c:delete val="1"/>
            </c:dLbl>
            <c:dLbl>
              <c:idx val="14"/>
              <c:delete val="1"/>
            </c:dLbl>
            <c:dLbl>
              <c:idx val="18"/>
              <c:delete val="1"/>
            </c:dLbl>
            <c:dLbl>
              <c:idx val="20"/>
              <c:delete val="1"/>
            </c:dLbl>
            <c:dLbl>
              <c:idx val="23"/>
              <c:delete val="1"/>
            </c:dLbl>
            <c:dLbl>
              <c:idx val="25"/>
              <c:delete val="1"/>
            </c:dLbl>
            <c:dLbl>
              <c:idx val="28"/>
              <c:delete val="1"/>
            </c:dLbl>
            <c:dLbl>
              <c:idx val="30"/>
              <c:layout>
                <c:manualLayout>
                  <c:x val="-4.1745987547619039E-2"/>
                  <c:y val="-2.4742459243067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'1.1.2'!$A$7:$A$39</c:f>
              <c:strCache>
                <c:ptCount val="33"/>
                <c:pt idx="0">
                  <c:v>Caballete                                     </c:v>
                </c:pt>
                <c:pt idx="1">
                  <c:v>Caja                                       </c:v>
                </c:pt>
                <c:pt idx="2">
                  <c:v>Caja abierta                                </c:v>
                </c:pt>
                <c:pt idx="3">
                  <c:v>Caja cerrada</c:v>
                </c:pt>
                <c:pt idx="4">
                  <c:v>Caja refrigerador                       </c:v>
                </c:pt>
                <c:pt idx="5">
                  <c:v>Cama B o cuello G                                 </c:v>
                </c:pt>
                <c:pt idx="6">
                  <c:v>Chasís portacontenedor</c:v>
                </c:pt>
                <c:pt idx="7">
                  <c:v>Equipo especializado                                   </c:v>
                </c:pt>
                <c:pt idx="8">
                  <c:v>Estaca o plataforma                                   </c:v>
                </c:pt>
                <c:pt idx="9">
                  <c:v>Estacas                                      </c:v>
                </c:pt>
                <c:pt idx="10">
                  <c:v>Góndola madrina                                 </c:v>
                </c:pt>
                <c:pt idx="11">
                  <c:v>Grúa industrial</c:v>
                </c:pt>
                <c:pt idx="12">
                  <c:v>Grúa tipo "A"                             </c:v>
                </c:pt>
                <c:pt idx="13">
                  <c:v>Grúa tipo "B"                               </c:v>
                </c:pt>
                <c:pt idx="14">
                  <c:v>Grúa tipo "C"                                        </c:v>
                </c:pt>
                <c:pt idx="15">
                  <c:v>Grúa tipo "D"                                     </c:v>
                </c:pt>
                <c:pt idx="16">
                  <c:v>Jaula                                            </c:v>
                </c:pt>
                <c:pt idx="17">
                  <c:v>Media redila                                      </c:v>
                </c:pt>
                <c:pt idx="18">
                  <c:v>Pallet o Celdillas                                </c:v>
                </c:pt>
                <c:pt idx="19">
                  <c:v>Plataforma o jaula</c:v>
                </c:pt>
                <c:pt idx="20">
                  <c:v>Plataforma con grúa                                 </c:v>
                </c:pt>
                <c:pt idx="21">
                  <c:v>Plataforma                                       </c:v>
                </c:pt>
                <c:pt idx="22">
                  <c:v>Redilas o plataforma</c:v>
                </c:pt>
                <c:pt idx="23">
                  <c:v>Redilas                                          </c:v>
                </c:pt>
                <c:pt idx="24">
                  <c:v>Refrigerador                                 </c:v>
                </c:pt>
                <c:pt idx="25">
                  <c:v>Revolvedora                                     </c:v>
                </c:pt>
                <c:pt idx="26">
                  <c:v>Semicaja                                      </c:v>
                </c:pt>
                <c:pt idx="27">
                  <c:v>Tanque                                           </c:v>
                </c:pt>
                <c:pt idx="28">
                  <c:v>Tanque o redilas                             </c:v>
                </c:pt>
                <c:pt idx="29">
                  <c:v>Tolva                                             </c:v>
                </c:pt>
                <c:pt idx="30">
                  <c:v>Tractor                                    </c:v>
                </c:pt>
                <c:pt idx="31">
                  <c:v>Volteo                                          </c:v>
                </c:pt>
                <c:pt idx="32">
                  <c:v>Volteo desmontable                           </c:v>
                </c:pt>
              </c:strCache>
            </c:strRef>
          </c:cat>
          <c:val>
            <c:numRef>
              <c:f>'1.1.2'!$B$7:$B$39</c:f>
              <c:numCache>
                <c:formatCode>#,##0</c:formatCode>
                <c:ptCount val="33"/>
                <c:pt idx="0">
                  <c:v>368</c:v>
                </c:pt>
                <c:pt idx="1">
                  <c:v>18837</c:v>
                </c:pt>
                <c:pt idx="2">
                  <c:v>515</c:v>
                </c:pt>
                <c:pt idx="3">
                  <c:v>130348</c:v>
                </c:pt>
                <c:pt idx="4">
                  <c:v>48998</c:v>
                </c:pt>
                <c:pt idx="5">
                  <c:v>7669</c:v>
                </c:pt>
                <c:pt idx="6">
                  <c:v>16065</c:v>
                </c:pt>
                <c:pt idx="7">
                  <c:v>1039</c:v>
                </c:pt>
                <c:pt idx="8">
                  <c:v>2711</c:v>
                </c:pt>
                <c:pt idx="9">
                  <c:v>30782</c:v>
                </c:pt>
                <c:pt idx="10">
                  <c:v>4450</c:v>
                </c:pt>
                <c:pt idx="11">
                  <c:v>483</c:v>
                </c:pt>
                <c:pt idx="12">
                  <c:v>5817</c:v>
                </c:pt>
                <c:pt idx="13">
                  <c:v>1374</c:v>
                </c:pt>
                <c:pt idx="14">
                  <c:v>1006</c:v>
                </c:pt>
                <c:pt idx="15">
                  <c:v>823</c:v>
                </c:pt>
                <c:pt idx="16">
                  <c:v>31743</c:v>
                </c:pt>
                <c:pt idx="17">
                  <c:v>41</c:v>
                </c:pt>
                <c:pt idx="18">
                  <c:v>2662</c:v>
                </c:pt>
                <c:pt idx="19">
                  <c:v>4023</c:v>
                </c:pt>
                <c:pt idx="20">
                  <c:v>785</c:v>
                </c:pt>
                <c:pt idx="21">
                  <c:v>64247</c:v>
                </c:pt>
                <c:pt idx="22">
                  <c:v>5216</c:v>
                </c:pt>
                <c:pt idx="23">
                  <c:v>20382</c:v>
                </c:pt>
                <c:pt idx="24">
                  <c:v>46</c:v>
                </c:pt>
                <c:pt idx="25">
                  <c:v>817</c:v>
                </c:pt>
                <c:pt idx="26">
                  <c:v>83</c:v>
                </c:pt>
                <c:pt idx="27">
                  <c:v>37930</c:v>
                </c:pt>
                <c:pt idx="28">
                  <c:v>64</c:v>
                </c:pt>
                <c:pt idx="29">
                  <c:v>8491</c:v>
                </c:pt>
                <c:pt idx="30">
                  <c:v>238239</c:v>
                </c:pt>
                <c:pt idx="31">
                  <c:v>29469</c:v>
                </c:pt>
                <c:pt idx="32">
                  <c:v>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39872"/>
        <c:axId val="82241408"/>
      </c:lineChart>
      <c:catAx>
        <c:axId val="82239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 anchor="b" anchorCtr="1"/>
          <a:lstStyle/>
          <a:p>
            <a:pPr>
              <a:defRPr lang="es-ES" sz="800" b="1"/>
            </a:pPr>
            <a:endParaRPr lang="es-MX"/>
          </a:p>
        </c:txPr>
        <c:crossAx val="82241408"/>
        <c:crosses val="autoZero"/>
        <c:auto val="1"/>
        <c:lblAlgn val="ctr"/>
        <c:lblOffset val="100"/>
        <c:noMultiLvlLbl val="0"/>
      </c:catAx>
      <c:valAx>
        <c:axId val="82241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8729013611326904E-3"/>
              <c:y val="0.120457130358705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82239872"/>
        <c:crosses val="autoZero"/>
        <c:crossBetween val="between"/>
        <c:majorUnit val="25000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del Autotransporte de Carga 2012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5065616797899"/>
          <c:y val="0.24074074074074123"/>
          <c:w val="0.45277777777777861"/>
          <c:h val="0.754629629629632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0.10246237970253719"/>
                  <c:y val="-0.238634076990376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6936132983377079E-2"/>
                  <c:y val="0.1162478127734033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714785651793531E-2"/>
                  <c:y val="1.6907261592301059E-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066907261592301E-2"/>
                  <c:y val="4.8468576844561524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'!$D$9,'1.3.1 '!$D$11,'1.3.1 '!$D$13,'1.3.1 '!$D$15)</c:f>
              <c:numCache>
                <c:formatCode>0.0</c:formatCode>
                <c:ptCount val="4"/>
                <c:pt idx="0">
                  <c:v>82.999360878228501</c:v>
                </c:pt>
                <c:pt idx="1">
                  <c:v>14.695289296590097</c:v>
                </c:pt>
                <c:pt idx="2">
                  <c:v>1.7842776044212187</c:v>
                </c:pt>
                <c:pt idx="3">
                  <c:v>0.52107222076017889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del Autotransporte de Carga 2012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'!$F$9,'1.3.1 '!$F$11,'1.3.1 '!$F$13,'1.3.1 '!$F$15)</c:f>
              <c:numCache>
                <c:formatCode>0.0</c:formatCode>
                <c:ptCount val="4"/>
                <c:pt idx="0">
                  <c:v>28.395113479012359</c:v>
                </c:pt>
                <c:pt idx="1">
                  <c:v>30.8343218995002</c:v>
                </c:pt>
                <c:pt idx="2">
                  <c:v>16.988387316731011</c:v>
                </c:pt>
                <c:pt idx="3">
                  <c:v>23.782177304756434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9351"/>
          <c:w val="0.25681124234470692"/>
          <c:h val="0.35732720909886739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2012</a:t>
            </a:r>
          </a:p>
        </c:rich>
      </c:tx>
      <c:layout>
        <c:manualLayout>
          <c:xMode val="edge"/>
          <c:yMode val="edge"/>
          <c:x val="0.1400485564304473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9863954505687123E-2"/>
          <c:y val="0.10879629629629742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'!$D$9:$D$12</c:f>
              <c:numCache>
                <c:formatCode>0</c:formatCode>
                <c:ptCount val="4"/>
                <c:pt idx="0">
                  <c:v>6.9031831969278148</c:v>
                </c:pt>
                <c:pt idx="1">
                  <c:v>13.393235330133475</c:v>
                </c:pt>
                <c:pt idx="2">
                  <c:v>0.75901290181412318</c:v>
                </c:pt>
                <c:pt idx="3">
                  <c:v>78.944568571124591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de Toneladas-km 2012</a:t>
            </a:r>
          </a:p>
          <a:p>
            <a:pPr>
              <a:defRPr lang="es-ES" sz="1400"/>
            </a:pPr>
            <a:endParaRPr lang="es-ES" sz="1400"/>
          </a:p>
        </c:rich>
      </c:tx>
      <c:layout>
        <c:manualLayout>
          <c:xMode val="edge"/>
          <c:yMode val="edge"/>
          <c:x val="0.265048556430446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808398950131784E-2"/>
          <c:y val="0.14351851851851852"/>
          <c:w val="0.51388888888888884"/>
          <c:h val="0.85648148148148162"/>
        </c:manualLayout>
      </c:layout>
      <c:pieChart>
        <c:varyColors val="1"/>
        <c:ser>
          <c:idx val="0"/>
          <c:order val="0"/>
          <c:explosion val="19"/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4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'!$E$9:$E$12</c:f>
              <c:numCache>
                <c:formatCode>#,##0</c:formatCode>
                <c:ptCount val="4"/>
                <c:pt idx="0">
                  <c:v>2.8259063495870884</c:v>
                </c:pt>
                <c:pt idx="1">
                  <c:v>6.3917991638967893</c:v>
                </c:pt>
                <c:pt idx="2">
                  <c:v>0.61461467292601857</c:v>
                </c:pt>
                <c:pt idx="3">
                  <c:v>90.167679813590098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Producción</a:t>
            </a:r>
          </a:p>
          <a:p>
            <a:pPr>
              <a:defRPr lang="es-ES" sz="1200"/>
            </a:pPr>
            <a:r>
              <a:rPr lang="es-ES" sz="1200"/>
              <a:t>Demanda Atendida Toneladas 2012</a:t>
            </a:r>
          </a:p>
        </c:rich>
      </c:tx>
      <c:layout>
        <c:manualLayout>
          <c:xMode val="edge"/>
          <c:yMode val="edge"/>
          <c:x val="0.256007801396366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'1.4.2.'!$B$4:$C$4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2"/>
              <c:layout>
                <c:manualLayout>
                  <c:x val="-1.5810276679841896E-2"/>
                  <c:y val="9.2592592592593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2.77777777777782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'1.4.2.'!$B$7:$B$10</c:f>
              <c:numCache>
                <c:formatCode>#,##0</c:formatCode>
                <c:ptCount val="4"/>
                <c:pt idx="0">
                  <c:v>26799</c:v>
                </c:pt>
                <c:pt idx="1">
                  <c:v>61546</c:v>
                </c:pt>
                <c:pt idx="2">
                  <c:v>3455</c:v>
                </c:pt>
                <c:pt idx="3">
                  <c:v>343573</c:v>
                </c:pt>
              </c:numCache>
            </c:numRef>
          </c:val>
        </c:ser>
        <c:ser>
          <c:idx val="1"/>
          <c:order val="1"/>
          <c:tx>
            <c:strRef>
              <c:f>'1.4.2.'!$D$4:$E$4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810276679841896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'1.4.2.'!$D$7:$D$10</c:f>
              <c:numCache>
                <c:formatCode>#,##0</c:formatCode>
                <c:ptCount val="4"/>
                <c:pt idx="0">
                  <c:v>7589</c:v>
                </c:pt>
                <c:pt idx="1">
                  <c:v>5172</c:v>
                </c:pt>
                <c:pt idx="2">
                  <c:v>326</c:v>
                </c:pt>
                <c:pt idx="3">
                  <c:v>49687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37344"/>
        <c:axId val="90138880"/>
      </c:barChart>
      <c:catAx>
        <c:axId val="90137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90138880"/>
        <c:crosses val="autoZero"/>
        <c:auto val="1"/>
        <c:lblAlgn val="ctr"/>
        <c:lblOffset val="100"/>
        <c:noMultiLvlLbl val="0"/>
      </c:catAx>
      <c:valAx>
        <c:axId val="901388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0137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844459659933823E-2"/>
          <c:y val="0.91589895013123368"/>
          <c:w val="0.8552799477140457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Producción</a:t>
            </a:r>
          </a:p>
          <a:p>
            <a:pPr>
              <a:defRPr lang="es-ES" sz="1200"/>
            </a:pPr>
            <a:r>
              <a:rPr lang="es-ES" sz="1200"/>
              <a:t>Tráfico Toneladas-km (miles) 2012</a:t>
            </a:r>
          </a:p>
        </c:rich>
      </c:tx>
      <c:layout>
        <c:manualLayout>
          <c:xMode val="edge"/>
          <c:yMode val="edge"/>
          <c:x val="0.263912939736287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'1.4.2.'!$B$4:$C$4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2"/>
              <c:layout>
                <c:manualLayout>
                  <c:x val="-2.1080368906455892E-2"/>
                  <c:y val="9.25925925925947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2.77777777777782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7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'1.4.2.'!$C$7:$C$10</c:f>
              <c:numCache>
                <c:formatCode>#,##0</c:formatCode>
                <c:ptCount val="4"/>
                <c:pt idx="0">
                  <c:v>5134855</c:v>
                </c:pt>
                <c:pt idx="1">
                  <c:v>13765553</c:v>
                </c:pt>
                <c:pt idx="2">
                  <c:v>1311165</c:v>
                </c:pt>
                <c:pt idx="3">
                  <c:v>183911486</c:v>
                </c:pt>
              </c:numCache>
            </c:numRef>
          </c:val>
        </c:ser>
        <c:ser>
          <c:idx val="1"/>
          <c:order val="1"/>
          <c:tx>
            <c:strRef>
              <c:f>'1.4.2.'!$D$4:$E$4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2.1080368906455892E-2"/>
                  <c:y val="1.851851851851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75230566534914E-2"/>
                  <c:y val="1.851851851851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810276679841896E-2"/>
                  <c:y val="1.38888888888890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7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'1.4.2.'!$E$7:$E$10</c:f>
              <c:numCache>
                <c:formatCode>#,##0</c:formatCode>
                <c:ptCount val="4"/>
                <c:pt idx="0">
                  <c:v>1462619</c:v>
                </c:pt>
                <c:pt idx="1">
                  <c:v>1156997</c:v>
                </c:pt>
                <c:pt idx="2">
                  <c:v>123739</c:v>
                </c:pt>
                <c:pt idx="3">
                  <c:v>26597586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34016"/>
        <c:axId val="91735552"/>
      </c:barChart>
      <c:catAx>
        <c:axId val="91734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1735552"/>
        <c:crosses val="autoZero"/>
        <c:auto val="1"/>
        <c:lblAlgn val="ctr"/>
        <c:lblOffset val="100"/>
        <c:noMultiLvlLbl val="0"/>
      </c:catAx>
      <c:valAx>
        <c:axId val="91735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91734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26601821831414E-2"/>
          <c:y val="0.91589895013123368"/>
          <c:w val="0.89697576038289362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Demanda Atendida Toneladas 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67"/>
          <c:y val="4.62962962962967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02165354330729"/>
          <c:y val="0.18958333333333499"/>
          <c:w val="0.4529166666666694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'1.4.2.'!$B$5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4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5892388451444266E-3"/>
                  <c:y val="8.00306211723537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481485126859142"/>
                  <c:y val="-0.231019976669582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'1.4.2.'!$F$7:$F$10</c:f>
              <c:numCache>
                <c:formatCode>#,##0</c:formatCode>
                <c:ptCount val="4"/>
                <c:pt idx="0">
                  <c:v>6.155411566633668</c:v>
                </c:pt>
                <c:pt idx="1">
                  <c:v>14.136384203889538</c:v>
                </c:pt>
                <c:pt idx="2">
                  <c:v>0.79357240802713991</c:v>
                </c:pt>
                <c:pt idx="3">
                  <c:v>78.91463182144966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24"/>
          <c:y val="0.36465988626421986"/>
          <c:w val="0.33527209098862965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Tráfico de Toneladas-km </a:t>
            </a:r>
            <a:r>
              <a:rPr lang="en-US" sz="1200" baseline="0"/>
              <a:t> </a:t>
            </a:r>
            <a:r>
              <a:rPr lang="en-US" sz="1200"/>
              <a:t>(miles)</a:t>
            </a:r>
          </a:p>
        </c:rich>
      </c:tx>
      <c:layout>
        <c:manualLayout>
          <c:xMode val="edge"/>
          <c:yMode val="edge"/>
          <c:x val="0.2791642263725298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57720909886264"/>
          <c:y val="0.30069444444444482"/>
          <c:w val="0.37479338842975218"/>
          <c:h val="0.62986111111111165"/>
        </c:manualLayout>
      </c:layout>
      <c:pieChart>
        <c:varyColors val="1"/>
        <c:ser>
          <c:idx val="0"/>
          <c:order val="0"/>
          <c:tx>
            <c:strRef>
              <c:f>'1.4.2.'!$C$5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6"/>
          </c:dPt>
          <c:dPt>
            <c:idx val="1"/>
            <c:bubble3D val="0"/>
            <c:explosion val="20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4"/>
              </a:solidFill>
            </c:spPr>
          </c:dPt>
          <c:dPt>
            <c:idx val="3"/>
            <c:bubble3D val="0"/>
            <c:explosion val="18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6.4531714785651798E-2"/>
                  <c:y val="5.39224263633713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 7%  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3668416447943999E-2"/>
                  <c:y val="2.38017643627879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1%   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609361329833774E-2"/>
                  <c:y val="-0.198379629629628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90%   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'1.4.2.'!$C$7:$C$10</c:f>
              <c:numCache>
                <c:formatCode>#,##0</c:formatCode>
                <c:ptCount val="4"/>
                <c:pt idx="0">
                  <c:v>5134855</c:v>
                </c:pt>
                <c:pt idx="1">
                  <c:v>13765553</c:v>
                </c:pt>
                <c:pt idx="2">
                  <c:v>1311165</c:v>
                </c:pt>
                <c:pt idx="3">
                  <c:v>183911486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972790901137766"/>
          <c:y val="0.378548775153108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Especializada </a:t>
            </a:r>
          </a:p>
          <a:p>
            <a:pPr>
              <a:defRPr lang="es-ES" sz="1200"/>
            </a:pPr>
            <a:r>
              <a:rPr lang="en-US" sz="1200"/>
              <a:t>Demanda Atendida Toneladas 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76"/>
          <c:y val="4.62962962962967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02165354330729"/>
          <c:y val="0.18958333333333507"/>
          <c:w val="0.45291666666666952"/>
          <c:h val="0.75486111111111165"/>
        </c:manualLayout>
      </c:layout>
      <c:pieChart>
        <c:varyColors val="1"/>
        <c:ser>
          <c:idx val="0"/>
          <c:order val="0"/>
          <c:tx>
            <c:strRef>
              <c:f>'1.4.2.'!$D$5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4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 12%   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 8%   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 1%   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2623315835520571"/>
                  <c:y val="-0.211022528433945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79%   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'1.4.2.'!$H$7:$H$10</c:f>
              <c:numCache>
                <c:formatCode>_-* #,##0\ _€_-;\-* #,##0\ _€_-;_-* "-"??\ _€_-;_-@_-</c:formatCode>
                <c:ptCount val="4"/>
                <c:pt idx="0">
                  <c:v>12.089400070092713</c:v>
                </c:pt>
                <c:pt idx="1">
                  <c:v>8.2390798738331164</c:v>
                </c:pt>
                <c:pt idx="2">
                  <c:v>0.51932328671105876</c:v>
                </c:pt>
                <c:pt idx="3">
                  <c:v>79.152196769363115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46"/>
          <c:y val="0.364659886264219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</a:t>
            </a:r>
            <a:r>
              <a:rPr lang="en-US" sz="1200" baseline="0"/>
              <a:t> de </a:t>
            </a: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 </a:t>
            </a:r>
            <a:r>
              <a:rPr lang="en-US" sz="1200" baseline="0"/>
              <a:t> </a:t>
            </a:r>
            <a:r>
              <a:rPr lang="en-US" sz="1200"/>
              <a:t>(miles)</a:t>
            </a:r>
          </a:p>
        </c:rich>
      </c:tx>
      <c:layout>
        <c:manualLayout>
          <c:xMode val="edge"/>
          <c:yMode val="edge"/>
          <c:x val="0.24052777777777778"/>
          <c:y val="4.62962962962968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68832020997355"/>
          <c:y val="0.24513888888888891"/>
          <c:w val="0.41125000000000006"/>
          <c:h val="0.68541666666666656"/>
        </c:manualLayout>
      </c:layout>
      <c:pieChart>
        <c:varyColors val="1"/>
        <c:ser>
          <c:idx val="0"/>
          <c:order val="0"/>
          <c:tx>
            <c:strRef>
              <c:f>'1.4.2.'!$E$5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6"/>
          </c:dPt>
          <c:dPt>
            <c:idx val="1"/>
            <c:bubble3D val="0"/>
            <c:explosion val="20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explosion val="18"/>
            <c:spPr>
              <a:solidFill>
                <a:schemeClr val="accent3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layout>
                <c:manualLayout>
                  <c:x val="9.5111001749781279E-2"/>
                  <c:y val="-0.216898148148149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'1.4.2.'!$I$7:$I$10</c:f>
              <c:numCache>
                <c:formatCode>0</c:formatCode>
                <c:ptCount val="4"/>
                <c:pt idx="0">
                  <c:v>4.9849082890695291</c:v>
                </c:pt>
                <c:pt idx="1">
                  <c:v>3.9432852545526744</c:v>
                </c:pt>
                <c:pt idx="2">
                  <c:v>0.42172812385260583</c:v>
                </c:pt>
                <c:pt idx="3">
                  <c:v>90.650078332525197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3972790901137788"/>
          <c:y val="0.37854877515310914"/>
          <c:w val="0.33527209098862998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del</a:t>
            </a:r>
          </a:p>
          <a:p>
            <a:pPr>
              <a:defRPr lang="es-ES" sz="1200"/>
            </a:pPr>
            <a:r>
              <a:rPr lang="es-ES" sz="1200"/>
              <a:t> Autotransporte de  Carga por Clase de Servicio 2012</a:t>
            </a:r>
          </a:p>
        </c:rich>
      </c:tx>
      <c:layout>
        <c:manualLayout>
          <c:xMode val="edge"/>
          <c:yMode val="edge"/>
          <c:x val="0.1337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014435695538725E-2"/>
          <c:y val="0.15277777777777779"/>
          <c:w val="0.5083333333333333"/>
          <c:h val="0.84722222222222221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('1.1.3'!$A$6,'1.1.3'!$A$8)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('1.1.3'!$E$6,'1.1.3'!$E$8)</c:f>
              <c:numCache>
                <c:formatCode>0</c:formatCode>
                <c:ptCount val="2"/>
                <c:pt idx="0">
                  <c:v>86.082665090549867</c:v>
                </c:pt>
                <c:pt idx="1">
                  <c:v>13.917334909450133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875568678915796"/>
          <c:y val="0.41346420239136888"/>
          <c:w val="0.28457764654418199"/>
          <c:h val="0.3212197433654139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del Autotransporte de Carga Especializada  2012</a:t>
            </a:r>
            <a:endParaRPr lang="es-ES" sz="1200"/>
          </a:p>
        </c:rich>
      </c:tx>
      <c:layout>
        <c:manualLayout>
          <c:xMode val="edge"/>
          <c:yMode val="edge"/>
          <c:x val="0.12443044619422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896544181977294E-2"/>
          <c:y val="0.2175925925925942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</c:dPt>
          <c:dPt>
            <c:idx val="1"/>
            <c:bubble3D val="0"/>
            <c:explosion val="9"/>
            <c:spPr>
              <a:solidFill>
                <a:schemeClr val="accent5"/>
              </a:solidFill>
            </c:spPr>
          </c:dPt>
          <c:dPt>
            <c:idx val="2"/>
            <c:bubble3D val="0"/>
            <c:explosion val="8"/>
            <c:spPr>
              <a:solidFill>
                <a:schemeClr val="accent4"/>
              </a:solidFill>
            </c:spPr>
          </c:dPt>
          <c:dPt>
            <c:idx val="3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explosion val="8"/>
            <c:spPr>
              <a:solidFill>
                <a:schemeClr val="accent6"/>
              </a:solidFill>
            </c:spPr>
          </c:dPt>
          <c:dPt>
            <c:idx val="5"/>
            <c:bubble3D val="0"/>
            <c:explosion val="7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0.13225645231846078"/>
                  <c:y val="-0.255092592592592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4458223972003416E-2"/>
                  <c:y val="2.67570720326626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0652668416448002E-2"/>
                  <c:y val="1.31849664625255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'1.1.3'!$A$10:$A$15</c:f>
              <c:strCache>
                <c:ptCount val="6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Grúas para arrastre</c:v>
                </c:pt>
                <c:pt idx="4">
                  <c:v>Grúas, arrastre y salvamento</c:v>
                </c:pt>
                <c:pt idx="5">
                  <c:v>Vehículos voluminosos</c:v>
                </c:pt>
              </c:strCache>
            </c:strRef>
          </c:cat>
          <c:val>
            <c:numRef>
              <c:f>'1.1.3'!$E$10:$E$15</c:f>
              <c:numCache>
                <c:formatCode>0</c:formatCode>
                <c:ptCount val="6"/>
                <c:pt idx="0">
                  <c:v>81.009798803260907</c:v>
                </c:pt>
                <c:pt idx="1">
                  <c:v>4.1534476527047106</c:v>
                </c:pt>
                <c:pt idx="2">
                  <c:v>2.5631500742942053</c:v>
                </c:pt>
                <c:pt idx="3">
                  <c:v>8.8871932854102251</c:v>
                </c:pt>
                <c:pt idx="4">
                  <c:v>0.70780289948194852</c:v>
                </c:pt>
                <c:pt idx="5">
                  <c:v>2.678607284847998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445975503062114"/>
          <c:y val="0.25232648002333041"/>
          <c:w val="0.31109580052493441"/>
          <c:h val="0.61571741032371285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Motrices 2012</a:t>
            </a:r>
          </a:p>
        </c:rich>
      </c:tx>
      <c:layout>
        <c:manualLayout>
          <c:xMode val="edge"/>
          <c:yMode val="edge"/>
          <c:x val="0.15393744531933687"/>
          <c:y val="4.629629629629663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381649168853894"/>
          <c:y val="0.11574074074074124"/>
          <c:w val="0.52500000000000002"/>
          <c:h val="0.87500000000000333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1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('1.1.4'!$B$5:$C$5,'1.1.4'!$D$5:$E$5)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</c:strCache>
            </c:strRef>
          </c:cat>
          <c:val>
            <c:numRef>
              <c:f>'1.1.4'!$B$10:$E$10</c:f>
              <c:numCache>
                <c:formatCode>#,##0</c:formatCode>
                <c:ptCount val="4"/>
                <c:pt idx="0">
                  <c:v>76667</c:v>
                </c:pt>
                <c:pt idx="1">
                  <c:v>64784</c:v>
                </c:pt>
                <c:pt idx="2">
                  <c:v>2246</c:v>
                </c:pt>
                <c:pt idx="3">
                  <c:v>235993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2541097987751211"/>
          <c:y val="0.33059565470982832"/>
          <c:w val="9.1255686789151344E-2"/>
          <c:h val="0.35732720909886623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de Arrastre</a:t>
            </a:r>
            <a:r>
              <a:rPr lang="es-ES" sz="1400" baseline="0"/>
              <a:t> 2012</a:t>
            </a:r>
            <a:endParaRPr lang="es-ES" sz="1400"/>
          </a:p>
        </c:rich>
      </c:tx>
      <c:layout>
        <c:manualLayout>
          <c:xMode val="edge"/>
          <c:yMode val="edge"/>
          <c:x val="0.15984368151164288"/>
          <c:y val="4.62962962962965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2904636920391"/>
          <c:y val="0.16666666666666666"/>
          <c:w val="0.5"/>
          <c:h val="0.8333333333333337"/>
        </c:manualLayout>
      </c:layout>
      <c:pieChart>
        <c:varyColors val="1"/>
        <c:ser>
          <c:idx val="0"/>
          <c:order val="0"/>
          <c:explosion val="8"/>
          <c:dPt>
            <c:idx val="1"/>
            <c:bubble3D val="0"/>
            <c:spPr>
              <a:solidFill>
                <a:schemeClr val="accent3"/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3.688989580527801E-2"/>
                  <c:y val="3.5675488480606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4328775804432944"/>
                  <c:y val="-0.230787037037037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0659759079410851E-2"/>
                  <c:y val="1.36665208515602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('1.1.4'!$B$17:$D$17,'1.1.4'!$H$17)</c:f>
              <c:strCache>
                <c:ptCount val="4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R-2</c:v>
                </c:pt>
              </c:strCache>
            </c:strRef>
          </c:cat>
          <c:val>
            <c:numRef>
              <c:f>('1.1.4'!$B$23:$D$23,'1.1.4'!$H$23)</c:f>
              <c:numCache>
                <c:formatCode>0</c:formatCode>
                <c:ptCount val="4"/>
                <c:pt idx="0" formatCode="#,##0">
                  <c:v>0.76808677110894763</c:v>
                </c:pt>
                <c:pt idx="1">
                  <c:v>77.151508997843862</c:v>
                </c:pt>
                <c:pt idx="2">
                  <c:v>20.921704125330738</c:v>
                </c:pt>
                <c:pt idx="3">
                  <c:v>0.82213953377252447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9936942257218235"/>
          <c:y val="0.32596602508020023"/>
          <c:w val="9.2297244094488196E-2"/>
          <c:h val="0.35732720909886623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Carga por Tipo de Combustible</a:t>
            </a:r>
            <a:r>
              <a:rPr lang="es-ES" sz="1200" baseline="0"/>
              <a:t> 2012</a:t>
            </a:r>
            <a:endParaRPr lang="es-ES" sz="1200"/>
          </a:p>
        </c:rich>
      </c:tx>
      <c:layout>
        <c:manualLayout>
          <c:xMode val="edge"/>
          <c:yMode val="edge"/>
          <c:x val="0.146150251804163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07582318569972"/>
          <c:y val="9.1742103665613209E-2"/>
          <c:w val="0.87297165059060045"/>
          <c:h val="0.65688824611209973"/>
        </c:manualLayout>
      </c:layout>
      <c:lineChart>
        <c:grouping val="standard"/>
        <c:varyColors val="0"/>
        <c:ser>
          <c:idx val="0"/>
          <c:order val="0"/>
          <c:tx>
            <c:strRef>
              <c:f>'1.1.5.'!$B$5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'1.1.5.'!$B$7:$B$38</c:f>
              <c:numCache>
                <c:formatCode>#,##0</c:formatCode>
                <c:ptCount val="32"/>
                <c:pt idx="0">
                  <c:v>4344</c:v>
                </c:pt>
                <c:pt idx="1">
                  <c:v>10957</c:v>
                </c:pt>
                <c:pt idx="2">
                  <c:v>823</c:v>
                </c:pt>
                <c:pt idx="3">
                  <c:v>584</c:v>
                </c:pt>
                <c:pt idx="4">
                  <c:v>2637</c:v>
                </c:pt>
                <c:pt idx="5">
                  <c:v>9003</c:v>
                </c:pt>
                <c:pt idx="6">
                  <c:v>9696</c:v>
                </c:pt>
                <c:pt idx="7">
                  <c:v>2171</c:v>
                </c:pt>
                <c:pt idx="8">
                  <c:v>65743</c:v>
                </c:pt>
                <c:pt idx="9">
                  <c:v>5423</c:v>
                </c:pt>
                <c:pt idx="10">
                  <c:v>20912</c:v>
                </c:pt>
                <c:pt idx="11">
                  <c:v>19460</c:v>
                </c:pt>
                <c:pt idx="12">
                  <c:v>1496</c:v>
                </c:pt>
                <c:pt idx="13">
                  <c:v>10683</c:v>
                </c:pt>
                <c:pt idx="14">
                  <c:v>24826</c:v>
                </c:pt>
                <c:pt idx="15">
                  <c:v>10096</c:v>
                </c:pt>
                <c:pt idx="16">
                  <c:v>3360</c:v>
                </c:pt>
                <c:pt idx="17">
                  <c:v>1157</c:v>
                </c:pt>
                <c:pt idx="18">
                  <c:v>37974</c:v>
                </c:pt>
                <c:pt idx="19">
                  <c:v>1864</c:v>
                </c:pt>
                <c:pt idx="20">
                  <c:v>14134</c:v>
                </c:pt>
                <c:pt idx="21">
                  <c:v>9685</c:v>
                </c:pt>
                <c:pt idx="22">
                  <c:v>746</c:v>
                </c:pt>
                <c:pt idx="23">
                  <c:v>9350</c:v>
                </c:pt>
                <c:pt idx="24">
                  <c:v>8243</c:v>
                </c:pt>
                <c:pt idx="25">
                  <c:v>8766</c:v>
                </c:pt>
                <c:pt idx="26">
                  <c:v>2734</c:v>
                </c:pt>
                <c:pt idx="27">
                  <c:v>18091</c:v>
                </c:pt>
                <c:pt idx="28">
                  <c:v>2949</c:v>
                </c:pt>
                <c:pt idx="29">
                  <c:v>15856</c:v>
                </c:pt>
                <c:pt idx="30">
                  <c:v>3216</c:v>
                </c:pt>
                <c:pt idx="31">
                  <c:v>1512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'1.1.5.'!$C$5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'1.1.5.'!$C$7:$C$38</c:f>
              <c:numCache>
                <c:formatCode>#,##0</c:formatCode>
                <c:ptCount val="32"/>
                <c:pt idx="0">
                  <c:v>192</c:v>
                </c:pt>
                <c:pt idx="1">
                  <c:v>1198</c:v>
                </c:pt>
                <c:pt idx="2">
                  <c:v>52</c:v>
                </c:pt>
                <c:pt idx="3">
                  <c:v>77</c:v>
                </c:pt>
                <c:pt idx="4">
                  <c:v>180</c:v>
                </c:pt>
                <c:pt idx="5">
                  <c:v>243</c:v>
                </c:pt>
                <c:pt idx="6">
                  <c:v>1087</c:v>
                </c:pt>
                <c:pt idx="7">
                  <c:v>220</c:v>
                </c:pt>
                <c:pt idx="8">
                  <c:v>14371</c:v>
                </c:pt>
                <c:pt idx="9">
                  <c:v>159</c:v>
                </c:pt>
                <c:pt idx="10">
                  <c:v>3164</c:v>
                </c:pt>
                <c:pt idx="11">
                  <c:v>919</c:v>
                </c:pt>
                <c:pt idx="12">
                  <c:v>221</c:v>
                </c:pt>
                <c:pt idx="13">
                  <c:v>698</c:v>
                </c:pt>
                <c:pt idx="14">
                  <c:v>1598</c:v>
                </c:pt>
                <c:pt idx="15">
                  <c:v>489</c:v>
                </c:pt>
                <c:pt idx="16">
                  <c:v>479</c:v>
                </c:pt>
                <c:pt idx="17">
                  <c:v>67</c:v>
                </c:pt>
                <c:pt idx="18">
                  <c:v>2154</c:v>
                </c:pt>
                <c:pt idx="19">
                  <c:v>124</c:v>
                </c:pt>
                <c:pt idx="20">
                  <c:v>918</c:v>
                </c:pt>
                <c:pt idx="21">
                  <c:v>1472</c:v>
                </c:pt>
                <c:pt idx="22">
                  <c:v>105</c:v>
                </c:pt>
                <c:pt idx="23">
                  <c:v>1034</c:v>
                </c:pt>
                <c:pt idx="24">
                  <c:v>364</c:v>
                </c:pt>
                <c:pt idx="25">
                  <c:v>174</c:v>
                </c:pt>
                <c:pt idx="26">
                  <c:v>183</c:v>
                </c:pt>
                <c:pt idx="27">
                  <c:v>2222</c:v>
                </c:pt>
                <c:pt idx="28">
                  <c:v>261</c:v>
                </c:pt>
                <c:pt idx="29">
                  <c:v>768</c:v>
                </c:pt>
                <c:pt idx="30">
                  <c:v>214</c:v>
                </c:pt>
                <c:pt idx="31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'1.1.5.'!$D$5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'1.1.5.'!$D$7:$D$38</c:f>
              <c:numCache>
                <c:formatCode>#,##0</c:formatCode>
                <c:ptCount val="32"/>
                <c:pt idx="0">
                  <c:v>5</c:v>
                </c:pt>
                <c:pt idx="1">
                  <c:v>42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5">
                  <c:v>18</c:v>
                </c:pt>
                <c:pt idx="6">
                  <c:v>107</c:v>
                </c:pt>
                <c:pt idx="7">
                  <c:v>6</c:v>
                </c:pt>
                <c:pt idx="8">
                  <c:v>587</c:v>
                </c:pt>
                <c:pt idx="9">
                  <c:v>3</c:v>
                </c:pt>
                <c:pt idx="10">
                  <c:v>66</c:v>
                </c:pt>
                <c:pt idx="11">
                  <c:v>79</c:v>
                </c:pt>
                <c:pt idx="12">
                  <c:v>5</c:v>
                </c:pt>
                <c:pt idx="13">
                  <c:v>35</c:v>
                </c:pt>
                <c:pt idx="14">
                  <c:v>20</c:v>
                </c:pt>
                <c:pt idx="15">
                  <c:v>26</c:v>
                </c:pt>
                <c:pt idx="16">
                  <c:v>28</c:v>
                </c:pt>
                <c:pt idx="17">
                  <c:v>3</c:v>
                </c:pt>
                <c:pt idx="18">
                  <c:v>159</c:v>
                </c:pt>
                <c:pt idx="19">
                  <c:v>1</c:v>
                </c:pt>
                <c:pt idx="20">
                  <c:v>89</c:v>
                </c:pt>
                <c:pt idx="21">
                  <c:v>50</c:v>
                </c:pt>
                <c:pt idx="22">
                  <c:v>0</c:v>
                </c:pt>
                <c:pt idx="23">
                  <c:v>31</c:v>
                </c:pt>
                <c:pt idx="24">
                  <c:v>4</c:v>
                </c:pt>
                <c:pt idx="25">
                  <c:v>10</c:v>
                </c:pt>
                <c:pt idx="26">
                  <c:v>14</c:v>
                </c:pt>
                <c:pt idx="27">
                  <c:v>33</c:v>
                </c:pt>
                <c:pt idx="28">
                  <c:v>5</c:v>
                </c:pt>
                <c:pt idx="29">
                  <c:v>30</c:v>
                </c:pt>
                <c:pt idx="30">
                  <c:v>26</c:v>
                </c:pt>
                <c:pt idx="3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'1.1.5.'!$E$5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'1.1.5.'!$E$7:$E$38</c:f>
              <c:numCache>
                <c:formatCode>#,##0</c:formatCode>
                <c:ptCount val="3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9</c:v>
                </c:pt>
                <c:pt idx="6">
                  <c:v>319</c:v>
                </c:pt>
                <c:pt idx="7">
                  <c:v>9</c:v>
                </c:pt>
                <c:pt idx="8">
                  <c:v>46</c:v>
                </c:pt>
                <c:pt idx="9">
                  <c:v>19</c:v>
                </c:pt>
                <c:pt idx="10">
                  <c:v>17</c:v>
                </c:pt>
                <c:pt idx="11">
                  <c:v>50</c:v>
                </c:pt>
                <c:pt idx="12">
                  <c:v>0</c:v>
                </c:pt>
                <c:pt idx="13">
                  <c:v>3</c:v>
                </c:pt>
                <c:pt idx="14">
                  <c:v>19</c:v>
                </c:pt>
                <c:pt idx="15">
                  <c:v>14</c:v>
                </c:pt>
                <c:pt idx="16">
                  <c:v>18</c:v>
                </c:pt>
                <c:pt idx="17">
                  <c:v>2</c:v>
                </c:pt>
                <c:pt idx="18">
                  <c:v>3811</c:v>
                </c:pt>
                <c:pt idx="19">
                  <c:v>0</c:v>
                </c:pt>
                <c:pt idx="20">
                  <c:v>55</c:v>
                </c:pt>
                <c:pt idx="21">
                  <c:v>229</c:v>
                </c:pt>
                <c:pt idx="22">
                  <c:v>0</c:v>
                </c:pt>
                <c:pt idx="23">
                  <c:v>117</c:v>
                </c:pt>
                <c:pt idx="24">
                  <c:v>0</c:v>
                </c:pt>
                <c:pt idx="25">
                  <c:v>3</c:v>
                </c:pt>
                <c:pt idx="26">
                  <c:v>16</c:v>
                </c:pt>
                <c:pt idx="27">
                  <c:v>83</c:v>
                </c:pt>
                <c:pt idx="28">
                  <c:v>3</c:v>
                </c:pt>
                <c:pt idx="29">
                  <c:v>23</c:v>
                </c:pt>
                <c:pt idx="30">
                  <c:v>4</c:v>
                </c:pt>
                <c:pt idx="31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63072"/>
        <c:axId val="88568960"/>
      </c:lineChart>
      <c:catAx>
        <c:axId val="88563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568960"/>
        <c:crosses val="autoZero"/>
        <c:auto val="1"/>
        <c:lblAlgn val="ctr"/>
        <c:lblOffset val="100"/>
        <c:noMultiLvlLbl val="0"/>
      </c:catAx>
      <c:valAx>
        <c:axId val="885689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563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904542464309534"/>
          <c:y val="0.91628280839894949"/>
          <c:w val="0.53579969755899126"/>
          <c:h val="8.3717035370578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8</xdr:row>
      <xdr:rowOff>66675</xdr:rowOff>
    </xdr:from>
    <xdr:to>
      <xdr:col>11</xdr:col>
      <xdr:colOff>47625</xdr:colOff>
      <xdr:row>23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25</xdr:row>
      <xdr:rowOff>9525</xdr:rowOff>
    </xdr:from>
    <xdr:to>
      <xdr:col>11</xdr:col>
      <xdr:colOff>19050</xdr:colOff>
      <xdr:row>40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9525</xdr:rowOff>
    </xdr:from>
    <xdr:to>
      <xdr:col>11</xdr:col>
      <xdr:colOff>0</xdr:colOff>
      <xdr:row>55</xdr:row>
      <xdr:rowOff>85725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380999</xdr:colOff>
      <xdr:row>23</xdr:row>
      <xdr:rowOff>158750</xdr:rowOff>
    </xdr:from>
    <xdr:to>
      <xdr:col>17</xdr:col>
      <xdr:colOff>613834</xdr:colOff>
      <xdr:row>39</xdr:row>
      <xdr:rowOff>42334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16</xdr:col>
      <xdr:colOff>752475</xdr:colOff>
      <xdr:row>21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22</xdr:row>
      <xdr:rowOff>66675</xdr:rowOff>
    </xdr:from>
    <xdr:to>
      <xdr:col>17</xdr:col>
      <xdr:colOff>1</xdr:colOff>
      <xdr:row>37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5</xdr:row>
      <xdr:rowOff>28575</xdr:rowOff>
    </xdr:from>
    <xdr:to>
      <xdr:col>11</xdr:col>
      <xdr:colOff>285749</xdr:colOff>
      <xdr:row>17</xdr:row>
      <xdr:rowOff>152400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7</xdr:row>
      <xdr:rowOff>57149</xdr:rowOff>
    </xdr:from>
    <xdr:to>
      <xdr:col>13</xdr:col>
      <xdr:colOff>295275</xdr:colOff>
      <xdr:row>22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6</xdr:row>
      <xdr:rowOff>66675</xdr:rowOff>
    </xdr:from>
    <xdr:to>
      <xdr:col>13</xdr:col>
      <xdr:colOff>9524</xdr:colOff>
      <xdr:row>21</xdr:row>
      <xdr:rowOff>85725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22</xdr:row>
      <xdr:rowOff>123825</xdr:rowOff>
    </xdr:from>
    <xdr:to>
      <xdr:col>6</xdr:col>
      <xdr:colOff>190500</xdr:colOff>
      <xdr:row>37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22</xdr:row>
      <xdr:rowOff>114300</xdr:rowOff>
    </xdr:from>
    <xdr:to>
      <xdr:col>12</xdr:col>
      <xdr:colOff>285750</xdr:colOff>
      <xdr:row>36</xdr:row>
      <xdr:rowOff>180975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5</xdr:row>
      <xdr:rowOff>114299</xdr:rowOff>
    </xdr:from>
    <xdr:to>
      <xdr:col>12</xdr:col>
      <xdr:colOff>142875</xdr:colOff>
      <xdr:row>21</xdr:row>
      <xdr:rowOff>152399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4</xdr:row>
      <xdr:rowOff>57150</xdr:rowOff>
    </xdr:from>
    <xdr:to>
      <xdr:col>11</xdr:col>
      <xdr:colOff>161925</xdr:colOff>
      <xdr:row>16</xdr:row>
      <xdr:rowOff>28575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16</xdr:row>
      <xdr:rowOff>142875</xdr:rowOff>
    </xdr:from>
    <xdr:to>
      <xdr:col>11</xdr:col>
      <xdr:colOff>219075</xdr:colOff>
      <xdr:row>31</xdr:row>
      <xdr:rowOff>28575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152400</xdr:rowOff>
    </xdr:from>
    <xdr:to>
      <xdr:col>4</xdr:col>
      <xdr:colOff>514350</xdr:colOff>
      <xdr:row>28</xdr:row>
      <xdr:rowOff>38100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85725</xdr:colOff>
      <xdr:row>28</xdr:row>
      <xdr:rowOff>76200</xdr:rowOff>
    </xdr:to>
    <xdr:graphicFrame macro="">
      <xdr:nvGraphicFramePr>
        <xdr:cNvPr id="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29</xdr:row>
      <xdr:rowOff>28575</xdr:rowOff>
    </xdr:from>
    <xdr:to>
      <xdr:col>4</xdr:col>
      <xdr:colOff>485775</xdr:colOff>
      <xdr:row>43</xdr:row>
      <xdr:rowOff>104775</xdr:rowOff>
    </xdr:to>
    <xdr:graphicFrame macro="">
      <xdr:nvGraphicFramePr>
        <xdr:cNvPr id="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29</xdr:row>
      <xdr:rowOff>28575</xdr:rowOff>
    </xdr:from>
    <xdr:to>
      <xdr:col>10</xdr:col>
      <xdr:colOff>581025</xdr:colOff>
      <xdr:row>43</xdr:row>
      <xdr:rowOff>104775</xdr:rowOff>
    </xdr:to>
    <xdr:graphicFrame macro="">
      <xdr:nvGraphicFramePr>
        <xdr:cNvPr id="5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44</xdr:row>
      <xdr:rowOff>85725</xdr:rowOff>
    </xdr:from>
    <xdr:to>
      <xdr:col>4</xdr:col>
      <xdr:colOff>485775</xdr:colOff>
      <xdr:row>58</xdr:row>
      <xdr:rowOff>161925</xdr:rowOff>
    </xdr:to>
    <xdr:graphicFrame macro="">
      <xdr:nvGraphicFramePr>
        <xdr:cNvPr id="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10</xdr:col>
      <xdr:colOff>600075</xdr:colOff>
      <xdr:row>58</xdr:row>
      <xdr:rowOff>76200</xdr:rowOff>
    </xdr:to>
    <xdr:graphicFrame macro="">
      <xdr:nvGraphicFramePr>
        <xdr:cNvPr id="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161925</xdr:rowOff>
    </xdr:from>
    <xdr:to>
      <xdr:col>11</xdr:col>
      <xdr:colOff>466725</xdr:colOff>
      <xdr:row>17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504825</xdr:colOff>
      <xdr:row>17</xdr:row>
      <xdr:rowOff>171450</xdr:rowOff>
    </xdr:from>
    <xdr:to>
      <xdr:col>11</xdr:col>
      <xdr:colOff>504825</xdr:colOff>
      <xdr:row>32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23</xdr:row>
      <xdr:rowOff>142875</xdr:rowOff>
    </xdr:from>
    <xdr:to>
      <xdr:col>6</xdr:col>
      <xdr:colOff>28575</xdr:colOff>
      <xdr:row>38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190500</xdr:colOff>
      <xdr:row>23</xdr:row>
      <xdr:rowOff>133350</xdr:rowOff>
    </xdr:from>
    <xdr:to>
      <xdr:col>12</xdr:col>
      <xdr:colOff>619125</xdr:colOff>
      <xdr:row>38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6</xdr:row>
      <xdr:rowOff>95250</xdr:rowOff>
    </xdr:from>
    <xdr:to>
      <xdr:col>15</xdr:col>
      <xdr:colOff>304800</xdr:colOff>
      <xdr:row>22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24</xdr:row>
      <xdr:rowOff>85725</xdr:rowOff>
    </xdr:from>
    <xdr:to>
      <xdr:col>15</xdr:col>
      <xdr:colOff>466726</xdr:colOff>
      <xdr:row>40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6</xdr:row>
      <xdr:rowOff>59530</xdr:rowOff>
    </xdr:from>
    <xdr:to>
      <xdr:col>17</xdr:col>
      <xdr:colOff>119062</xdr:colOff>
      <xdr:row>23</xdr:row>
      <xdr:rowOff>166688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381001</xdr:colOff>
      <xdr:row>25</xdr:row>
      <xdr:rowOff>11906</xdr:rowOff>
    </xdr:from>
    <xdr:to>
      <xdr:col>17</xdr:col>
      <xdr:colOff>95251</xdr:colOff>
      <xdr:row>42</xdr:row>
      <xdr:rowOff>142876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mgomezlo/Configuraci&#243;n%20local/Archivos%20temporales%20de%20Internet/Content.Outlook/UX5UP6EX/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D34"/>
  <sheetViews>
    <sheetView tabSelected="1" zoomScaleNormal="100" workbookViewId="0">
      <selection activeCell="C63" sqref="C63"/>
    </sheetView>
  </sheetViews>
  <sheetFormatPr baseColWidth="10" defaultColWidth="11.42578125" defaultRowHeight="15" x14ac:dyDescent="0.25"/>
  <cols>
    <col min="1" max="1" width="39.85546875" style="9" customWidth="1"/>
    <col min="2" max="2" width="11.85546875" style="7" customWidth="1"/>
    <col min="3" max="3" width="12.5703125" style="8" customWidth="1"/>
    <col min="4" max="4" width="8" style="8" customWidth="1"/>
    <col min="5" max="16384" width="11.42578125" style="9"/>
  </cols>
  <sheetData>
    <row r="2" spans="1:4" ht="17.25" x14ac:dyDescent="0.3">
      <c r="A2" s="26" t="s">
        <v>196</v>
      </c>
    </row>
    <row r="4" spans="1:4" ht="17.25" x14ac:dyDescent="0.3">
      <c r="A4" s="26" t="s">
        <v>251</v>
      </c>
    </row>
    <row r="6" spans="1:4" ht="17.25" x14ac:dyDescent="0.3">
      <c r="A6" s="123" t="s">
        <v>253</v>
      </c>
      <c r="B6" s="10"/>
    </row>
    <row r="8" spans="1:4" ht="30" customHeight="1" x14ac:dyDescent="0.25">
      <c r="A8" s="27" t="s">
        <v>79</v>
      </c>
      <c r="B8" s="27" t="s">
        <v>80</v>
      </c>
      <c r="C8" s="110" t="s">
        <v>81</v>
      </c>
      <c r="D8" s="50" t="s">
        <v>15</v>
      </c>
    </row>
    <row r="9" spans="1:4" ht="9" customHeight="1" x14ac:dyDescent="0.25">
      <c r="A9" s="57"/>
      <c r="B9" s="58"/>
      <c r="C9" s="59"/>
      <c r="D9" s="59"/>
    </row>
    <row r="10" spans="1:4" x14ac:dyDescent="0.25">
      <c r="A10" s="2" t="s">
        <v>133</v>
      </c>
      <c r="B10" s="2"/>
      <c r="C10" s="3">
        <f>SUM(C11:C15)</f>
        <v>380342</v>
      </c>
      <c r="D10" s="55">
        <f>C10/C$34*100</f>
        <v>53.143919863962118</v>
      </c>
    </row>
    <row r="11" spans="1:4" x14ac:dyDescent="0.25">
      <c r="A11" s="57" t="s">
        <v>82</v>
      </c>
      <c r="B11" s="68" t="s">
        <v>0</v>
      </c>
      <c r="C11" s="59">
        <v>76667</v>
      </c>
      <c r="D11" s="62">
        <f>C11*100/$C$10</f>
        <v>20.157384669586847</v>
      </c>
    </row>
    <row r="12" spans="1:4" x14ac:dyDescent="0.25">
      <c r="A12" s="57" t="s">
        <v>194</v>
      </c>
      <c r="B12" s="68" t="s">
        <v>195</v>
      </c>
      <c r="C12" s="59">
        <v>64784</v>
      </c>
      <c r="D12" s="62">
        <f t="shared" ref="D12:D15" si="0">C12*100/$C$10</f>
        <v>17.033091270488139</v>
      </c>
    </row>
    <row r="13" spans="1:4" x14ac:dyDescent="0.25">
      <c r="A13" s="57" t="s">
        <v>83</v>
      </c>
      <c r="B13" s="68" t="s">
        <v>1</v>
      </c>
      <c r="C13" s="59">
        <v>2246</v>
      </c>
      <c r="D13" s="62">
        <f t="shared" si="0"/>
        <v>0.59052116253266795</v>
      </c>
    </row>
    <row r="14" spans="1:4" x14ac:dyDescent="0.25">
      <c r="A14" s="57" t="s">
        <v>84</v>
      </c>
      <c r="B14" s="68" t="s">
        <v>2</v>
      </c>
      <c r="C14" s="59">
        <v>235993</v>
      </c>
      <c r="D14" s="62">
        <f t="shared" si="0"/>
        <v>62.047578232222577</v>
      </c>
    </row>
    <row r="15" spans="1:4" x14ac:dyDescent="0.25">
      <c r="A15" s="57" t="s">
        <v>85</v>
      </c>
      <c r="B15" s="58"/>
      <c r="C15" s="59">
        <v>652</v>
      </c>
      <c r="D15" s="62">
        <f t="shared" si="0"/>
        <v>0.17142466516976826</v>
      </c>
    </row>
    <row r="16" spans="1:4" ht="8.25" customHeight="1" x14ac:dyDescent="0.25">
      <c r="A16" s="57"/>
      <c r="B16" s="58"/>
      <c r="C16" s="59"/>
      <c r="D16" s="60"/>
    </row>
    <row r="17" spans="1:4" x14ac:dyDescent="0.25">
      <c r="A17" s="2" t="s">
        <v>134</v>
      </c>
      <c r="B17" s="2"/>
      <c r="C17" s="3">
        <f>C24+C30</f>
        <v>334858</v>
      </c>
      <c r="D17" s="55">
        <f>C17/C$34*100</f>
        <v>46.788592156024386</v>
      </c>
    </row>
    <row r="18" spans="1:4" x14ac:dyDescent="0.25">
      <c r="A18" s="57" t="s">
        <v>86</v>
      </c>
      <c r="B18" s="58" t="s">
        <v>5</v>
      </c>
      <c r="C18" s="59">
        <v>2572</v>
      </c>
      <c r="D18" s="60"/>
    </row>
    <row r="19" spans="1:4" x14ac:dyDescent="0.25">
      <c r="A19" s="57" t="s">
        <v>87</v>
      </c>
      <c r="B19" s="58" t="s">
        <v>3</v>
      </c>
      <c r="C19" s="59">
        <v>258348</v>
      </c>
      <c r="D19" s="60"/>
    </row>
    <row r="20" spans="1:4" x14ac:dyDescent="0.25">
      <c r="A20" s="57" t="s">
        <v>135</v>
      </c>
      <c r="B20" s="58" t="s">
        <v>4</v>
      </c>
      <c r="C20" s="59">
        <v>70058</v>
      </c>
      <c r="D20" s="60"/>
    </row>
    <row r="21" spans="1:4" x14ac:dyDescent="0.25">
      <c r="A21" s="57" t="s">
        <v>136</v>
      </c>
      <c r="B21" s="58" t="s">
        <v>6</v>
      </c>
      <c r="C21" s="59">
        <v>261</v>
      </c>
      <c r="D21" s="60"/>
    </row>
    <row r="22" spans="1:4" x14ac:dyDescent="0.25">
      <c r="A22" s="57" t="s">
        <v>137</v>
      </c>
      <c r="B22" s="58" t="s">
        <v>7</v>
      </c>
      <c r="C22" s="59">
        <v>26</v>
      </c>
      <c r="D22" s="60"/>
    </row>
    <row r="23" spans="1:4" x14ac:dyDescent="0.25">
      <c r="A23" s="57" t="s">
        <v>138</v>
      </c>
      <c r="B23" s="58" t="s">
        <v>8</v>
      </c>
      <c r="C23" s="59">
        <v>57</v>
      </c>
      <c r="D23" s="60"/>
    </row>
    <row r="24" spans="1:4" x14ac:dyDescent="0.25">
      <c r="A24" s="61" t="s">
        <v>157</v>
      </c>
      <c r="B24" s="68" t="s">
        <v>230</v>
      </c>
      <c r="C24" s="59">
        <f>SUM(C18:C23)</f>
        <v>331322</v>
      </c>
      <c r="D24" s="62">
        <f>C24*100/C17</f>
        <v>98.944030006749131</v>
      </c>
    </row>
    <row r="25" spans="1:4" x14ac:dyDescent="0.25">
      <c r="A25" s="57" t="s">
        <v>88</v>
      </c>
      <c r="B25" s="58" t="s">
        <v>9</v>
      </c>
      <c r="C25" s="59">
        <v>2753</v>
      </c>
      <c r="D25" s="60"/>
    </row>
    <row r="26" spans="1:4" x14ac:dyDescent="0.25">
      <c r="A26" s="57" t="s">
        <v>89</v>
      </c>
      <c r="B26" s="58" t="s">
        <v>10</v>
      </c>
      <c r="C26" s="59">
        <v>671</v>
      </c>
      <c r="D26" s="60"/>
    </row>
    <row r="27" spans="1:4" x14ac:dyDescent="0.25">
      <c r="A27" s="57" t="s">
        <v>90</v>
      </c>
      <c r="B27" s="58" t="s">
        <v>11</v>
      </c>
      <c r="C27" s="59">
        <v>93</v>
      </c>
      <c r="D27" s="60"/>
    </row>
    <row r="28" spans="1:4" x14ac:dyDescent="0.25">
      <c r="A28" s="57" t="s">
        <v>91</v>
      </c>
      <c r="B28" s="58" t="s">
        <v>12</v>
      </c>
      <c r="C28" s="59">
        <v>2</v>
      </c>
      <c r="D28" s="60"/>
    </row>
    <row r="29" spans="1:4" x14ac:dyDescent="0.25">
      <c r="A29" s="57" t="s">
        <v>92</v>
      </c>
      <c r="B29" s="58" t="s">
        <v>13</v>
      </c>
      <c r="C29" s="59">
        <v>17</v>
      </c>
      <c r="D29" s="60"/>
    </row>
    <row r="30" spans="1:4" x14ac:dyDescent="0.25">
      <c r="A30" s="61" t="s">
        <v>158</v>
      </c>
      <c r="B30" s="68" t="s">
        <v>231</v>
      </c>
      <c r="C30" s="59">
        <v>3536</v>
      </c>
      <c r="D30" s="62">
        <f>C30*100/C17</f>
        <v>1.0559699932508706</v>
      </c>
    </row>
    <row r="31" spans="1:4" ht="10.5" customHeight="1" x14ac:dyDescent="0.25">
      <c r="A31" s="57"/>
      <c r="B31" s="58"/>
      <c r="C31" s="59"/>
      <c r="D31" s="60"/>
    </row>
    <row r="32" spans="1:4" x14ac:dyDescent="0.25">
      <c r="A32" s="2" t="s">
        <v>139</v>
      </c>
      <c r="B32" s="2" t="s">
        <v>14</v>
      </c>
      <c r="C32" s="3">
        <v>483</v>
      </c>
      <c r="D32" s="55">
        <f>C32/C$34*100</f>
        <v>6.7487980013497595E-2</v>
      </c>
    </row>
    <row r="33" spans="1:4" ht="9.75" customHeight="1" x14ac:dyDescent="0.25">
      <c r="A33" s="57"/>
      <c r="B33" s="58"/>
      <c r="C33" s="59"/>
      <c r="D33" s="60"/>
    </row>
    <row r="34" spans="1:4" ht="15.75" x14ac:dyDescent="0.25">
      <c r="A34" s="29" t="s">
        <v>93</v>
      </c>
      <c r="B34" s="29"/>
      <c r="C34" s="30">
        <f>C10+C17+C32</f>
        <v>715683</v>
      </c>
      <c r="D34" s="56">
        <f>D10+D17+D32</f>
        <v>100</v>
      </c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I41"/>
  <sheetViews>
    <sheetView zoomScaleNormal="100" workbookViewId="0">
      <selection activeCell="F53" sqref="F53"/>
    </sheetView>
  </sheetViews>
  <sheetFormatPr baseColWidth="10" defaultColWidth="11.42578125" defaultRowHeight="15" x14ac:dyDescent="0.25"/>
  <cols>
    <col min="1" max="1" width="20.42578125" style="9" customWidth="1"/>
    <col min="2" max="2" width="10" style="8" customWidth="1"/>
    <col min="3" max="3" width="9.7109375" style="8" customWidth="1"/>
    <col min="4" max="4" width="8.85546875" style="8" customWidth="1"/>
    <col min="5" max="5" width="9.5703125" style="8" customWidth="1"/>
    <col min="6" max="6" width="8.7109375" style="8" customWidth="1"/>
    <col min="7" max="7" width="11" style="8" customWidth="1"/>
    <col min="8" max="8" width="12.42578125" style="8" customWidth="1"/>
    <col min="9" max="9" width="5.85546875" style="8" customWidth="1"/>
    <col min="10" max="16384" width="11.42578125" style="9"/>
  </cols>
  <sheetData>
    <row r="2" spans="1:9" ht="17.25" x14ac:dyDescent="0.3">
      <c r="A2" s="26" t="s">
        <v>207</v>
      </c>
    </row>
    <row r="3" spans="1:9" ht="17.25" x14ac:dyDescent="0.3">
      <c r="A3" s="26" t="s">
        <v>238</v>
      </c>
    </row>
    <row r="5" spans="1:9" ht="18.75" customHeight="1" x14ac:dyDescent="0.25">
      <c r="A5" s="132" t="s">
        <v>214</v>
      </c>
      <c r="B5" s="138" t="s">
        <v>202</v>
      </c>
      <c r="C5" s="138"/>
      <c r="D5" s="138"/>
      <c r="E5" s="138"/>
      <c r="F5" s="138"/>
      <c r="G5" s="131" t="s">
        <v>93</v>
      </c>
      <c r="H5" s="131" t="s">
        <v>192</v>
      </c>
      <c r="I5" s="9"/>
    </row>
    <row r="6" spans="1:9" ht="18.75" customHeight="1" x14ac:dyDescent="0.25">
      <c r="A6" s="132"/>
      <c r="B6" s="129" t="s">
        <v>30</v>
      </c>
      <c r="C6" s="129" t="s">
        <v>29</v>
      </c>
      <c r="D6" s="129" t="s">
        <v>27</v>
      </c>
      <c r="E6" s="129" t="s">
        <v>28</v>
      </c>
      <c r="F6" s="129" t="s">
        <v>85</v>
      </c>
      <c r="G6" s="131"/>
      <c r="H6" s="131"/>
      <c r="I6" s="9"/>
    </row>
    <row r="7" spans="1:9" x14ac:dyDescent="0.25">
      <c r="B7" s="40"/>
      <c r="C7" s="40"/>
      <c r="D7" s="40"/>
      <c r="E7" s="40"/>
      <c r="F7" s="40"/>
      <c r="I7" s="9"/>
    </row>
    <row r="8" spans="1:9" x14ac:dyDescent="0.25">
      <c r="A8" s="1" t="s">
        <v>31</v>
      </c>
      <c r="B8" s="5">
        <v>211</v>
      </c>
      <c r="C8" s="5">
        <v>77</v>
      </c>
      <c r="D8" s="5">
        <v>24</v>
      </c>
      <c r="E8" s="5">
        <v>749</v>
      </c>
      <c r="F8" s="5">
        <v>7</v>
      </c>
      <c r="G8" s="5">
        <f t="shared" ref="G8:G39" si="0">SUM(B8:F8)</f>
        <v>1068</v>
      </c>
      <c r="H8" s="5">
        <v>3</v>
      </c>
      <c r="I8" s="73" t="s">
        <v>160</v>
      </c>
    </row>
    <row r="9" spans="1:9" x14ac:dyDescent="0.25">
      <c r="A9" s="115" t="s">
        <v>32</v>
      </c>
      <c r="B9" s="8">
        <v>316</v>
      </c>
      <c r="C9" s="8">
        <v>41</v>
      </c>
      <c r="D9" s="8">
        <v>3</v>
      </c>
      <c r="E9" s="8">
        <v>385</v>
      </c>
      <c r="F9" s="8">
        <v>10</v>
      </c>
      <c r="G9" s="8">
        <f t="shared" si="0"/>
        <v>755</v>
      </c>
      <c r="H9" s="8">
        <v>2</v>
      </c>
      <c r="I9" s="73" t="s">
        <v>161</v>
      </c>
    </row>
    <row r="10" spans="1:9" x14ac:dyDescent="0.25">
      <c r="A10" s="1" t="s">
        <v>33</v>
      </c>
      <c r="B10" s="5">
        <v>57</v>
      </c>
      <c r="C10" s="5">
        <v>20</v>
      </c>
      <c r="D10" s="5">
        <v>0</v>
      </c>
      <c r="E10" s="5">
        <v>155</v>
      </c>
      <c r="F10" s="5">
        <v>3</v>
      </c>
      <c r="G10" s="5">
        <f t="shared" si="0"/>
        <v>235</v>
      </c>
      <c r="H10" s="5">
        <v>1</v>
      </c>
      <c r="I10" s="73" t="s">
        <v>162</v>
      </c>
    </row>
    <row r="11" spans="1:9" x14ac:dyDescent="0.25">
      <c r="A11" s="115" t="s">
        <v>34</v>
      </c>
      <c r="B11" s="8">
        <v>69</v>
      </c>
      <c r="C11" s="8">
        <v>12</v>
      </c>
      <c r="D11" s="8">
        <v>1</v>
      </c>
      <c r="E11" s="8">
        <v>110</v>
      </c>
      <c r="F11" s="8">
        <v>5</v>
      </c>
      <c r="G11" s="8">
        <f t="shared" si="0"/>
        <v>197</v>
      </c>
      <c r="H11" s="8">
        <v>0</v>
      </c>
      <c r="I11" s="73" t="s">
        <v>163</v>
      </c>
    </row>
    <row r="12" spans="1:9" x14ac:dyDescent="0.25">
      <c r="A12" s="1" t="s">
        <v>37</v>
      </c>
      <c r="B12" s="5">
        <v>220</v>
      </c>
      <c r="C12" s="5">
        <v>66</v>
      </c>
      <c r="D12" s="5">
        <v>2</v>
      </c>
      <c r="E12" s="5">
        <v>267</v>
      </c>
      <c r="F12" s="5">
        <v>10</v>
      </c>
      <c r="G12" s="5">
        <f t="shared" si="0"/>
        <v>565</v>
      </c>
      <c r="H12" s="5">
        <v>0</v>
      </c>
      <c r="I12" s="73" t="s">
        <v>164</v>
      </c>
    </row>
    <row r="13" spans="1:9" x14ac:dyDescent="0.25">
      <c r="A13" s="115" t="s">
        <v>38</v>
      </c>
      <c r="B13" s="8">
        <v>277</v>
      </c>
      <c r="C13" s="8">
        <v>98</v>
      </c>
      <c r="D13" s="8">
        <v>2</v>
      </c>
      <c r="E13" s="8">
        <v>672</v>
      </c>
      <c r="F13" s="8">
        <v>5</v>
      </c>
      <c r="G13" s="8">
        <f t="shared" si="0"/>
        <v>1054</v>
      </c>
      <c r="H13" s="8">
        <v>1</v>
      </c>
      <c r="I13" s="73" t="s">
        <v>165</v>
      </c>
    </row>
    <row r="14" spans="1:9" x14ac:dyDescent="0.25">
      <c r="A14" s="1" t="s">
        <v>35</v>
      </c>
      <c r="B14" s="5">
        <v>491</v>
      </c>
      <c r="C14" s="5">
        <v>149</v>
      </c>
      <c r="D14" s="5">
        <v>9</v>
      </c>
      <c r="E14" s="5">
        <v>1271</v>
      </c>
      <c r="F14" s="5">
        <v>9</v>
      </c>
      <c r="G14" s="5">
        <f t="shared" si="0"/>
        <v>1929</v>
      </c>
      <c r="H14" s="5">
        <v>2</v>
      </c>
      <c r="I14" s="73" t="s">
        <v>166</v>
      </c>
    </row>
    <row r="15" spans="1:9" x14ac:dyDescent="0.25">
      <c r="A15" s="115" t="s">
        <v>36</v>
      </c>
      <c r="B15" s="8">
        <v>65</v>
      </c>
      <c r="C15" s="8">
        <v>12</v>
      </c>
      <c r="D15" s="8">
        <v>3</v>
      </c>
      <c r="E15" s="8">
        <v>126</v>
      </c>
      <c r="F15" s="8">
        <v>38</v>
      </c>
      <c r="G15" s="8">
        <f t="shared" si="0"/>
        <v>244</v>
      </c>
      <c r="H15" s="8">
        <v>0</v>
      </c>
      <c r="I15" s="73" t="s">
        <v>167</v>
      </c>
    </row>
    <row r="16" spans="1:9" x14ac:dyDescent="0.25">
      <c r="A16" s="1" t="s">
        <v>39</v>
      </c>
      <c r="B16" s="5">
        <v>6151</v>
      </c>
      <c r="C16" s="5">
        <v>1237</v>
      </c>
      <c r="D16" s="5">
        <v>20</v>
      </c>
      <c r="E16" s="5">
        <v>4470</v>
      </c>
      <c r="F16" s="5">
        <v>8</v>
      </c>
      <c r="G16" s="5">
        <f t="shared" si="0"/>
        <v>11886</v>
      </c>
      <c r="H16" s="5">
        <v>322</v>
      </c>
      <c r="I16" s="73" t="s">
        <v>168</v>
      </c>
    </row>
    <row r="17" spans="1:9" x14ac:dyDescent="0.25">
      <c r="A17" s="115" t="s">
        <v>40</v>
      </c>
      <c r="B17" s="8">
        <v>172</v>
      </c>
      <c r="C17" s="8">
        <v>40</v>
      </c>
      <c r="D17" s="8">
        <v>2</v>
      </c>
      <c r="E17" s="8">
        <v>515</v>
      </c>
      <c r="F17" s="8">
        <v>5</v>
      </c>
      <c r="G17" s="8">
        <f t="shared" si="0"/>
        <v>734</v>
      </c>
      <c r="H17" s="8">
        <v>4</v>
      </c>
      <c r="I17" s="73" t="s">
        <v>169</v>
      </c>
    </row>
    <row r="18" spans="1:9" x14ac:dyDescent="0.25">
      <c r="A18" s="1" t="s">
        <v>78</v>
      </c>
      <c r="B18" s="5">
        <v>1128</v>
      </c>
      <c r="C18" s="5">
        <v>436</v>
      </c>
      <c r="D18" s="5">
        <v>14</v>
      </c>
      <c r="E18" s="5">
        <v>1277</v>
      </c>
      <c r="F18" s="5">
        <v>11</v>
      </c>
      <c r="G18" s="5">
        <f t="shared" si="0"/>
        <v>2866</v>
      </c>
      <c r="H18" s="5">
        <v>1</v>
      </c>
      <c r="I18" s="73" t="s">
        <v>170</v>
      </c>
    </row>
    <row r="19" spans="1:9" x14ac:dyDescent="0.25">
      <c r="A19" s="115" t="s">
        <v>41</v>
      </c>
      <c r="B19" s="8">
        <v>446</v>
      </c>
      <c r="C19" s="8">
        <v>198</v>
      </c>
      <c r="D19" s="8">
        <v>3</v>
      </c>
      <c r="E19" s="8">
        <v>1968</v>
      </c>
      <c r="F19" s="8">
        <v>15</v>
      </c>
      <c r="G19" s="8">
        <f t="shared" si="0"/>
        <v>2630</v>
      </c>
      <c r="H19" s="8">
        <v>13</v>
      </c>
      <c r="I19" s="73" t="s">
        <v>171</v>
      </c>
    </row>
    <row r="20" spans="1:9" x14ac:dyDescent="0.25">
      <c r="A20" s="1" t="s">
        <v>42</v>
      </c>
      <c r="B20" s="5">
        <v>292</v>
      </c>
      <c r="C20" s="5">
        <v>51</v>
      </c>
      <c r="D20" s="5">
        <v>4</v>
      </c>
      <c r="E20" s="5">
        <v>141</v>
      </c>
      <c r="F20" s="5">
        <v>2</v>
      </c>
      <c r="G20" s="5">
        <f t="shared" si="0"/>
        <v>490</v>
      </c>
      <c r="H20" s="5">
        <v>8</v>
      </c>
      <c r="I20" s="73" t="s">
        <v>172</v>
      </c>
    </row>
    <row r="21" spans="1:9" x14ac:dyDescent="0.25">
      <c r="A21" s="115" t="s">
        <v>43</v>
      </c>
      <c r="B21" s="8">
        <v>337</v>
      </c>
      <c r="C21" s="8">
        <v>129</v>
      </c>
      <c r="D21" s="8">
        <v>1</v>
      </c>
      <c r="E21" s="8">
        <v>659</v>
      </c>
      <c r="F21" s="8">
        <v>11</v>
      </c>
      <c r="G21" s="8">
        <f t="shared" si="0"/>
        <v>1137</v>
      </c>
      <c r="H21" s="8">
        <v>7</v>
      </c>
      <c r="I21" s="73" t="s">
        <v>173</v>
      </c>
    </row>
    <row r="22" spans="1:9" x14ac:dyDescent="0.25">
      <c r="A22" s="1" t="s">
        <v>44</v>
      </c>
      <c r="B22" s="5">
        <v>1173</v>
      </c>
      <c r="C22" s="5">
        <v>262</v>
      </c>
      <c r="D22" s="5">
        <v>10</v>
      </c>
      <c r="E22" s="5">
        <v>1264</v>
      </c>
      <c r="F22" s="5">
        <v>37</v>
      </c>
      <c r="G22" s="5">
        <f t="shared" si="0"/>
        <v>2746</v>
      </c>
      <c r="H22" s="5">
        <v>18</v>
      </c>
      <c r="I22" s="73" t="s">
        <v>174</v>
      </c>
    </row>
    <row r="23" spans="1:9" x14ac:dyDescent="0.25">
      <c r="A23" s="115" t="s">
        <v>45</v>
      </c>
      <c r="B23" s="8">
        <v>328</v>
      </c>
      <c r="C23" s="8">
        <v>137</v>
      </c>
      <c r="D23" s="8">
        <v>2</v>
      </c>
      <c r="E23" s="8">
        <v>310</v>
      </c>
      <c r="F23" s="8">
        <v>106</v>
      </c>
      <c r="G23" s="8">
        <f t="shared" si="0"/>
        <v>883</v>
      </c>
      <c r="H23" s="8">
        <v>1</v>
      </c>
      <c r="I23" s="73" t="s">
        <v>175</v>
      </c>
    </row>
    <row r="24" spans="1:9" x14ac:dyDescent="0.25">
      <c r="A24" s="1" t="s">
        <v>46</v>
      </c>
      <c r="B24" s="5">
        <v>287</v>
      </c>
      <c r="C24" s="5">
        <v>129</v>
      </c>
      <c r="D24" s="5">
        <v>7</v>
      </c>
      <c r="E24" s="5">
        <v>92</v>
      </c>
      <c r="F24" s="5">
        <v>7</v>
      </c>
      <c r="G24" s="5">
        <f t="shared" si="0"/>
        <v>522</v>
      </c>
      <c r="H24" s="5">
        <v>9</v>
      </c>
      <c r="I24" s="73" t="s">
        <v>176</v>
      </c>
    </row>
    <row r="25" spans="1:9" x14ac:dyDescent="0.25">
      <c r="A25" s="115" t="s">
        <v>47</v>
      </c>
      <c r="B25" s="8">
        <v>79</v>
      </c>
      <c r="C25" s="8">
        <v>16</v>
      </c>
      <c r="D25" s="8">
        <v>0</v>
      </c>
      <c r="E25" s="8">
        <v>62</v>
      </c>
      <c r="F25" s="8">
        <v>7</v>
      </c>
      <c r="G25" s="8">
        <f t="shared" si="0"/>
        <v>164</v>
      </c>
      <c r="H25" s="8">
        <v>1</v>
      </c>
      <c r="I25" s="73" t="s">
        <v>177</v>
      </c>
    </row>
    <row r="26" spans="1:9" x14ac:dyDescent="0.25">
      <c r="A26" s="1" t="s">
        <v>48</v>
      </c>
      <c r="B26" s="5">
        <v>1486</v>
      </c>
      <c r="C26" s="5">
        <v>782</v>
      </c>
      <c r="D26" s="5">
        <v>42</v>
      </c>
      <c r="E26" s="5">
        <v>6800</v>
      </c>
      <c r="F26" s="5">
        <v>1</v>
      </c>
      <c r="G26" s="5">
        <f t="shared" si="0"/>
        <v>9111</v>
      </c>
      <c r="H26" s="5">
        <v>10</v>
      </c>
      <c r="I26" s="73" t="s">
        <v>178</v>
      </c>
    </row>
    <row r="27" spans="1:9" x14ac:dyDescent="0.25">
      <c r="A27" s="115" t="s">
        <v>49</v>
      </c>
      <c r="B27" s="8">
        <v>190</v>
      </c>
      <c r="C27" s="8">
        <v>27</v>
      </c>
      <c r="D27" s="8">
        <v>0</v>
      </c>
      <c r="E27" s="8">
        <v>301</v>
      </c>
      <c r="F27" s="8">
        <v>1</v>
      </c>
      <c r="G27" s="8">
        <f t="shared" si="0"/>
        <v>519</v>
      </c>
      <c r="H27" s="8">
        <v>0</v>
      </c>
      <c r="I27" s="73" t="s">
        <v>179</v>
      </c>
    </row>
    <row r="28" spans="1:9" x14ac:dyDescent="0.25">
      <c r="A28" s="1" t="s">
        <v>50</v>
      </c>
      <c r="B28" s="5">
        <v>552</v>
      </c>
      <c r="C28" s="5">
        <v>273</v>
      </c>
      <c r="D28" s="5">
        <v>7</v>
      </c>
      <c r="E28" s="5">
        <v>414</v>
      </c>
      <c r="F28" s="5">
        <v>7</v>
      </c>
      <c r="G28" s="5">
        <f t="shared" si="0"/>
        <v>1253</v>
      </c>
      <c r="H28" s="5">
        <v>1</v>
      </c>
      <c r="I28" s="73" t="s">
        <v>180</v>
      </c>
    </row>
    <row r="29" spans="1:9" x14ac:dyDescent="0.25">
      <c r="A29" s="115" t="s">
        <v>51</v>
      </c>
      <c r="B29" s="8">
        <v>402</v>
      </c>
      <c r="C29" s="8">
        <v>137</v>
      </c>
      <c r="D29" s="8">
        <v>1</v>
      </c>
      <c r="E29" s="8">
        <v>1335</v>
      </c>
      <c r="F29" s="8">
        <v>3</v>
      </c>
      <c r="G29" s="8">
        <f t="shared" si="0"/>
        <v>1878</v>
      </c>
      <c r="H29" s="8">
        <v>20</v>
      </c>
      <c r="I29" s="73" t="s">
        <v>181</v>
      </c>
    </row>
    <row r="30" spans="1:9" x14ac:dyDescent="0.25">
      <c r="A30" s="1" t="s">
        <v>52</v>
      </c>
      <c r="B30" s="5">
        <v>98</v>
      </c>
      <c r="C30" s="5">
        <v>13</v>
      </c>
      <c r="D30" s="5">
        <v>2</v>
      </c>
      <c r="E30" s="5">
        <v>85</v>
      </c>
      <c r="F30" s="5">
        <v>8</v>
      </c>
      <c r="G30" s="5">
        <f t="shared" si="0"/>
        <v>206</v>
      </c>
      <c r="H30" s="5">
        <v>11</v>
      </c>
      <c r="I30" s="73" t="s">
        <v>182</v>
      </c>
    </row>
    <row r="31" spans="1:9" x14ac:dyDescent="0.25">
      <c r="A31" s="115" t="s">
        <v>53</v>
      </c>
      <c r="B31" s="8">
        <v>277</v>
      </c>
      <c r="C31" s="8">
        <v>83</v>
      </c>
      <c r="D31" s="8">
        <v>15</v>
      </c>
      <c r="E31" s="8">
        <v>263</v>
      </c>
      <c r="F31" s="8">
        <v>0</v>
      </c>
      <c r="G31" s="8">
        <f t="shared" si="0"/>
        <v>638</v>
      </c>
      <c r="H31" s="8">
        <v>2</v>
      </c>
      <c r="I31" s="73" t="s">
        <v>183</v>
      </c>
    </row>
    <row r="32" spans="1:9" x14ac:dyDescent="0.25">
      <c r="A32" s="1" t="s">
        <v>54</v>
      </c>
      <c r="B32" s="5">
        <v>275</v>
      </c>
      <c r="C32" s="5">
        <v>106</v>
      </c>
      <c r="D32" s="5">
        <v>4</v>
      </c>
      <c r="E32" s="5">
        <v>362</v>
      </c>
      <c r="F32" s="5">
        <v>8</v>
      </c>
      <c r="G32" s="5">
        <f t="shared" si="0"/>
        <v>755</v>
      </c>
      <c r="H32" s="5">
        <v>6</v>
      </c>
      <c r="I32" s="73" t="s">
        <v>184</v>
      </c>
    </row>
    <row r="33" spans="1:9" x14ac:dyDescent="0.25">
      <c r="A33" s="115" t="s">
        <v>55</v>
      </c>
      <c r="B33" s="8">
        <v>220</v>
      </c>
      <c r="C33" s="8">
        <v>80</v>
      </c>
      <c r="D33" s="8">
        <v>1</v>
      </c>
      <c r="E33" s="8">
        <v>529</v>
      </c>
      <c r="F33" s="8">
        <v>0</v>
      </c>
      <c r="G33" s="8">
        <f t="shared" si="0"/>
        <v>830</v>
      </c>
      <c r="H33" s="8">
        <v>0</v>
      </c>
      <c r="I33" s="73" t="s">
        <v>185</v>
      </c>
    </row>
    <row r="34" spans="1:9" x14ac:dyDescent="0.25">
      <c r="A34" s="1" t="s">
        <v>56</v>
      </c>
      <c r="B34" s="5">
        <v>290</v>
      </c>
      <c r="C34" s="5">
        <v>168</v>
      </c>
      <c r="D34" s="5">
        <v>7</v>
      </c>
      <c r="E34" s="5">
        <v>831</v>
      </c>
      <c r="F34" s="5">
        <v>34</v>
      </c>
      <c r="G34" s="5">
        <f t="shared" si="0"/>
        <v>1330</v>
      </c>
      <c r="H34" s="5">
        <v>7</v>
      </c>
      <c r="I34" s="73" t="s">
        <v>186</v>
      </c>
    </row>
    <row r="35" spans="1:9" x14ac:dyDescent="0.25">
      <c r="A35" s="115" t="s">
        <v>57</v>
      </c>
      <c r="B35" s="8">
        <v>574</v>
      </c>
      <c r="C35" s="8">
        <v>144</v>
      </c>
      <c r="D35" s="8">
        <v>8</v>
      </c>
      <c r="E35" s="8">
        <v>3216</v>
      </c>
      <c r="F35" s="8">
        <v>11</v>
      </c>
      <c r="G35" s="8">
        <f t="shared" si="0"/>
        <v>3953</v>
      </c>
      <c r="H35" s="8">
        <v>2</v>
      </c>
      <c r="I35" s="73" t="s">
        <v>187</v>
      </c>
    </row>
    <row r="36" spans="1:9" x14ac:dyDescent="0.25">
      <c r="A36" s="1" t="s">
        <v>58</v>
      </c>
      <c r="B36" s="5">
        <v>162</v>
      </c>
      <c r="C36" s="5">
        <v>25</v>
      </c>
      <c r="D36" s="5">
        <v>1</v>
      </c>
      <c r="E36" s="5">
        <v>85</v>
      </c>
      <c r="F36" s="5">
        <v>4</v>
      </c>
      <c r="G36" s="5">
        <f t="shared" si="0"/>
        <v>277</v>
      </c>
      <c r="H36" s="5">
        <v>1</v>
      </c>
      <c r="I36" s="73" t="s">
        <v>188</v>
      </c>
    </row>
    <row r="37" spans="1:9" x14ac:dyDescent="0.25">
      <c r="A37" s="115" t="s">
        <v>59</v>
      </c>
      <c r="B37" s="8">
        <v>566</v>
      </c>
      <c r="C37" s="8">
        <v>291</v>
      </c>
      <c r="D37" s="8">
        <v>14</v>
      </c>
      <c r="E37" s="8">
        <v>2435</v>
      </c>
      <c r="F37" s="8">
        <v>35</v>
      </c>
      <c r="G37" s="8">
        <f t="shared" si="0"/>
        <v>3341</v>
      </c>
      <c r="H37" s="8">
        <v>18</v>
      </c>
      <c r="I37" s="73" t="s">
        <v>189</v>
      </c>
    </row>
    <row r="38" spans="1:9" x14ac:dyDescent="0.25">
      <c r="A38" s="1" t="s">
        <v>60</v>
      </c>
      <c r="B38" s="5">
        <v>176</v>
      </c>
      <c r="C38" s="5">
        <v>75</v>
      </c>
      <c r="D38" s="5">
        <v>4</v>
      </c>
      <c r="E38" s="5">
        <v>263</v>
      </c>
      <c r="F38" s="5">
        <v>1</v>
      </c>
      <c r="G38" s="5">
        <f t="shared" si="0"/>
        <v>519</v>
      </c>
      <c r="H38" s="5">
        <v>2</v>
      </c>
      <c r="I38" s="73" t="s">
        <v>190</v>
      </c>
    </row>
    <row r="39" spans="1:9" x14ac:dyDescent="0.25">
      <c r="A39" s="115" t="s">
        <v>61</v>
      </c>
      <c r="B39" s="8">
        <v>100</v>
      </c>
      <c r="C39" s="8">
        <v>21</v>
      </c>
      <c r="D39" s="8">
        <v>1</v>
      </c>
      <c r="E39" s="8">
        <v>116</v>
      </c>
      <c r="F39" s="8">
        <v>4</v>
      </c>
      <c r="G39" s="8">
        <f t="shared" si="0"/>
        <v>242</v>
      </c>
      <c r="H39" s="8">
        <v>7</v>
      </c>
      <c r="I39" s="73" t="s">
        <v>191</v>
      </c>
    </row>
    <row r="40" spans="1:9" ht="11.25" customHeight="1" x14ac:dyDescent="0.25">
      <c r="I40" s="9"/>
    </row>
    <row r="41" spans="1:9" ht="19.5" customHeight="1" x14ac:dyDescent="0.25">
      <c r="A41" s="32" t="s">
        <v>93</v>
      </c>
      <c r="B41" s="110">
        <f t="shared" ref="B41:H41" si="1">SUM(B8:B39)</f>
        <v>17467</v>
      </c>
      <c r="C41" s="110">
        <f t="shared" si="1"/>
        <v>5335</v>
      </c>
      <c r="D41" s="110">
        <f t="shared" si="1"/>
        <v>214</v>
      </c>
      <c r="E41" s="110">
        <f t="shared" si="1"/>
        <v>31528</v>
      </c>
      <c r="F41" s="110">
        <f t="shared" si="1"/>
        <v>413</v>
      </c>
      <c r="G41" s="110">
        <f t="shared" si="1"/>
        <v>54957</v>
      </c>
      <c r="H41" s="110">
        <f t="shared" si="1"/>
        <v>480</v>
      </c>
      <c r="I41" s="9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N41"/>
  <sheetViews>
    <sheetView zoomScaleNormal="100" workbookViewId="0">
      <selection activeCell="I61" sqref="I61"/>
    </sheetView>
  </sheetViews>
  <sheetFormatPr baseColWidth="10" defaultColWidth="11.42578125" defaultRowHeight="15" x14ac:dyDescent="0.25"/>
  <cols>
    <col min="1" max="1" width="20.140625" style="9" customWidth="1"/>
    <col min="2" max="2" width="6.140625" style="8" customWidth="1"/>
    <col min="3" max="4" width="7.7109375" style="8" customWidth="1"/>
    <col min="5" max="5" width="6.42578125" style="8" customWidth="1"/>
    <col min="6" max="6" width="6.140625" style="8" customWidth="1"/>
    <col min="7" max="7" width="6.28515625" style="8" customWidth="1"/>
    <col min="8" max="8" width="6" style="8" customWidth="1"/>
    <col min="9" max="9" width="6.140625" style="8" customWidth="1"/>
    <col min="10" max="10" width="5.85546875" style="8" customWidth="1"/>
    <col min="11" max="12" width="6.140625" style="8" customWidth="1"/>
    <col min="13" max="13" width="9.7109375" style="8" customWidth="1"/>
    <col min="14" max="16384" width="11.42578125" style="9"/>
  </cols>
  <sheetData>
    <row r="2" spans="1:14" ht="17.25" x14ac:dyDescent="0.3">
      <c r="A2" s="26" t="s">
        <v>237</v>
      </c>
    </row>
    <row r="3" spans="1:14" ht="17.25" x14ac:dyDescent="0.3">
      <c r="A3" s="26" t="s">
        <v>241</v>
      </c>
    </row>
    <row r="5" spans="1:14" ht="17.25" customHeight="1" x14ac:dyDescent="0.25">
      <c r="A5" s="132" t="s">
        <v>214</v>
      </c>
      <c r="B5" s="138" t="s">
        <v>203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1" t="s">
        <v>93</v>
      </c>
    </row>
    <row r="6" spans="1:14" ht="18.75" customHeight="1" x14ac:dyDescent="0.25">
      <c r="A6" s="132"/>
      <c r="B6" s="129" t="s">
        <v>18</v>
      </c>
      <c r="C6" s="129" t="s">
        <v>17</v>
      </c>
      <c r="D6" s="129" t="s">
        <v>16</v>
      </c>
      <c r="E6" s="129" t="s">
        <v>19</v>
      </c>
      <c r="F6" s="129" t="s">
        <v>20</v>
      </c>
      <c r="G6" s="129" t="s">
        <v>21</v>
      </c>
      <c r="H6" s="129" t="s">
        <v>22</v>
      </c>
      <c r="I6" s="129" t="s">
        <v>23</v>
      </c>
      <c r="J6" s="129" t="s">
        <v>24</v>
      </c>
      <c r="K6" s="129" t="s">
        <v>25</v>
      </c>
      <c r="L6" s="129" t="s">
        <v>26</v>
      </c>
      <c r="M6" s="131"/>
    </row>
    <row r="7" spans="1:14" ht="10.5" customHeight="1" x14ac:dyDescent="0.25"/>
    <row r="8" spans="1:14" x14ac:dyDescent="0.25">
      <c r="A8" s="113" t="s">
        <v>31</v>
      </c>
      <c r="B8" s="63">
        <v>16</v>
      </c>
      <c r="C8" s="63">
        <v>283</v>
      </c>
      <c r="D8" s="63">
        <v>88</v>
      </c>
      <c r="E8" s="63">
        <v>0</v>
      </c>
      <c r="F8" s="63">
        <v>0</v>
      </c>
      <c r="G8" s="63">
        <v>0</v>
      </c>
      <c r="H8" s="63">
        <v>50</v>
      </c>
      <c r="I8" s="63">
        <v>6</v>
      </c>
      <c r="J8" s="63">
        <v>0</v>
      </c>
      <c r="K8" s="63">
        <v>0</v>
      </c>
      <c r="L8" s="63">
        <v>0</v>
      </c>
      <c r="M8" s="63">
        <f t="shared" ref="M8:M39" si="0">SUM(B8:L8)</f>
        <v>443</v>
      </c>
      <c r="N8" s="73" t="s">
        <v>160</v>
      </c>
    </row>
    <row r="9" spans="1:14" x14ac:dyDescent="0.25">
      <c r="A9" s="114" t="s">
        <v>32</v>
      </c>
      <c r="B9" s="20">
        <v>10</v>
      </c>
      <c r="C9" s="20">
        <v>431</v>
      </c>
      <c r="D9" s="20">
        <v>61</v>
      </c>
      <c r="E9" s="20">
        <v>0</v>
      </c>
      <c r="F9" s="20">
        <v>0</v>
      </c>
      <c r="G9" s="20">
        <v>0</v>
      </c>
      <c r="H9" s="20">
        <v>20</v>
      </c>
      <c r="I9" s="20">
        <v>0</v>
      </c>
      <c r="J9" s="20">
        <v>5</v>
      </c>
      <c r="K9" s="20">
        <v>0</v>
      </c>
      <c r="L9" s="20">
        <v>0</v>
      </c>
      <c r="M9" s="20">
        <f t="shared" si="0"/>
        <v>527</v>
      </c>
      <c r="N9" s="73" t="s">
        <v>161</v>
      </c>
    </row>
    <row r="10" spans="1:14" x14ac:dyDescent="0.25">
      <c r="A10" s="113" t="s">
        <v>33</v>
      </c>
      <c r="B10" s="63">
        <v>6</v>
      </c>
      <c r="C10" s="63">
        <v>102</v>
      </c>
      <c r="D10" s="63">
        <v>104</v>
      </c>
      <c r="E10" s="63">
        <v>0</v>
      </c>
      <c r="F10" s="63">
        <v>0</v>
      </c>
      <c r="G10" s="63">
        <v>0</v>
      </c>
      <c r="H10" s="63">
        <v>1</v>
      </c>
      <c r="I10" s="63">
        <v>0</v>
      </c>
      <c r="J10" s="63">
        <v>0</v>
      </c>
      <c r="K10" s="63">
        <v>0</v>
      </c>
      <c r="L10" s="63">
        <v>0</v>
      </c>
      <c r="M10" s="63">
        <f t="shared" si="0"/>
        <v>213</v>
      </c>
      <c r="N10" s="73" t="s">
        <v>162</v>
      </c>
    </row>
    <row r="11" spans="1:14" x14ac:dyDescent="0.25">
      <c r="A11" s="114" t="s">
        <v>34</v>
      </c>
      <c r="B11" s="20">
        <v>0</v>
      </c>
      <c r="C11" s="20">
        <v>86</v>
      </c>
      <c r="D11" s="20">
        <v>27</v>
      </c>
      <c r="E11" s="20">
        <v>0</v>
      </c>
      <c r="F11" s="20">
        <v>0</v>
      </c>
      <c r="G11" s="20">
        <v>0</v>
      </c>
      <c r="H11" s="20">
        <v>0</v>
      </c>
      <c r="I11" s="20">
        <v>6</v>
      </c>
      <c r="J11" s="20">
        <v>0</v>
      </c>
      <c r="K11" s="20">
        <v>0</v>
      </c>
      <c r="L11" s="20">
        <v>0</v>
      </c>
      <c r="M11" s="20">
        <f t="shared" si="0"/>
        <v>119</v>
      </c>
      <c r="N11" s="73" t="s">
        <v>163</v>
      </c>
    </row>
    <row r="12" spans="1:14" x14ac:dyDescent="0.25">
      <c r="A12" s="113" t="s">
        <v>37</v>
      </c>
      <c r="B12" s="63">
        <v>3</v>
      </c>
      <c r="C12" s="63">
        <v>231</v>
      </c>
      <c r="D12" s="63">
        <v>66</v>
      </c>
      <c r="E12" s="63">
        <v>0</v>
      </c>
      <c r="F12" s="63">
        <v>0</v>
      </c>
      <c r="G12" s="63">
        <v>0</v>
      </c>
      <c r="H12" s="63">
        <v>12</v>
      </c>
      <c r="I12" s="63">
        <v>0</v>
      </c>
      <c r="J12" s="63">
        <v>0</v>
      </c>
      <c r="K12" s="63">
        <v>0</v>
      </c>
      <c r="L12" s="63">
        <v>0</v>
      </c>
      <c r="M12" s="63">
        <f t="shared" si="0"/>
        <v>312</v>
      </c>
      <c r="N12" s="73" t="s">
        <v>164</v>
      </c>
    </row>
    <row r="13" spans="1:14" x14ac:dyDescent="0.25">
      <c r="A13" s="114" t="s">
        <v>38</v>
      </c>
      <c r="B13" s="20">
        <v>2</v>
      </c>
      <c r="C13" s="20">
        <v>709</v>
      </c>
      <c r="D13" s="20">
        <v>126</v>
      </c>
      <c r="E13" s="20">
        <v>3</v>
      </c>
      <c r="F13" s="20">
        <v>0</v>
      </c>
      <c r="G13" s="20">
        <v>0</v>
      </c>
      <c r="H13" s="20">
        <v>2</v>
      </c>
      <c r="I13" s="20">
        <v>0</v>
      </c>
      <c r="J13" s="20">
        <v>0</v>
      </c>
      <c r="K13" s="20">
        <v>0</v>
      </c>
      <c r="L13" s="20">
        <v>0</v>
      </c>
      <c r="M13" s="20">
        <f t="shared" si="0"/>
        <v>842</v>
      </c>
      <c r="N13" s="73" t="s">
        <v>165</v>
      </c>
    </row>
    <row r="14" spans="1:14" x14ac:dyDescent="0.25">
      <c r="A14" s="113" t="s">
        <v>35</v>
      </c>
      <c r="B14" s="63">
        <v>4</v>
      </c>
      <c r="C14" s="63">
        <v>1473</v>
      </c>
      <c r="D14" s="63">
        <v>319</v>
      </c>
      <c r="E14" s="63">
        <v>8</v>
      </c>
      <c r="F14" s="63">
        <v>0</v>
      </c>
      <c r="G14" s="63">
        <v>5</v>
      </c>
      <c r="H14" s="63">
        <v>31</v>
      </c>
      <c r="I14" s="63">
        <v>8</v>
      </c>
      <c r="J14" s="63">
        <v>1</v>
      </c>
      <c r="K14" s="63">
        <v>0</v>
      </c>
      <c r="L14" s="63">
        <v>0</v>
      </c>
      <c r="M14" s="63">
        <f t="shared" si="0"/>
        <v>1849</v>
      </c>
      <c r="N14" s="73" t="s">
        <v>166</v>
      </c>
    </row>
    <row r="15" spans="1:14" x14ac:dyDescent="0.25">
      <c r="A15" s="114" t="s">
        <v>36</v>
      </c>
      <c r="B15" s="20">
        <v>1</v>
      </c>
      <c r="C15" s="20">
        <v>32</v>
      </c>
      <c r="D15" s="20">
        <v>9</v>
      </c>
      <c r="E15" s="20">
        <v>0</v>
      </c>
      <c r="F15" s="20">
        <v>0</v>
      </c>
      <c r="G15" s="20">
        <v>0</v>
      </c>
      <c r="H15" s="20">
        <v>1</v>
      </c>
      <c r="I15" s="20">
        <v>0</v>
      </c>
      <c r="J15" s="20">
        <v>0</v>
      </c>
      <c r="K15" s="20">
        <v>0</v>
      </c>
      <c r="L15" s="20">
        <v>0</v>
      </c>
      <c r="M15" s="20">
        <f t="shared" si="0"/>
        <v>43</v>
      </c>
      <c r="N15" s="73" t="s">
        <v>167</v>
      </c>
    </row>
    <row r="16" spans="1:14" x14ac:dyDescent="0.25">
      <c r="A16" s="113" t="s">
        <v>39</v>
      </c>
      <c r="B16" s="63">
        <v>113</v>
      </c>
      <c r="C16" s="63">
        <v>4707</v>
      </c>
      <c r="D16" s="63">
        <v>1817</v>
      </c>
      <c r="E16" s="63">
        <v>42</v>
      </c>
      <c r="F16" s="63">
        <v>0</v>
      </c>
      <c r="G16" s="63">
        <v>5</v>
      </c>
      <c r="H16" s="63">
        <v>224</v>
      </c>
      <c r="I16" s="63">
        <v>10</v>
      </c>
      <c r="J16" s="63">
        <v>9</v>
      </c>
      <c r="K16" s="63">
        <v>0</v>
      </c>
      <c r="L16" s="63">
        <v>5</v>
      </c>
      <c r="M16" s="63">
        <f t="shared" si="0"/>
        <v>6932</v>
      </c>
      <c r="N16" s="73" t="s">
        <v>168</v>
      </c>
    </row>
    <row r="17" spans="1:14" x14ac:dyDescent="0.25">
      <c r="A17" s="114" t="s">
        <v>40</v>
      </c>
      <c r="B17" s="20">
        <v>0</v>
      </c>
      <c r="C17" s="20">
        <v>383</v>
      </c>
      <c r="D17" s="20">
        <v>189</v>
      </c>
      <c r="E17" s="20">
        <v>5</v>
      </c>
      <c r="F17" s="20">
        <v>6</v>
      </c>
      <c r="G17" s="20">
        <v>2</v>
      </c>
      <c r="H17" s="20">
        <v>1</v>
      </c>
      <c r="I17" s="20">
        <v>0</v>
      </c>
      <c r="J17" s="20">
        <v>1</v>
      </c>
      <c r="K17" s="20">
        <v>0</v>
      </c>
      <c r="L17" s="20">
        <v>3</v>
      </c>
      <c r="M17" s="20">
        <f t="shared" si="0"/>
        <v>590</v>
      </c>
      <c r="N17" s="73" t="s">
        <v>169</v>
      </c>
    </row>
    <row r="18" spans="1:14" x14ac:dyDescent="0.25">
      <c r="A18" s="113" t="s">
        <v>78</v>
      </c>
      <c r="B18" s="63">
        <v>21</v>
      </c>
      <c r="C18" s="63">
        <v>1194</v>
      </c>
      <c r="D18" s="63">
        <v>505</v>
      </c>
      <c r="E18" s="63">
        <v>2</v>
      </c>
      <c r="F18" s="63">
        <v>0</v>
      </c>
      <c r="G18" s="63">
        <v>0</v>
      </c>
      <c r="H18" s="63">
        <v>7</v>
      </c>
      <c r="I18" s="63">
        <v>9</v>
      </c>
      <c r="J18" s="63">
        <v>0</v>
      </c>
      <c r="K18" s="63">
        <v>0</v>
      </c>
      <c r="L18" s="63">
        <v>0</v>
      </c>
      <c r="M18" s="63">
        <f t="shared" si="0"/>
        <v>1738</v>
      </c>
      <c r="N18" s="73" t="s">
        <v>170</v>
      </c>
    </row>
    <row r="19" spans="1:14" x14ac:dyDescent="0.25">
      <c r="A19" s="114" t="s">
        <v>41</v>
      </c>
      <c r="B19" s="20">
        <v>1</v>
      </c>
      <c r="C19" s="20">
        <v>2043</v>
      </c>
      <c r="D19" s="20">
        <v>788</v>
      </c>
      <c r="E19" s="20">
        <v>0</v>
      </c>
      <c r="F19" s="20">
        <v>0</v>
      </c>
      <c r="G19" s="20">
        <v>0</v>
      </c>
      <c r="H19" s="20">
        <v>6</v>
      </c>
      <c r="I19" s="20">
        <v>4</v>
      </c>
      <c r="J19" s="20">
        <v>0</v>
      </c>
      <c r="K19" s="20">
        <v>0</v>
      </c>
      <c r="L19" s="20">
        <v>0</v>
      </c>
      <c r="M19" s="20">
        <f t="shared" si="0"/>
        <v>2842</v>
      </c>
      <c r="N19" s="73" t="s">
        <v>171</v>
      </c>
    </row>
    <row r="20" spans="1:14" x14ac:dyDescent="0.25">
      <c r="A20" s="113" t="s">
        <v>42</v>
      </c>
      <c r="B20" s="63">
        <v>0</v>
      </c>
      <c r="C20" s="63">
        <v>86</v>
      </c>
      <c r="D20" s="63">
        <v>53</v>
      </c>
      <c r="E20" s="63">
        <v>0</v>
      </c>
      <c r="F20" s="63">
        <v>0</v>
      </c>
      <c r="G20" s="63">
        <v>1</v>
      </c>
      <c r="H20" s="63">
        <v>2</v>
      </c>
      <c r="I20" s="63">
        <v>1</v>
      </c>
      <c r="J20" s="63">
        <v>0</v>
      </c>
      <c r="K20" s="63">
        <v>0</v>
      </c>
      <c r="L20" s="63">
        <v>0</v>
      </c>
      <c r="M20" s="63">
        <f t="shared" si="0"/>
        <v>143</v>
      </c>
      <c r="N20" s="73" t="s">
        <v>172</v>
      </c>
    </row>
    <row r="21" spans="1:14" x14ac:dyDescent="0.25">
      <c r="A21" s="114" t="s">
        <v>43</v>
      </c>
      <c r="B21" s="20">
        <v>4</v>
      </c>
      <c r="C21" s="20">
        <v>765</v>
      </c>
      <c r="D21" s="20">
        <v>281</v>
      </c>
      <c r="E21" s="20">
        <v>1</v>
      </c>
      <c r="F21" s="20">
        <v>1</v>
      </c>
      <c r="G21" s="20">
        <v>0</v>
      </c>
      <c r="H21" s="20">
        <v>1</v>
      </c>
      <c r="I21" s="20">
        <v>0</v>
      </c>
      <c r="J21" s="20">
        <v>0</v>
      </c>
      <c r="K21" s="20">
        <v>0</v>
      </c>
      <c r="L21" s="20">
        <v>0</v>
      </c>
      <c r="M21" s="20">
        <f t="shared" si="0"/>
        <v>1053</v>
      </c>
      <c r="N21" s="73" t="s">
        <v>173</v>
      </c>
    </row>
    <row r="22" spans="1:14" x14ac:dyDescent="0.25">
      <c r="A22" s="113" t="s">
        <v>44</v>
      </c>
      <c r="B22" s="63">
        <v>1</v>
      </c>
      <c r="C22" s="63">
        <v>960</v>
      </c>
      <c r="D22" s="63">
        <v>422</v>
      </c>
      <c r="E22" s="63">
        <v>5</v>
      </c>
      <c r="F22" s="63">
        <v>0</v>
      </c>
      <c r="G22" s="63">
        <v>0</v>
      </c>
      <c r="H22" s="63">
        <v>5</v>
      </c>
      <c r="I22" s="63">
        <v>0</v>
      </c>
      <c r="J22" s="63">
        <v>0</v>
      </c>
      <c r="K22" s="63">
        <v>0</v>
      </c>
      <c r="L22" s="63">
        <v>0</v>
      </c>
      <c r="M22" s="63">
        <f t="shared" si="0"/>
        <v>1393</v>
      </c>
      <c r="N22" s="73" t="s">
        <v>174</v>
      </c>
    </row>
    <row r="23" spans="1:14" x14ac:dyDescent="0.25">
      <c r="A23" s="114" t="s">
        <v>45</v>
      </c>
      <c r="B23" s="20">
        <v>7</v>
      </c>
      <c r="C23" s="20">
        <v>405</v>
      </c>
      <c r="D23" s="20">
        <v>99</v>
      </c>
      <c r="E23" s="20">
        <v>0</v>
      </c>
      <c r="F23" s="20">
        <v>0</v>
      </c>
      <c r="G23" s="20">
        <v>0</v>
      </c>
      <c r="H23" s="20">
        <v>1</v>
      </c>
      <c r="I23" s="20">
        <v>1</v>
      </c>
      <c r="J23" s="20">
        <v>0</v>
      </c>
      <c r="K23" s="20">
        <v>0</v>
      </c>
      <c r="L23" s="20">
        <v>0</v>
      </c>
      <c r="M23" s="20">
        <f t="shared" si="0"/>
        <v>513</v>
      </c>
      <c r="N23" s="73" t="s">
        <v>175</v>
      </c>
    </row>
    <row r="24" spans="1:14" x14ac:dyDescent="0.25">
      <c r="A24" s="113" t="s">
        <v>46</v>
      </c>
      <c r="B24" s="63">
        <v>3</v>
      </c>
      <c r="C24" s="63">
        <v>320</v>
      </c>
      <c r="D24" s="63">
        <v>39</v>
      </c>
      <c r="E24" s="63">
        <v>1</v>
      </c>
      <c r="F24" s="63">
        <v>0</v>
      </c>
      <c r="G24" s="63">
        <v>0</v>
      </c>
      <c r="H24" s="63">
        <v>16</v>
      </c>
      <c r="I24" s="63">
        <v>14</v>
      </c>
      <c r="J24" s="63">
        <v>0</v>
      </c>
      <c r="K24" s="63">
        <v>0</v>
      </c>
      <c r="L24" s="63">
        <v>0</v>
      </c>
      <c r="M24" s="63">
        <f t="shared" si="0"/>
        <v>393</v>
      </c>
      <c r="N24" s="73" t="s">
        <v>176</v>
      </c>
    </row>
    <row r="25" spans="1:14" x14ac:dyDescent="0.25">
      <c r="A25" s="114" t="s">
        <v>47</v>
      </c>
      <c r="B25" s="20">
        <v>0</v>
      </c>
      <c r="C25" s="20">
        <v>71</v>
      </c>
      <c r="D25" s="20">
        <v>19</v>
      </c>
      <c r="E25" s="20">
        <v>0</v>
      </c>
      <c r="F25" s="20">
        <v>0</v>
      </c>
      <c r="G25" s="20">
        <v>0</v>
      </c>
      <c r="H25" s="20">
        <v>2</v>
      </c>
      <c r="I25" s="20">
        <v>0</v>
      </c>
      <c r="J25" s="20">
        <v>0</v>
      </c>
      <c r="K25" s="20">
        <v>0</v>
      </c>
      <c r="L25" s="20">
        <v>0</v>
      </c>
      <c r="M25" s="20">
        <f t="shared" si="0"/>
        <v>92</v>
      </c>
      <c r="N25" s="73" t="s">
        <v>177</v>
      </c>
    </row>
    <row r="26" spans="1:14" x14ac:dyDescent="0.25">
      <c r="A26" s="113" t="s">
        <v>48</v>
      </c>
      <c r="B26" s="63">
        <v>64</v>
      </c>
      <c r="C26" s="63">
        <v>8057</v>
      </c>
      <c r="D26" s="63">
        <v>2268</v>
      </c>
      <c r="E26" s="63">
        <v>5</v>
      </c>
      <c r="F26" s="63">
        <v>2</v>
      </c>
      <c r="G26" s="63">
        <v>3</v>
      </c>
      <c r="H26" s="63">
        <v>32</v>
      </c>
      <c r="I26" s="63">
        <v>11</v>
      </c>
      <c r="J26" s="63">
        <v>1</v>
      </c>
      <c r="K26" s="63">
        <v>0</v>
      </c>
      <c r="L26" s="63">
        <v>0</v>
      </c>
      <c r="M26" s="63">
        <f t="shared" si="0"/>
        <v>10443</v>
      </c>
      <c r="N26" s="73" t="s">
        <v>178</v>
      </c>
    </row>
    <row r="27" spans="1:14" x14ac:dyDescent="0.25">
      <c r="A27" s="114" t="s">
        <v>49</v>
      </c>
      <c r="B27" s="20">
        <v>0</v>
      </c>
      <c r="C27" s="20">
        <v>249</v>
      </c>
      <c r="D27" s="20">
        <v>135</v>
      </c>
      <c r="E27" s="20">
        <v>0</v>
      </c>
      <c r="F27" s="20">
        <v>0</v>
      </c>
      <c r="G27" s="20">
        <v>0</v>
      </c>
      <c r="H27" s="20">
        <v>7</v>
      </c>
      <c r="I27" s="20">
        <v>3</v>
      </c>
      <c r="J27" s="20">
        <v>1</v>
      </c>
      <c r="K27" s="20">
        <v>0</v>
      </c>
      <c r="L27" s="20">
        <v>0</v>
      </c>
      <c r="M27" s="20">
        <f t="shared" si="0"/>
        <v>395</v>
      </c>
      <c r="N27" s="73" t="s">
        <v>179</v>
      </c>
    </row>
    <row r="28" spans="1:14" x14ac:dyDescent="0.25">
      <c r="A28" s="113" t="s">
        <v>50</v>
      </c>
      <c r="B28" s="63">
        <v>29</v>
      </c>
      <c r="C28" s="63">
        <v>448</v>
      </c>
      <c r="D28" s="63">
        <v>180</v>
      </c>
      <c r="E28" s="63">
        <v>0</v>
      </c>
      <c r="F28" s="63">
        <v>0</v>
      </c>
      <c r="G28" s="63">
        <v>0</v>
      </c>
      <c r="H28" s="63">
        <v>34</v>
      </c>
      <c r="I28" s="63">
        <v>35</v>
      </c>
      <c r="J28" s="63">
        <v>0</v>
      </c>
      <c r="K28" s="63">
        <v>0</v>
      </c>
      <c r="L28" s="63">
        <v>0</v>
      </c>
      <c r="M28" s="63">
        <f t="shared" si="0"/>
        <v>726</v>
      </c>
      <c r="N28" s="73" t="s">
        <v>180</v>
      </c>
    </row>
    <row r="29" spans="1:14" x14ac:dyDescent="0.25">
      <c r="A29" s="114" t="s">
        <v>51</v>
      </c>
      <c r="B29" s="20">
        <v>0</v>
      </c>
      <c r="C29" s="20">
        <v>879</v>
      </c>
      <c r="D29" s="20">
        <v>157</v>
      </c>
      <c r="E29" s="20">
        <v>0</v>
      </c>
      <c r="F29" s="20">
        <v>0</v>
      </c>
      <c r="G29" s="20">
        <v>1</v>
      </c>
      <c r="H29" s="20">
        <v>3</v>
      </c>
      <c r="I29" s="20">
        <v>1</v>
      </c>
      <c r="J29" s="20">
        <v>0</v>
      </c>
      <c r="K29" s="20">
        <v>0</v>
      </c>
      <c r="L29" s="20">
        <v>0</v>
      </c>
      <c r="M29" s="20">
        <f t="shared" si="0"/>
        <v>1041</v>
      </c>
      <c r="N29" s="73" t="s">
        <v>181</v>
      </c>
    </row>
    <row r="30" spans="1:14" x14ac:dyDescent="0.25">
      <c r="A30" s="113" t="s">
        <v>52</v>
      </c>
      <c r="B30" s="63">
        <v>0</v>
      </c>
      <c r="C30" s="63">
        <v>59</v>
      </c>
      <c r="D30" s="63">
        <v>31</v>
      </c>
      <c r="E30" s="63">
        <v>2</v>
      </c>
      <c r="F30" s="63">
        <v>0</v>
      </c>
      <c r="G30" s="63">
        <v>0</v>
      </c>
      <c r="H30" s="63">
        <v>5</v>
      </c>
      <c r="I30" s="63">
        <v>0</v>
      </c>
      <c r="J30" s="63">
        <v>8</v>
      </c>
      <c r="K30" s="63">
        <v>0</v>
      </c>
      <c r="L30" s="63">
        <v>0</v>
      </c>
      <c r="M30" s="63">
        <f t="shared" si="0"/>
        <v>105</v>
      </c>
      <c r="N30" s="73" t="s">
        <v>182</v>
      </c>
    </row>
    <row r="31" spans="1:14" x14ac:dyDescent="0.25">
      <c r="A31" s="114" t="s">
        <v>53</v>
      </c>
      <c r="B31" s="20">
        <v>1</v>
      </c>
      <c r="C31" s="20">
        <v>225</v>
      </c>
      <c r="D31" s="20">
        <v>86</v>
      </c>
      <c r="E31" s="20">
        <v>1</v>
      </c>
      <c r="F31" s="20">
        <v>0</v>
      </c>
      <c r="G31" s="20">
        <v>0</v>
      </c>
      <c r="H31" s="20">
        <v>0</v>
      </c>
      <c r="I31" s="20">
        <v>1</v>
      </c>
      <c r="J31" s="20">
        <v>0</v>
      </c>
      <c r="K31" s="20">
        <v>0</v>
      </c>
      <c r="L31" s="20">
        <v>0</v>
      </c>
      <c r="M31" s="20">
        <f t="shared" si="0"/>
        <v>314</v>
      </c>
      <c r="N31" s="73" t="s">
        <v>183</v>
      </c>
    </row>
    <row r="32" spans="1:14" x14ac:dyDescent="0.25">
      <c r="A32" s="113" t="s">
        <v>54</v>
      </c>
      <c r="B32" s="63">
        <v>3</v>
      </c>
      <c r="C32" s="63">
        <v>416</v>
      </c>
      <c r="D32" s="63">
        <v>133</v>
      </c>
      <c r="E32" s="63">
        <v>1</v>
      </c>
      <c r="F32" s="63">
        <v>0</v>
      </c>
      <c r="G32" s="63">
        <v>0</v>
      </c>
      <c r="H32" s="63">
        <v>1</v>
      </c>
      <c r="I32" s="63">
        <v>0</v>
      </c>
      <c r="J32" s="63">
        <v>0</v>
      </c>
      <c r="K32" s="63">
        <v>0</v>
      </c>
      <c r="L32" s="63">
        <v>0</v>
      </c>
      <c r="M32" s="63">
        <f t="shared" si="0"/>
        <v>554</v>
      </c>
      <c r="N32" s="73" t="s">
        <v>184</v>
      </c>
    </row>
    <row r="33" spans="1:14" x14ac:dyDescent="0.25">
      <c r="A33" s="114" t="s">
        <v>55</v>
      </c>
      <c r="B33" s="20">
        <v>1</v>
      </c>
      <c r="C33" s="20">
        <v>601</v>
      </c>
      <c r="D33" s="20">
        <v>200</v>
      </c>
      <c r="E33" s="20">
        <v>2</v>
      </c>
      <c r="F33" s="20">
        <v>0</v>
      </c>
      <c r="G33" s="20">
        <v>0</v>
      </c>
      <c r="H33" s="20">
        <v>10</v>
      </c>
      <c r="I33" s="20">
        <v>7</v>
      </c>
      <c r="J33" s="20">
        <v>0</v>
      </c>
      <c r="K33" s="20">
        <v>0</v>
      </c>
      <c r="L33" s="20">
        <v>0</v>
      </c>
      <c r="M33" s="20">
        <f t="shared" si="0"/>
        <v>821</v>
      </c>
      <c r="N33" s="73" t="s">
        <v>185</v>
      </c>
    </row>
    <row r="34" spans="1:14" x14ac:dyDescent="0.25">
      <c r="A34" s="113" t="s">
        <v>56</v>
      </c>
      <c r="B34" s="63">
        <v>21</v>
      </c>
      <c r="C34" s="63">
        <v>447</v>
      </c>
      <c r="D34" s="63">
        <v>322</v>
      </c>
      <c r="E34" s="63">
        <v>5</v>
      </c>
      <c r="F34" s="63">
        <v>0</v>
      </c>
      <c r="G34" s="63">
        <v>0</v>
      </c>
      <c r="H34" s="63">
        <v>49</v>
      </c>
      <c r="I34" s="63">
        <v>47</v>
      </c>
      <c r="J34" s="63">
        <v>0</v>
      </c>
      <c r="K34" s="63">
        <v>0</v>
      </c>
      <c r="L34" s="63">
        <v>0</v>
      </c>
      <c r="M34" s="63">
        <f t="shared" si="0"/>
        <v>891</v>
      </c>
      <c r="N34" s="73" t="s">
        <v>186</v>
      </c>
    </row>
    <row r="35" spans="1:14" x14ac:dyDescent="0.25">
      <c r="A35" s="114" t="s">
        <v>57</v>
      </c>
      <c r="B35" s="20">
        <v>6</v>
      </c>
      <c r="C35" s="20">
        <v>3063</v>
      </c>
      <c r="D35" s="20">
        <v>1517</v>
      </c>
      <c r="E35" s="20">
        <v>13</v>
      </c>
      <c r="F35" s="20">
        <v>11</v>
      </c>
      <c r="G35" s="20">
        <v>2</v>
      </c>
      <c r="H35" s="20">
        <v>10</v>
      </c>
      <c r="I35" s="20">
        <v>22</v>
      </c>
      <c r="J35" s="20">
        <v>0</v>
      </c>
      <c r="K35" s="20">
        <v>0</v>
      </c>
      <c r="L35" s="20">
        <v>0</v>
      </c>
      <c r="M35" s="20">
        <f t="shared" si="0"/>
        <v>4644</v>
      </c>
      <c r="N35" s="73" t="s">
        <v>187</v>
      </c>
    </row>
    <row r="36" spans="1:14" x14ac:dyDescent="0.25">
      <c r="A36" s="113" t="s">
        <v>58</v>
      </c>
      <c r="B36" s="63">
        <v>2</v>
      </c>
      <c r="C36" s="63">
        <v>64</v>
      </c>
      <c r="D36" s="63">
        <v>35</v>
      </c>
      <c r="E36" s="63">
        <v>0</v>
      </c>
      <c r="F36" s="63">
        <v>0</v>
      </c>
      <c r="G36" s="63">
        <v>0</v>
      </c>
      <c r="H36" s="63">
        <v>1</v>
      </c>
      <c r="I36" s="63">
        <v>1</v>
      </c>
      <c r="J36" s="63">
        <v>0</v>
      </c>
      <c r="K36" s="63">
        <v>0</v>
      </c>
      <c r="L36" s="63">
        <v>0</v>
      </c>
      <c r="M36" s="63">
        <f t="shared" si="0"/>
        <v>103</v>
      </c>
      <c r="N36" s="73" t="s">
        <v>188</v>
      </c>
    </row>
    <row r="37" spans="1:14" x14ac:dyDescent="0.25">
      <c r="A37" s="114" t="s">
        <v>59</v>
      </c>
      <c r="B37" s="20">
        <v>22</v>
      </c>
      <c r="C37" s="20">
        <v>2169</v>
      </c>
      <c r="D37" s="20">
        <v>1198</v>
      </c>
      <c r="E37" s="20">
        <v>4</v>
      </c>
      <c r="F37" s="20">
        <v>0</v>
      </c>
      <c r="G37" s="20">
        <v>2</v>
      </c>
      <c r="H37" s="20">
        <v>30</v>
      </c>
      <c r="I37" s="20">
        <v>6</v>
      </c>
      <c r="J37" s="20">
        <v>0</v>
      </c>
      <c r="K37" s="20">
        <v>0</v>
      </c>
      <c r="L37" s="20">
        <v>0</v>
      </c>
      <c r="M37" s="20">
        <f t="shared" si="0"/>
        <v>3431</v>
      </c>
      <c r="N37" s="73" t="s">
        <v>189</v>
      </c>
    </row>
    <row r="38" spans="1:14" x14ac:dyDescent="0.25">
      <c r="A38" s="113" t="s">
        <v>60</v>
      </c>
      <c r="B38" s="63">
        <v>0</v>
      </c>
      <c r="C38" s="63">
        <v>413</v>
      </c>
      <c r="D38" s="63">
        <v>58</v>
      </c>
      <c r="E38" s="63">
        <v>3</v>
      </c>
      <c r="F38" s="63">
        <v>0</v>
      </c>
      <c r="G38" s="63">
        <v>0</v>
      </c>
      <c r="H38" s="63">
        <v>34</v>
      </c>
      <c r="I38" s="63">
        <v>0</v>
      </c>
      <c r="J38" s="63">
        <v>0</v>
      </c>
      <c r="K38" s="63">
        <v>0</v>
      </c>
      <c r="L38" s="63">
        <v>0</v>
      </c>
      <c r="M38" s="63">
        <f t="shared" si="0"/>
        <v>508</v>
      </c>
      <c r="N38" s="73" t="s">
        <v>190</v>
      </c>
    </row>
    <row r="39" spans="1:14" x14ac:dyDescent="0.25">
      <c r="A39" s="114" t="s">
        <v>61</v>
      </c>
      <c r="B39" s="20">
        <v>1</v>
      </c>
      <c r="C39" s="20">
        <v>137</v>
      </c>
      <c r="D39" s="20">
        <v>16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f t="shared" si="0"/>
        <v>154</v>
      </c>
      <c r="N39" s="73" t="s">
        <v>191</v>
      </c>
    </row>
    <row r="40" spans="1:14" ht="10.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4" ht="24" customHeight="1" x14ac:dyDescent="0.25">
      <c r="A41" s="34" t="s">
        <v>93</v>
      </c>
      <c r="B41" s="111">
        <f t="shared" ref="B41:M41" si="1">SUM(B8:B39)</f>
        <v>342</v>
      </c>
      <c r="C41" s="111">
        <f t="shared" si="1"/>
        <v>31508</v>
      </c>
      <c r="D41" s="111">
        <f t="shared" si="1"/>
        <v>11348</v>
      </c>
      <c r="E41" s="111">
        <f t="shared" si="1"/>
        <v>103</v>
      </c>
      <c r="F41" s="111">
        <f t="shared" si="1"/>
        <v>20</v>
      </c>
      <c r="G41" s="111">
        <f t="shared" si="1"/>
        <v>21</v>
      </c>
      <c r="H41" s="111">
        <f t="shared" si="1"/>
        <v>598</v>
      </c>
      <c r="I41" s="111">
        <f t="shared" si="1"/>
        <v>193</v>
      </c>
      <c r="J41" s="111">
        <f t="shared" si="1"/>
        <v>26</v>
      </c>
      <c r="K41" s="111">
        <f t="shared" si="1"/>
        <v>0</v>
      </c>
      <c r="L41" s="111">
        <f t="shared" si="1"/>
        <v>8</v>
      </c>
      <c r="M41" s="111">
        <f t="shared" si="1"/>
        <v>44167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3" tint="0.79998168889431442"/>
  </sheetPr>
  <dimension ref="A2:G42"/>
  <sheetViews>
    <sheetView zoomScaleNormal="100" workbookViewId="0">
      <selection activeCell="F59" sqref="F59"/>
    </sheetView>
  </sheetViews>
  <sheetFormatPr baseColWidth="10" defaultColWidth="11.42578125" defaultRowHeight="15" x14ac:dyDescent="0.25"/>
  <cols>
    <col min="1" max="1" width="18.140625" style="9" customWidth="1"/>
    <col min="2" max="2" width="17" style="8" customWidth="1"/>
    <col min="3" max="3" width="18" style="8" customWidth="1"/>
    <col min="4" max="4" width="12" style="8" customWidth="1"/>
    <col min="5" max="16384" width="11.42578125" style="9"/>
  </cols>
  <sheetData>
    <row r="2" spans="1:7" ht="15.75" customHeight="1" x14ac:dyDescent="0.25">
      <c r="A2" s="139" t="s">
        <v>244</v>
      </c>
      <c r="B2" s="139"/>
      <c r="C2" s="139"/>
      <c r="D2" s="139"/>
      <c r="E2" s="139"/>
      <c r="F2" s="139"/>
    </row>
    <row r="3" spans="1:7" ht="15" customHeight="1" x14ac:dyDescent="0.3">
      <c r="A3" s="127" t="s">
        <v>245</v>
      </c>
      <c r="B3" s="126"/>
      <c r="C3" s="126"/>
      <c r="D3" s="101"/>
    </row>
    <row r="5" spans="1:7" ht="15.75" customHeight="1" x14ac:dyDescent="0.25">
      <c r="A5" s="132" t="s">
        <v>214</v>
      </c>
      <c r="B5" s="131" t="s">
        <v>210</v>
      </c>
      <c r="C5" s="131" t="s">
        <v>211</v>
      </c>
      <c r="D5" s="131" t="s">
        <v>93</v>
      </c>
      <c r="G5" s="122"/>
    </row>
    <row r="6" spans="1:7" ht="31.5" customHeight="1" x14ac:dyDescent="0.25">
      <c r="A6" s="132"/>
      <c r="B6" s="131"/>
      <c r="C6" s="131"/>
      <c r="D6" s="131"/>
    </row>
    <row r="7" spans="1:7" ht="7.5" customHeight="1" x14ac:dyDescent="0.25"/>
    <row r="8" spans="1:7" x14ac:dyDescent="0.25">
      <c r="A8" s="1" t="s">
        <v>31</v>
      </c>
      <c r="B8" s="5">
        <v>7501</v>
      </c>
      <c r="C8" s="5">
        <v>1514</v>
      </c>
      <c r="D8" s="5">
        <f t="shared" ref="D8:D39" si="0">SUM(B8:C8)</f>
        <v>9015</v>
      </c>
      <c r="E8" s="73" t="s">
        <v>160</v>
      </c>
    </row>
    <row r="9" spans="1:7" x14ac:dyDescent="0.25">
      <c r="A9" s="115" t="s">
        <v>32</v>
      </c>
      <c r="B9" s="8">
        <v>20587</v>
      </c>
      <c r="C9" s="8">
        <v>1284</v>
      </c>
      <c r="D9" s="8">
        <f t="shared" si="0"/>
        <v>21871</v>
      </c>
      <c r="E9" s="73" t="s">
        <v>161</v>
      </c>
    </row>
    <row r="10" spans="1:7" x14ac:dyDescent="0.25">
      <c r="A10" s="1" t="s">
        <v>33</v>
      </c>
      <c r="B10" s="5">
        <v>1346</v>
      </c>
      <c r="C10" s="5">
        <v>449</v>
      </c>
      <c r="D10" s="5">
        <f t="shared" si="0"/>
        <v>1795</v>
      </c>
      <c r="E10" s="73" t="s">
        <v>162</v>
      </c>
    </row>
    <row r="11" spans="1:7" x14ac:dyDescent="0.25">
      <c r="A11" s="115" t="s">
        <v>34</v>
      </c>
      <c r="B11" s="8">
        <v>916</v>
      </c>
      <c r="C11" s="8">
        <v>316</v>
      </c>
      <c r="D11" s="8">
        <f t="shared" si="0"/>
        <v>1232</v>
      </c>
      <c r="E11" s="73" t="s">
        <v>163</v>
      </c>
    </row>
    <row r="12" spans="1:7" x14ac:dyDescent="0.25">
      <c r="A12" s="1" t="s">
        <v>37</v>
      </c>
      <c r="B12" s="5">
        <v>3939</v>
      </c>
      <c r="C12" s="5">
        <v>877</v>
      </c>
      <c r="D12" s="5">
        <f t="shared" si="0"/>
        <v>4816</v>
      </c>
      <c r="E12" s="73" t="s">
        <v>164</v>
      </c>
    </row>
    <row r="13" spans="1:7" x14ac:dyDescent="0.25">
      <c r="A13" s="115" t="s">
        <v>38</v>
      </c>
      <c r="B13" s="8">
        <v>18438</v>
      </c>
      <c r="C13" s="8">
        <v>1897</v>
      </c>
      <c r="D13" s="8">
        <f t="shared" si="0"/>
        <v>20335</v>
      </c>
      <c r="E13" s="73" t="s">
        <v>165</v>
      </c>
    </row>
    <row r="14" spans="1:7" x14ac:dyDescent="0.25">
      <c r="A14" s="1" t="s">
        <v>35</v>
      </c>
      <c r="B14" s="5">
        <v>22112</v>
      </c>
      <c r="C14" s="5">
        <v>3780</v>
      </c>
      <c r="D14" s="5">
        <f t="shared" si="0"/>
        <v>25892</v>
      </c>
      <c r="E14" s="73" t="s">
        <v>166</v>
      </c>
    </row>
    <row r="15" spans="1:7" x14ac:dyDescent="0.25">
      <c r="A15" s="115" t="s">
        <v>36</v>
      </c>
      <c r="B15" s="8">
        <v>4905</v>
      </c>
      <c r="C15" s="8">
        <v>287</v>
      </c>
      <c r="D15" s="8">
        <f t="shared" si="0"/>
        <v>5192</v>
      </c>
      <c r="E15" s="73" t="s">
        <v>167</v>
      </c>
    </row>
    <row r="16" spans="1:7" x14ac:dyDescent="0.25">
      <c r="A16" s="1" t="s">
        <v>39</v>
      </c>
      <c r="B16" s="5">
        <v>113944</v>
      </c>
      <c r="C16" s="5">
        <v>19140</v>
      </c>
      <c r="D16" s="5">
        <f t="shared" si="0"/>
        <v>133084</v>
      </c>
      <c r="E16" s="73" t="s">
        <v>168</v>
      </c>
    </row>
    <row r="17" spans="1:5" x14ac:dyDescent="0.25">
      <c r="A17" s="115" t="s">
        <v>40</v>
      </c>
      <c r="B17" s="8">
        <v>11341</v>
      </c>
      <c r="C17" s="8">
        <v>1328</v>
      </c>
      <c r="D17" s="8">
        <f t="shared" si="0"/>
        <v>12669</v>
      </c>
      <c r="E17" s="73" t="s">
        <v>169</v>
      </c>
    </row>
    <row r="18" spans="1:5" x14ac:dyDescent="0.25">
      <c r="A18" s="1" t="s">
        <v>78</v>
      </c>
      <c r="B18" s="5">
        <v>34901</v>
      </c>
      <c r="C18" s="5">
        <v>4605</v>
      </c>
      <c r="D18" s="5">
        <f t="shared" si="0"/>
        <v>39506</v>
      </c>
      <c r="E18" s="73" t="s">
        <v>170</v>
      </c>
    </row>
    <row r="19" spans="1:5" x14ac:dyDescent="0.25">
      <c r="A19" s="115" t="s">
        <v>41</v>
      </c>
      <c r="B19" s="8">
        <v>30402</v>
      </c>
      <c r="C19" s="8">
        <v>5485</v>
      </c>
      <c r="D19" s="8">
        <f t="shared" si="0"/>
        <v>35887</v>
      </c>
      <c r="E19" s="73" t="s">
        <v>171</v>
      </c>
    </row>
    <row r="20" spans="1:5" x14ac:dyDescent="0.25">
      <c r="A20" s="1" t="s">
        <v>42</v>
      </c>
      <c r="B20" s="5">
        <v>2150</v>
      </c>
      <c r="C20" s="5">
        <v>641</v>
      </c>
      <c r="D20" s="5">
        <f t="shared" si="0"/>
        <v>2791</v>
      </c>
      <c r="E20" s="73" t="s">
        <v>172</v>
      </c>
    </row>
    <row r="21" spans="1:5" x14ac:dyDescent="0.25">
      <c r="A21" s="115" t="s">
        <v>43</v>
      </c>
      <c r="B21" s="8">
        <v>17963</v>
      </c>
      <c r="C21" s="8">
        <v>2197</v>
      </c>
      <c r="D21" s="8">
        <f t="shared" si="0"/>
        <v>20160</v>
      </c>
      <c r="E21" s="73" t="s">
        <v>173</v>
      </c>
    </row>
    <row r="22" spans="1:5" x14ac:dyDescent="0.25">
      <c r="A22" s="1" t="s">
        <v>44</v>
      </c>
      <c r="B22" s="5">
        <v>44904</v>
      </c>
      <c r="C22" s="5">
        <v>4157</v>
      </c>
      <c r="D22" s="5">
        <f t="shared" si="0"/>
        <v>49061</v>
      </c>
      <c r="E22" s="73" t="s">
        <v>174</v>
      </c>
    </row>
    <row r="23" spans="1:5" x14ac:dyDescent="0.25">
      <c r="A23" s="115" t="s">
        <v>45</v>
      </c>
      <c r="B23" s="8">
        <v>17991</v>
      </c>
      <c r="C23" s="8">
        <v>1397</v>
      </c>
      <c r="D23" s="8">
        <f t="shared" si="0"/>
        <v>19388</v>
      </c>
      <c r="E23" s="73" t="s">
        <v>175</v>
      </c>
    </row>
    <row r="24" spans="1:5" x14ac:dyDescent="0.25">
      <c r="A24" s="1" t="s">
        <v>46</v>
      </c>
      <c r="B24" s="5">
        <v>5421</v>
      </c>
      <c r="C24" s="5">
        <v>924</v>
      </c>
      <c r="D24" s="5">
        <f t="shared" si="0"/>
        <v>6345</v>
      </c>
      <c r="E24" s="73" t="s">
        <v>176</v>
      </c>
    </row>
    <row r="25" spans="1:5" x14ac:dyDescent="0.25">
      <c r="A25" s="115" t="s">
        <v>47</v>
      </c>
      <c r="B25" s="8">
        <v>1520</v>
      </c>
      <c r="C25" s="8">
        <v>257</v>
      </c>
      <c r="D25" s="8">
        <f t="shared" si="0"/>
        <v>1777</v>
      </c>
      <c r="E25" s="73" t="s">
        <v>177</v>
      </c>
    </row>
    <row r="26" spans="1:5" x14ac:dyDescent="0.25">
      <c r="A26" s="1" t="s">
        <v>48</v>
      </c>
      <c r="B26" s="5">
        <v>81191</v>
      </c>
      <c r="C26" s="5">
        <v>19564</v>
      </c>
      <c r="D26" s="5">
        <f t="shared" si="0"/>
        <v>100755</v>
      </c>
      <c r="E26" s="73" t="s">
        <v>178</v>
      </c>
    </row>
    <row r="27" spans="1:5" x14ac:dyDescent="0.25">
      <c r="A27" s="115" t="s">
        <v>49</v>
      </c>
      <c r="B27" s="8">
        <v>2630</v>
      </c>
      <c r="C27" s="8">
        <v>914</v>
      </c>
      <c r="D27" s="8">
        <f t="shared" si="0"/>
        <v>3544</v>
      </c>
      <c r="E27" s="73" t="s">
        <v>179</v>
      </c>
    </row>
    <row r="28" spans="1:5" x14ac:dyDescent="0.25">
      <c r="A28" s="1" t="s">
        <v>50</v>
      </c>
      <c r="B28" s="5">
        <v>23021</v>
      </c>
      <c r="C28" s="5">
        <v>1980</v>
      </c>
      <c r="D28" s="5">
        <f t="shared" si="0"/>
        <v>25001</v>
      </c>
      <c r="E28" s="73" t="s">
        <v>180</v>
      </c>
    </row>
    <row r="29" spans="1:5" x14ac:dyDescent="0.25">
      <c r="A29" s="115" t="s">
        <v>51</v>
      </c>
      <c r="B29" s="8">
        <v>17648</v>
      </c>
      <c r="C29" s="8">
        <v>2939</v>
      </c>
      <c r="D29" s="8">
        <f t="shared" si="0"/>
        <v>20587</v>
      </c>
      <c r="E29" s="73" t="s">
        <v>181</v>
      </c>
    </row>
    <row r="30" spans="1:5" x14ac:dyDescent="0.25">
      <c r="A30" s="1" t="s">
        <v>52</v>
      </c>
      <c r="B30" s="5">
        <v>1116</v>
      </c>
      <c r="C30" s="5">
        <v>322</v>
      </c>
      <c r="D30" s="5">
        <f t="shared" si="0"/>
        <v>1438</v>
      </c>
      <c r="E30" s="73" t="s">
        <v>182</v>
      </c>
    </row>
    <row r="31" spans="1:5" x14ac:dyDescent="0.25">
      <c r="A31" s="115" t="s">
        <v>53</v>
      </c>
      <c r="B31" s="8">
        <v>18493</v>
      </c>
      <c r="C31" s="8">
        <v>954</v>
      </c>
      <c r="D31" s="8">
        <f t="shared" si="0"/>
        <v>19447</v>
      </c>
      <c r="E31" s="73" t="s">
        <v>183</v>
      </c>
    </row>
    <row r="32" spans="1:5" x14ac:dyDescent="0.25">
      <c r="A32" s="1" t="s">
        <v>54</v>
      </c>
      <c r="B32" s="5">
        <v>16486</v>
      </c>
      <c r="C32" s="5">
        <v>1315</v>
      </c>
      <c r="D32" s="5">
        <f t="shared" si="0"/>
        <v>17801</v>
      </c>
      <c r="E32" s="73" t="s">
        <v>184</v>
      </c>
    </row>
    <row r="33" spans="1:5" x14ac:dyDescent="0.25">
      <c r="A33" s="115" t="s">
        <v>55</v>
      </c>
      <c r="B33" s="8">
        <v>16082</v>
      </c>
      <c r="C33" s="8">
        <v>1651</v>
      </c>
      <c r="D33" s="8">
        <f t="shared" si="0"/>
        <v>17733</v>
      </c>
      <c r="E33" s="73" t="s">
        <v>185</v>
      </c>
    </row>
    <row r="34" spans="1:5" x14ac:dyDescent="0.25">
      <c r="A34" s="1" t="s">
        <v>56</v>
      </c>
      <c r="B34" s="5">
        <v>3017</v>
      </c>
      <c r="C34" s="5">
        <v>2228</v>
      </c>
      <c r="D34" s="5">
        <f t="shared" si="0"/>
        <v>5245</v>
      </c>
      <c r="E34" s="73" t="s">
        <v>186</v>
      </c>
    </row>
    <row r="35" spans="1:5" x14ac:dyDescent="0.25">
      <c r="A35" s="115" t="s">
        <v>57</v>
      </c>
      <c r="B35" s="8">
        <v>34085</v>
      </c>
      <c r="C35" s="8">
        <v>8599</v>
      </c>
      <c r="D35" s="8">
        <f t="shared" si="0"/>
        <v>42684</v>
      </c>
      <c r="E35" s="73" t="s">
        <v>187</v>
      </c>
    </row>
    <row r="36" spans="1:5" x14ac:dyDescent="0.25">
      <c r="A36" s="1" t="s">
        <v>58</v>
      </c>
      <c r="B36" s="5">
        <v>5045</v>
      </c>
      <c r="C36" s="5">
        <v>381</v>
      </c>
      <c r="D36" s="5">
        <f t="shared" si="0"/>
        <v>5426</v>
      </c>
      <c r="E36" s="73" t="s">
        <v>188</v>
      </c>
    </row>
    <row r="37" spans="1:5" x14ac:dyDescent="0.25">
      <c r="A37" s="115" t="s">
        <v>59</v>
      </c>
      <c r="B37" s="8">
        <v>28087</v>
      </c>
      <c r="C37" s="8">
        <v>6790</v>
      </c>
      <c r="D37" s="8">
        <f t="shared" si="0"/>
        <v>34877</v>
      </c>
      <c r="E37" s="73" t="s">
        <v>189</v>
      </c>
    </row>
    <row r="38" spans="1:5" x14ac:dyDescent="0.25">
      <c r="A38" s="1" t="s">
        <v>60</v>
      </c>
      <c r="B38" s="5">
        <v>5718</v>
      </c>
      <c r="C38" s="5">
        <v>1029</v>
      </c>
      <c r="D38" s="5">
        <f t="shared" si="0"/>
        <v>6747</v>
      </c>
      <c r="E38" s="73" t="s">
        <v>190</v>
      </c>
    </row>
    <row r="39" spans="1:5" x14ac:dyDescent="0.25">
      <c r="A39" s="115" t="s">
        <v>61</v>
      </c>
      <c r="B39" s="8">
        <v>3179</v>
      </c>
      <c r="C39" s="8">
        <v>403</v>
      </c>
      <c r="D39" s="8">
        <f t="shared" si="0"/>
        <v>3582</v>
      </c>
      <c r="E39" s="73" t="s">
        <v>191</v>
      </c>
    </row>
    <row r="40" spans="1:5" ht="7.5" customHeight="1" x14ac:dyDescent="0.25"/>
    <row r="41" spans="1:5" ht="22.5" customHeight="1" x14ac:dyDescent="0.25">
      <c r="A41" s="36" t="s">
        <v>93</v>
      </c>
      <c r="B41" s="75">
        <f>SUM(B8:B39)</f>
        <v>616079</v>
      </c>
      <c r="C41" s="75">
        <f>SUM(C8:C39)</f>
        <v>99604</v>
      </c>
      <c r="D41" s="75">
        <f>SUM(D8:D39)</f>
        <v>715683</v>
      </c>
    </row>
    <row r="42" spans="1:5" x14ac:dyDescent="0.25">
      <c r="B42" s="83">
        <f>B41*100/D41</f>
        <v>86.082665090549867</v>
      </c>
      <c r="C42" s="83">
        <f>C41*100/D41</f>
        <v>13.917334909450133</v>
      </c>
      <c r="D42" s="83">
        <f>SUM(B42:C42)</f>
        <v>100</v>
      </c>
    </row>
  </sheetData>
  <mergeCells count="5">
    <mergeCell ref="A5:A6"/>
    <mergeCell ref="B5:B6"/>
    <mergeCell ref="C5:C6"/>
    <mergeCell ref="D5:D6"/>
    <mergeCell ref="A2:F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F42"/>
  <sheetViews>
    <sheetView zoomScaleNormal="100" workbookViewId="0">
      <selection activeCell="F59" sqref="F59"/>
    </sheetView>
  </sheetViews>
  <sheetFormatPr baseColWidth="10" defaultColWidth="11.42578125" defaultRowHeight="15" x14ac:dyDescent="0.25"/>
  <cols>
    <col min="1" max="1" width="19.140625" style="9" customWidth="1"/>
    <col min="2" max="2" width="14" style="8" customWidth="1"/>
    <col min="3" max="3" width="13.5703125" style="8" customWidth="1"/>
    <col min="4" max="4" width="10.5703125" style="8" customWidth="1"/>
    <col min="5" max="16384" width="11.42578125" style="9"/>
  </cols>
  <sheetData>
    <row r="2" spans="1:5" ht="16.5" customHeight="1" x14ac:dyDescent="0.25">
      <c r="A2" s="140" t="s">
        <v>213</v>
      </c>
      <c r="B2" s="140"/>
      <c r="C2" s="140"/>
      <c r="D2" s="140"/>
    </row>
    <row r="3" spans="1:5" ht="15.75" customHeight="1" x14ac:dyDescent="0.25">
      <c r="A3" s="140" t="s">
        <v>212</v>
      </c>
      <c r="B3" s="140"/>
      <c r="C3" s="140"/>
      <c r="D3" s="140"/>
    </row>
    <row r="5" spans="1:5" ht="15" customHeight="1" x14ac:dyDescent="0.25">
      <c r="A5" s="132" t="s">
        <v>214</v>
      </c>
      <c r="B5" s="131" t="s">
        <v>215</v>
      </c>
      <c r="C5" s="131" t="s">
        <v>216</v>
      </c>
      <c r="D5" s="131" t="s">
        <v>93</v>
      </c>
    </row>
    <row r="6" spans="1:5" ht="18.75" customHeight="1" x14ac:dyDescent="0.25">
      <c r="A6" s="132"/>
      <c r="B6" s="131"/>
      <c r="C6" s="131"/>
      <c r="D6" s="131"/>
    </row>
    <row r="7" spans="1:5" ht="6.75" customHeight="1" x14ac:dyDescent="0.25"/>
    <row r="8" spans="1:5" x14ac:dyDescent="0.25">
      <c r="A8" s="1" t="s">
        <v>31</v>
      </c>
      <c r="B8" s="5">
        <v>5616</v>
      </c>
      <c r="C8" s="5">
        <v>3399</v>
      </c>
      <c r="D8" s="5">
        <f t="shared" ref="D8:D39" si="0">SUM(B8:C8)</f>
        <v>9015</v>
      </c>
      <c r="E8" s="73" t="s">
        <v>160</v>
      </c>
    </row>
    <row r="9" spans="1:5" x14ac:dyDescent="0.25">
      <c r="A9" s="115" t="s">
        <v>32</v>
      </c>
      <c r="B9" s="8">
        <v>5590</v>
      </c>
      <c r="C9" s="8">
        <v>16281</v>
      </c>
      <c r="D9" s="8">
        <f t="shared" si="0"/>
        <v>21871</v>
      </c>
      <c r="E9" s="73" t="s">
        <v>161</v>
      </c>
    </row>
    <row r="10" spans="1:5" x14ac:dyDescent="0.25">
      <c r="A10" s="1" t="s">
        <v>33</v>
      </c>
      <c r="B10" s="5">
        <v>841</v>
      </c>
      <c r="C10" s="5">
        <v>954</v>
      </c>
      <c r="D10" s="5">
        <f t="shared" si="0"/>
        <v>1795</v>
      </c>
      <c r="E10" s="73" t="s">
        <v>162</v>
      </c>
    </row>
    <row r="11" spans="1:5" x14ac:dyDescent="0.25">
      <c r="A11" s="115" t="s">
        <v>34</v>
      </c>
      <c r="B11" s="8">
        <v>694</v>
      </c>
      <c r="C11" s="8">
        <v>538</v>
      </c>
      <c r="D11" s="8">
        <f t="shared" si="0"/>
        <v>1232</v>
      </c>
      <c r="E11" s="73" t="s">
        <v>163</v>
      </c>
    </row>
    <row r="12" spans="1:5" x14ac:dyDescent="0.25">
      <c r="A12" s="1" t="s">
        <v>37</v>
      </c>
      <c r="B12" s="5">
        <v>2497</v>
      </c>
      <c r="C12" s="5">
        <v>2319</v>
      </c>
      <c r="D12" s="5">
        <f t="shared" si="0"/>
        <v>4816</v>
      </c>
      <c r="E12" s="73" t="s">
        <v>164</v>
      </c>
    </row>
    <row r="13" spans="1:5" x14ac:dyDescent="0.25">
      <c r="A13" s="115" t="s">
        <v>38</v>
      </c>
      <c r="B13" s="8">
        <v>9422</v>
      </c>
      <c r="C13" s="8">
        <v>10913</v>
      </c>
      <c r="D13" s="8">
        <f t="shared" si="0"/>
        <v>20335</v>
      </c>
      <c r="E13" s="73" t="s">
        <v>165</v>
      </c>
    </row>
    <row r="14" spans="1:5" x14ac:dyDescent="0.25">
      <c r="A14" s="1" t="s">
        <v>35</v>
      </c>
      <c r="B14" s="5">
        <v>16279</v>
      </c>
      <c r="C14" s="5">
        <v>9613</v>
      </c>
      <c r="D14" s="5">
        <f t="shared" si="0"/>
        <v>25892</v>
      </c>
      <c r="E14" s="73" t="s">
        <v>166</v>
      </c>
    </row>
    <row r="15" spans="1:5" x14ac:dyDescent="0.25">
      <c r="A15" s="115" t="s">
        <v>36</v>
      </c>
      <c r="B15" s="8">
        <v>2871</v>
      </c>
      <c r="C15" s="8">
        <v>2321</v>
      </c>
      <c r="D15" s="8">
        <f t="shared" si="0"/>
        <v>5192</v>
      </c>
      <c r="E15" s="73" t="s">
        <v>167</v>
      </c>
    </row>
    <row r="16" spans="1:5" x14ac:dyDescent="0.25">
      <c r="A16" s="1" t="s">
        <v>39</v>
      </c>
      <c r="B16" s="5">
        <v>66700</v>
      </c>
      <c r="C16" s="5">
        <v>66384</v>
      </c>
      <c r="D16" s="5">
        <f t="shared" si="0"/>
        <v>133084</v>
      </c>
      <c r="E16" s="73" t="s">
        <v>168</v>
      </c>
    </row>
    <row r="17" spans="1:6" x14ac:dyDescent="0.25">
      <c r="A17" s="115" t="s">
        <v>40</v>
      </c>
      <c r="B17" s="8">
        <v>7503</v>
      </c>
      <c r="C17" s="8">
        <v>5166</v>
      </c>
      <c r="D17" s="8">
        <f t="shared" si="0"/>
        <v>12669</v>
      </c>
      <c r="E17" s="73" t="s">
        <v>169</v>
      </c>
    </row>
    <row r="18" spans="1:6" x14ac:dyDescent="0.25">
      <c r="A18" s="1" t="s">
        <v>78</v>
      </c>
      <c r="B18" s="5">
        <v>12586</v>
      </c>
      <c r="C18" s="5">
        <v>26920</v>
      </c>
      <c r="D18" s="5">
        <f t="shared" si="0"/>
        <v>39506</v>
      </c>
      <c r="E18" s="73" t="s">
        <v>170</v>
      </c>
    </row>
    <row r="19" spans="1:6" x14ac:dyDescent="0.25">
      <c r="A19" s="115" t="s">
        <v>41</v>
      </c>
      <c r="B19" s="8">
        <v>17100</v>
      </c>
      <c r="C19" s="8">
        <v>18787</v>
      </c>
      <c r="D19" s="8">
        <f t="shared" si="0"/>
        <v>35887</v>
      </c>
      <c r="E19" s="73" t="s">
        <v>171</v>
      </c>
    </row>
    <row r="20" spans="1:6" x14ac:dyDescent="0.25">
      <c r="A20" s="1" t="s">
        <v>42</v>
      </c>
      <c r="B20" s="5">
        <v>1126</v>
      </c>
      <c r="C20" s="5">
        <v>1665</v>
      </c>
      <c r="D20" s="5">
        <f t="shared" si="0"/>
        <v>2791</v>
      </c>
      <c r="E20" s="73" t="s">
        <v>172</v>
      </c>
    </row>
    <row r="21" spans="1:6" x14ac:dyDescent="0.25">
      <c r="A21" s="115" t="s">
        <v>43</v>
      </c>
      <c r="B21" s="8">
        <v>4849</v>
      </c>
      <c r="C21" s="8">
        <v>15311</v>
      </c>
      <c r="D21" s="8">
        <f t="shared" si="0"/>
        <v>20160</v>
      </c>
      <c r="E21" s="73" t="s">
        <v>173</v>
      </c>
    </row>
    <row r="22" spans="1:6" x14ac:dyDescent="0.25">
      <c r="A22" s="1" t="s">
        <v>44</v>
      </c>
      <c r="B22" s="5">
        <v>21159</v>
      </c>
      <c r="C22" s="5">
        <v>27902</v>
      </c>
      <c r="D22" s="5">
        <f t="shared" si="0"/>
        <v>49061</v>
      </c>
      <c r="E22" s="73" t="s">
        <v>174</v>
      </c>
    </row>
    <row r="23" spans="1:6" x14ac:dyDescent="0.25">
      <c r="A23" s="115" t="s">
        <v>45</v>
      </c>
      <c r="B23" s="8">
        <v>6002</v>
      </c>
      <c r="C23" s="8">
        <v>13386</v>
      </c>
      <c r="D23" s="8">
        <f t="shared" si="0"/>
        <v>19388</v>
      </c>
      <c r="E23" s="73" t="s">
        <v>175</v>
      </c>
    </row>
    <row r="24" spans="1:6" x14ac:dyDescent="0.25">
      <c r="A24" s="1" t="s">
        <v>46</v>
      </c>
      <c r="B24" s="5">
        <v>2805</v>
      </c>
      <c r="C24" s="5">
        <v>3540</v>
      </c>
      <c r="D24" s="5">
        <f t="shared" si="0"/>
        <v>6345</v>
      </c>
      <c r="E24" s="73" t="s">
        <v>176</v>
      </c>
    </row>
    <row r="25" spans="1:6" x14ac:dyDescent="0.25">
      <c r="A25" s="115" t="s">
        <v>47</v>
      </c>
      <c r="B25" s="8">
        <v>611</v>
      </c>
      <c r="C25" s="8">
        <v>1166</v>
      </c>
      <c r="D25" s="8">
        <f t="shared" si="0"/>
        <v>1777</v>
      </c>
      <c r="E25" s="73" t="s">
        <v>177</v>
      </c>
    </row>
    <row r="26" spans="1:6" x14ac:dyDescent="0.25">
      <c r="A26" s="1" t="s">
        <v>48</v>
      </c>
      <c r="B26" s="5">
        <v>68913</v>
      </c>
      <c r="C26" s="5">
        <v>31842</v>
      </c>
      <c r="D26" s="5">
        <f t="shared" si="0"/>
        <v>100755</v>
      </c>
      <c r="E26" s="73" t="s">
        <v>178</v>
      </c>
      <c r="F26" s="46"/>
    </row>
    <row r="27" spans="1:6" x14ac:dyDescent="0.25">
      <c r="A27" s="115" t="s">
        <v>49</v>
      </c>
      <c r="B27" s="8">
        <v>1670</v>
      </c>
      <c r="C27" s="8">
        <v>1874</v>
      </c>
      <c r="D27" s="8">
        <f t="shared" si="0"/>
        <v>3544</v>
      </c>
      <c r="E27" s="73" t="s">
        <v>179</v>
      </c>
    </row>
    <row r="28" spans="1:6" x14ac:dyDescent="0.25">
      <c r="A28" s="1" t="s">
        <v>50</v>
      </c>
      <c r="B28" s="5">
        <v>7105</v>
      </c>
      <c r="C28" s="5">
        <v>17896</v>
      </c>
      <c r="D28" s="5">
        <f t="shared" si="0"/>
        <v>25001</v>
      </c>
      <c r="E28" s="73" t="s">
        <v>180</v>
      </c>
    </row>
    <row r="29" spans="1:6" x14ac:dyDescent="0.25">
      <c r="A29" s="115" t="s">
        <v>51</v>
      </c>
      <c r="B29" s="8">
        <v>9291</v>
      </c>
      <c r="C29" s="8">
        <v>11296</v>
      </c>
      <c r="D29" s="8">
        <f t="shared" si="0"/>
        <v>20587</v>
      </c>
      <c r="E29" s="73" t="s">
        <v>181</v>
      </c>
    </row>
    <row r="30" spans="1:6" x14ac:dyDescent="0.25">
      <c r="A30" s="1" t="s">
        <v>52</v>
      </c>
      <c r="B30" s="5">
        <v>557</v>
      </c>
      <c r="C30" s="5">
        <v>881</v>
      </c>
      <c r="D30" s="5">
        <f t="shared" si="0"/>
        <v>1438</v>
      </c>
      <c r="E30" s="73" t="s">
        <v>182</v>
      </c>
    </row>
    <row r="31" spans="1:6" x14ac:dyDescent="0.25">
      <c r="A31" s="115" t="s">
        <v>53</v>
      </c>
      <c r="B31" s="8">
        <v>7659</v>
      </c>
      <c r="C31" s="8">
        <v>11788</v>
      </c>
      <c r="D31" s="8">
        <f t="shared" si="0"/>
        <v>19447</v>
      </c>
      <c r="E31" s="73" t="s">
        <v>183</v>
      </c>
    </row>
    <row r="32" spans="1:6" x14ac:dyDescent="0.25">
      <c r="A32" s="1" t="s">
        <v>54</v>
      </c>
      <c r="B32" s="5">
        <v>6184</v>
      </c>
      <c r="C32" s="5">
        <v>11617</v>
      </c>
      <c r="D32" s="5">
        <f t="shared" si="0"/>
        <v>17801</v>
      </c>
      <c r="E32" s="73" t="s">
        <v>184</v>
      </c>
    </row>
    <row r="33" spans="1:5" x14ac:dyDescent="0.25">
      <c r="A33" s="115" t="s">
        <v>55</v>
      </c>
      <c r="B33" s="8">
        <v>5609</v>
      </c>
      <c r="C33" s="8">
        <v>12124</v>
      </c>
      <c r="D33" s="8">
        <f t="shared" si="0"/>
        <v>17733</v>
      </c>
      <c r="E33" s="73" t="s">
        <v>185</v>
      </c>
    </row>
    <row r="34" spans="1:5" x14ac:dyDescent="0.25">
      <c r="A34" s="1" t="s">
        <v>56</v>
      </c>
      <c r="B34" s="5">
        <v>2555</v>
      </c>
      <c r="C34" s="5">
        <v>2690</v>
      </c>
      <c r="D34" s="5">
        <f t="shared" si="0"/>
        <v>5245</v>
      </c>
      <c r="E34" s="73" t="s">
        <v>186</v>
      </c>
    </row>
    <row r="35" spans="1:5" x14ac:dyDescent="0.25">
      <c r="A35" s="115" t="s">
        <v>57</v>
      </c>
      <c r="B35" s="8">
        <v>25269</v>
      </c>
      <c r="C35" s="8">
        <v>17415</v>
      </c>
      <c r="D35" s="8">
        <f t="shared" si="0"/>
        <v>42684</v>
      </c>
      <c r="E35" s="73" t="s">
        <v>187</v>
      </c>
    </row>
    <row r="36" spans="1:5" x14ac:dyDescent="0.25">
      <c r="A36" s="1" t="s">
        <v>58</v>
      </c>
      <c r="B36" s="5">
        <v>990</v>
      </c>
      <c r="C36" s="5">
        <v>4436</v>
      </c>
      <c r="D36" s="5">
        <f t="shared" si="0"/>
        <v>5426</v>
      </c>
      <c r="E36" s="73" t="s">
        <v>188</v>
      </c>
    </row>
    <row r="37" spans="1:5" x14ac:dyDescent="0.25">
      <c r="A37" s="115" t="s">
        <v>59</v>
      </c>
      <c r="B37" s="8">
        <v>17019</v>
      </c>
      <c r="C37" s="8">
        <v>17858</v>
      </c>
      <c r="D37" s="8">
        <f t="shared" si="0"/>
        <v>34877</v>
      </c>
      <c r="E37" s="73" t="s">
        <v>189</v>
      </c>
    </row>
    <row r="38" spans="1:5" x14ac:dyDescent="0.25">
      <c r="A38" s="1" t="s">
        <v>60</v>
      </c>
      <c r="B38" s="5">
        <v>3936</v>
      </c>
      <c r="C38" s="5">
        <v>2811</v>
      </c>
      <c r="D38" s="5">
        <f t="shared" si="0"/>
        <v>6747</v>
      </c>
      <c r="E38" s="73" t="s">
        <v>190</v>
      </c>
    </row>
    <row r="39" spans="1:5" x14ac:dyDescent="0.25">
      <c r="A39" s="115" t="s">
        <v>61</v>
      </c>
      <c r="B39" s="8">
        <v>2131</v>
      </c>
      <c r="C39" s="8">
        <v>1451</v>
      </c>
      <c r="D39" s="8">
        <f t="shared" si="0"/>
        <v>3582</v>
      </c>
      <c r="E39" s="73" t="s">
        <v>191</v>
      </c>
    </row>
    <row r="40" spans="1:5" ht="7.5" customHeight="1" x14ac:dyDescent="0.25"/>
    <row r="41" spans="1:5" ht="23.25" customHeight="1" x14ac:dyDescent="0.25">
      <c r="A41" s="32" t="s">
        <v>93</v>
      </c>
      <c r="B41" s="75">
        <f>SUM(B8:B39)</f>
        <v>343139</v>
      </c>
      <c r="C41" s="75">
        <f>SUM(C8:C39)</f>
        <v>372544</v>
      </c>
      <c r="D41" s="75">
        <f>SUM(D8:D39)</f>
        <v>715683</v>
      </c>
    </row>
    <row r="42" spans="1:5" x14ac:dyDescent="0.25">
      <c r="B42" s="83">
        <f>B41*100/D41</f>
        <v>47.945668682922467</v>
      </c>
      <c r="C42" s="83">
        <f>C41*100/D41</f>
        <v>52.054331317077533</v>
      </c>
      <c r="D42" s="83">
        <f>SUM(B42:C42)</f>
        <v>100</v>
      </c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N62"/>
  <sheetViews>
    <sheetView zoomScaleNormal="100" workbookViewId="0">
      <selection activeCell="G68" sqref="G68"/>
    </sheetView>
  </sheetViews>
  <sheetFormatPr baseColWidth="10" defaultColWidth="11.42578125" defaultRowHeight="15" x14ac:dyDescent="0.25"/>
  <cols>
    <col min="1" max="1" width="18.42578125" style="7" customWidth="1"/>
    <col min="2" max="2" width="11.42578125" style="9" customWidth="1"/>
    <col min="3" max="3" width="10.5703125" style="9" customWidth="1"/>
    <col min="4" max="4" width="9.5703125" style="9" customWidth="1"/>
    <col min="5" max="5" width="10.5703125" style="9" customWidth="1"/>
    <col min="6" max="6" width="8.85546875" style="9" customWidth="1"/>
    <col min="7" max="7" width="10" style="9" customWidth="1"/>
    <col min="8" max="8" width="13.42578125" style="9" customWidth="1"/>
    <col min="9" max="9" width="6.42578125" style="7" customWidth="1"/>
    <col min="10" max="16384" width="11.42578125" style="9"/>
  </cols>
  <sheetData>
    <row r="2" spans="1:9" ht="17.25" x14ac:dyDescent="0.3">
      <c r="A2" s="26" t="s">
        <v>217</v>
      </c>
      <c r="B2" s="8"/>
      <c r="C2" s="8"/>
      <c r="D2" s="8"/>
      <c r="E2" s="8"/>
      <c r="F2" s="8"/>
      <c r="G2" s="8"/>
      <c r="I2" s="9"/>
    </row>
    <row r="3" spans="1:9" x14ac:dyDescent="0.25">
      <c r="A3" s="21"/>
    </row>
    <row r="4" spans="1:9" ht="20.25" customHeight="1" x14ac:dyDescent="0.25">
      <c r="A4" s="131" t="s">
        <v>218</v>
      </c>
      <c r="B4" s="138" t="s">
        <v>202</v>
      </c>
      <c r="C4" s="138"/>
      <c r="D4" s="138"/>
      <c r="E4" s="138"/>
      <c r="F4" s="138"/>
      <c r="G4" s="141" t="s">
        <v>93</v>
      </c>
      <c r="H4" s="131" t="s">
        <v>192</v>
      </c>
      <c r="I4" s="9"/>
    </row>
    <row r="5" spans="1:9" ht="18.75" customHeight="1" x14ac:dyDescent="0.25">
      <c r="A5" s="131"/>
      <c r="B5" s="130" t="s">
        <v>62</v>
      </c>
      <c r="C5" s="130" t="s">
        <v>63</v>
      </c>
      <c r="D5" s="130" t="s">
        <v>64</v>
      </c>
      <c r="E5" s="130" t="s">
        <v>65</v>
      </c>
      <c r="F5" s="130" t="s">
        <v>85</v>
      </c>
      <c r="G5" s="141"/>
      <c r="H5" s="131"/>
      <c r="I5" s="9"/>
    </row>
    <row r="6" spans="1:9" ht="9" customHeight="1" x14ac:dyDescent="0.25">
      <c r="A6" s="22"/>
      <c r="B6" s="42"/>
      <c r="C6" s="42"/>
      <c r="D6" s="42"/>
      <c r="E6" s="42"/>
      <c r="F6" s="42"/>
      <c r="G6" s="18"/>
      <c r="H6" s="23"/>
      <c r="I6" s="9"/>
    </row>
    <row r="7" spans="1:9" x14ac:dyDescent="0.25">
      <c r="A7" s="2">
        <v>1960</v>
      </c>
      <c r="B7" s="5">
        <v>186</v>
      </c>
      <c r="C7" s="5">
        <v>463</v>
      </c>
      <c r="D7" s="5">
        <v>32</v>
      </c>
      <c r="E7" s="5">
        <v>784</v>
      </c>
      <c r="F7" s="5">
        <v>0</v>
      </c>
      <c r="G7" s="5">
        <f t="shared" ref="G7:G38" si="0">SUM(B7:F7)</f>
        <v>1465</v>
      </c>
      <c r="H7" s="6">
        <v>0</v>
      </c>
      <c r="I7" s="9"/>
    </row>
    <row r="8" spans="1:9" x14ac:dyDescent="0.25">
      <c r="A8" s="10">
        <v>1961</v>
      </c>
      <c r="B8" s="8">
        <v>44</v>
      </c>
      <c r="C8" s="8">
        <v>131</v>
      </c>
      <c r="D8" s="8">
        <v>2</v>
      </c>
      <c r="E8" s="8">
        <v>104</v>
      </c>
      <c r="F8" s="8">
        <v>0</v>
      </c>
      <c r="G8" s="8">
        <f t="shared" si="0"/>
        <v>281</v>
      </c>
      <c r="H8" s="7">
        <v>0</v>
      </c>
      <c r="I8" s="9"/>
    </row>
    <row r="9" spans="1:9" x14ac:dyDescent="0.25">
      <c r="A9" s="2">
        <v>1962</v>
      </c>
      <c r="B9" s="5">
        <v>53</v>
      </c>
      <c r="C9" s="5">
        <v>129</v>
      </c>
      <c r="D9" s="5">
        <v>7</v>
      </c>
      <c r="E9" s="5">
        <v>127</v>
      </c>
      <c r="F9" s="5">
        <v>0</v>
      </c>
      <c r="G9" s="5">
        <f t="shared" si="0"/>
        <v>316</v>
      </c>
      <c r="H9" s="6">
        <v>0</v>
      </c>
      <c r="I9" s="9"/>
    </row>
    <row r="10" spans="1:9" x14ac:dyDescent="0.25">
      <c r="A10" s="10">
        <v>1963</v>
      </c>
      <c r="B10" s="8">
        <v>70</v>
      </c>
      <c r="C10" s="8">
        <v>189</v>
      </c>
      <c r="D10" s="8">
        <v>2</v>
      </c>
      <c r="E10" s="8">
        <v>158</v>
      </c>
      <c r="F10" s="8">
        <v>0</v>
      </c>
      <c r="G10" s="8">
        <f t="shared" si="0"/>
        <v>419</v>
      </c>
      <c r="H10" s="7">
        <v>0</v>
      </c>
      <c r="I10" s="9"/>
    </row>
    <row r="11" spans="1:9" x14ac:dyDescent="0.25">
      <c r="A11" s="2">
        <v>1964</v>
      </c>
      <c r="B11" s="5">
        <v>93</v>
      </c>
      <c r="C11" s="5">
        <v>246</v>
      </c>
      <c r="D11" s="5">
        <v>5</v>
      </c>
      <c r="E11" s="5">
        <v>269</v>
      </c>
      <c r="F11" s="5">
        <v>0</v>
      </c>
      <c r="G11" s="5">
        <f t="shared" si="0"/>
        <v>613</v>
      </c>
      <c r="H11" s="6">
        <v>0</v>
      </c>
      <c r="I11" s="9"/>
    </row>
    <row r="12" spans="1:9" x14ac:dyDescent="0.25">
      <c r="A12" s="10">
        <v>1965</v>
      </c>
      <c r="B12" s="8">
        <v>131</v>
      </c>
      <c r="C12" s="8">
        <v>260</v>
      </c>
      <c r="D12" s="8">
        <v>4</v>
      </c>
      <c r="E12" s="8">
        <v>267</v>
      </c>
      <c r="F12" s="8">
        <v>0</v>
      </c>
      <c r="G12" s="8">
        <f t="shared" si="0"/>
        <v>662</v>
      </c>
      <c r="H12" s="7">
        <v>0</v>
      </c>
      <c r="I12" s="9"/>
    </row>
    <row r="13" spans="1:9" x14ac:dyDescent="0.25">
      <c r="A13" s="2">
        <v>1966</v>
      </c>
      <c r="B13" s="5">
        <v>124</v>
      </c>
      <c r="C13" s="5">
        <v>293</v>
      </c>
      <c r="D13" s="5">
        <v>5</v>
      </c>
      <c r="E13" s="5">
        <v>257</v>
      </c>
      <c r="F13" s="5">
        <v>0</v>
      </c>
      <c r="G13" s="5">
        <f t="shared" si="0"/>
        <v>679</v>
      </c>
      <c r="H13" s="6">
        <v>0</v>
      </c>
      <c r="I13" s="9"/>
    </row>
    <row r="14" spans="1:9" x14ac:dyDescent="0.25">
      <c r="A14" s="10">
        <v>1967</v>
      </c>
      <c r="B14" s="8">
        <v>165</v>
      </c>
      <c r="C14" s="8">
        <v>320</v>
      </c>
      <c r="D14" s="8">
        <v>4</v>
      </c>
      <c r="E14" s="8">
        <v>292</v>
      </c>
      <c r="F14" s="8">
        <v>0</v>
      </c>
      <c r="G14" s="8">
        <f t="shared" si="0"/>
        <v>781</v>
      </c>
      <c r="H14" s="7">
        <v>1</v>
      </c>
      <c r="I14" s="9"/>
    </row>
    <row r="15" spans="1:9" x14ac:dyDescent="0.25">
      <c r="A15" s="2">
        <v>1968</v>
      </c>
      <c r="B15" s="5">
        <v>219</v>
      </c>
      <c r="C15" s="5">
        <v>526</v>
      </c>
      <c r="D15" s="5">
        <v>11</v>
      </c>
      <c r="E15" s="5">
        <v>403</v>
      </c>
      <c r="F15" s="5">
        <v>0</v>
      </c>
      <c r="G15" s="5">
        <f t="shared" si="0"/>
        <v>1159</v>
      </c>
      <c r="H15" s="6">
        <v>1</v>
      </c>
      <c r="I15" s="9"/>
    </row>
    <row r="16" spans="1:9" x14ac:dyDescent="0.25">
      <c r="A16" s="10">
        <v>1969</v>
      </c>
      <c r="B16" s="8">
        <v>218</v>
      </c>
      <c r="C16" s="8">
        <v>495</v>
      </c>
      <c r="D16" s="8">
        <v>4</v>
      </c>
      <c r="E16" s="8">
        <v>464</v>
      </c>
      <c r="F16" s="8">
        <v>1</v>
      </c>
      <c r="G16" s="8">
        <f t="shared" si="0"/>
        <v>1182</v>
      </c>
      <c r="H16" s="7">
        <v>1</v>
      </c>
      <c r="I16" s="9"/>
    </row>
    <row r="17" spans="1:9" x14ac:dyDescent="0.25">
      <c r="A17" s="2">
        <v>1970</v>
      </c>
      <c r="B17" s="5">
        <v>330</v>
      </c>
      <c r="C17" s="5">
        <v>744</v>
      </c>
      <c r="D17" s="5">
        <v>15</v>
      </c>
      <c r="E17" s="5">
        <v>643</v>
      </c>
      <c r="F17" s="5">
        <v>0</v>
      </c>
      <c r="G17" s="5">
        <f t="shared" si="0"/>
        <v>1732</v>
      </c>
      <c r="H17" s="6">
        <v>3</v>
      </c>
      <c r="I17" s="9"/>
    </row>
    <row r="18" spans="1:9" x14ac:dyDescent="0.25">
      <c r="A18" s="10">
        <v>1971</v>
      </c>
      <c r="B18" s="8">
        <v>314</v>
      </c>
      <c r="C18" s="8">
        <v>646</v>
      </c>
      <c r="D18" s="8">
        <v>9</v>
      </c>
      <c r="E18" s="8">
        <v>681</v>
      </c>
      <c r="F18" s="8">
        <v>0</v>
      </c>
      <c r="G18" s="8">
        <f t="shared" si="0"/>
        <v>1650</v>
      </c>
      <c r="H18" s="7">
        <v>3</v>
      </c>
      <c r="I18" s="9"/>
    </row>
    <row r="19" spans="1:9" x14ac:dyDescent="0.25">
      <c r="A19" s="2">
        <v>1972</v>
      </c>
      <c r="B19" s="5">
        <v>403</v>
      </c>
      <c r="C19" s="5">
        <v>894</v>
      </c>
      <c r="D19" s="5">
        <v>19</v>
      </c>
      <c r="E19" s="5">
        <v>997</v>
      </c>
      <c r="F19" s="5">
        <v>1</v>
      </c>
      <c r="G19" s="5">
        <f t="shared" si="0"/>
        <v>2314</v>
      </c>
      <c r="H19" s="6">
        <v>6</v>
      </c>
      <c r="I19" s="9"/>
    </row>
    <row r="20" spans="1:9" x14ac:dyDescent="0.25">
      <c r="A20" s="10">
        <v>1973</v>
      </c>
      <c r="B20" s="8">
        <v>522</v>
      </c>
      <c r="C20" s="8">
        <v>1166</v>
      </c>
      <c r="D20" s="8">
        <v>13</v>
      </c>
      <c r="E20" s="8">
        <v>1361</v>
      </c>
      <c r="F20" s="8">
        <v>0</v>
      </c>
      <c r="G20" s="8">
        <f t="shared" si="0"/>
        <v>3062</v>
      </c>
      <c r="H20" s="7">
        <v>4</v>
      </c>
      <c r="I20" s="9"/>
    </row>
    <row r="21" spans="1:9" x14ac:dyDescent="0.25">
      <c r="A21" s="2">
        <v>1974</v>
      </c>
      <c r="B21" s="5">
        <v>768</v>
      </c>
      <c r="C21" s="5">
        <v>1439</v>
      </c>
      <c r="D21" s="5">
        <v>17</v>
      </c>
      <c r="E21" s="5">
        <v>1907</v>
      </c>
      <c r="F21" s="5">
        <v>1</v>
      </c>
      <c r="G21" s="5">
        <f t="shared" si="0"/>
        <v>4132</v>
      </c>
      <c r="H21" s="6">
        <v>4</v>
      </c>
      <c r="I21" s="9"/>
    </row>
    <row r="22" spans="1:9" x14ac:dyDescent="0.25">
      <c r="A22" s="10">
        <v>1975</v>
      </c>
      <c r="B22" s="8">
        <v>927</v>
      </c>
      <c r="C22" s="8">
        <v>1825</v>
      </c>
      <c r="D22" s="8">
        <v>23</v>
      </c>
      <c r="E22" s="8">
        <v>2009</v>
      </c>
      <c r="F22" s="8">
        <v>1</v>
      </c>
      <c r="G22" s="8">
        <f t="shared" si="0"/>
        <v>4785</v>
      </c>
      <c r="H22" s="7">
        <v>14</v>
      </c>
      <c r="I22" s="9"/>
    </row>
    <row r="23" spans="1:9" x14ac:dyDescent="0.25">
      <c r="A23" s="2">
        <v>1976</v>
      </c>
      <c r="B23" s="5">
        <v>982</v>
      </c>
      <c r="C23" s="5">
        <v>1984</v>
      </c>
      <c r="D23" s="5">
        <v>23</v>
      </c>
      <c r="E23" s="5">
        <v>2204</v>
      </c>
      <c r="F23" s="5">
        <v>0</v>
      </c>
      <c r="G23" s="5">
        <f t="shared" si="0"/>
        <v>5193</v>
      </c>
      <c r="H23" s="6">
        <v>7</v>
      </c>
      <c r="I23" s="9"/>
    </row>
    <row r="24" spans="1:9" x14ac:dyDescent="0.25">
      <c r="A24" s="10">
        <v>1977</v>
      </c>
      <c r="B24" s="8">
        <v>524</v>
      </c>
      <c r="C24" s="8">
        <v>1580</v>
      </c>
      <c r="D24" s="8">
        <v>16</v>
      </c>
      <c r="E24" s="8">
        <v>1689</v>
      </c>
      <c r="F24" s="8">
        <v>3</v>
      </c>
      <c r="G24" s="8">
        <f t="shared" si="0"/>
        <v>3812</v>
      </c>
      <c r="H24" s="7">
        <v>6</v>
      </c>
      <c r="I24" s="9"/>
    </row>
    <row r="25" spans="1:9" x14ac:dyDescent="0.25">
      <c r="A25" s="2">
        <v>1978</v>
      </c>
      <c r="B25" s="5">
        <v>712</v>
      </c>
      <c r="C25" s="5">
        <v>1748</v>
      </c>
      <c r="D25" s="5">
        <v>21</v>
      </c>
      <c r="E25" s="5">
        <v>2382</v>
      </c>
      <c r="F25" s="5">
        <v>3</v>
      </c>
      <c r="G25" s="5">
        <f t="shared" si="0"/>
        <v>4866</v>
      </c>
      <c r="H25" s="6">
        <v>15</v>
      </c>
      <c r="I25" s="9"/>
    </row>
    <row r="26" spans="1:9" x14ac:dyDescent="0.25">
      <c r="A26" s="10">
        <v>1979</v>
      </c>
      <c r="B26" s="8">
        <v>1101</v>
      </c>
      <c r="C26" s="8">
        <v>2299</v>
      </c>
      <c r="D26" s="8">
        <v>35</v>
      </c>
      <c r="E26" s="8">
        <v>3762</v>
      </c>
      <c r="F26" s="8">
        <v>3</v>
      </c>
      <c r="G26" s="8">
        <f t="shared" si="0"/>
        <v>7200</v>
      </c>
      <c r="H26" s="7">
        <v>18</v>
      </c>
      <c r="I26" s="9"/>
    </row>
    <row r="27" spans="1:9" x14ac:dyDescent="0.25">
      <c r="A27" s="2">
        <v>1980</v>
      </c>
      <c r="B27" s="5">
        <v>1585</v>
      </c>
      <c r="C27" s="5">
        <v>3675</v>
      </c>
      <c r="D27" s="5">
        <v>39</v>
      </c>
      <c r="E27" s="5">
        <v>5104</v>
      </c>
      <c r="F27" s="5">
        <v>1</v>
      </c>
      <c r="G27" s="5">
        <f t="shared" si="0"/>
        <v>10404</v>
      </c>
      <c r="H27" s="6">
        <v>16</v>
      </c>
      <c r="I27" s="9"/>
    </row>
    <row r="28" spans="1:9" x14ac:dyDescent="0.25">
      <c r="A28" s="10">
        <v>1981</v>
      </c>
      <c r="B28" s="8">
        <v>1994</v>
      </c>
      <c r="C28" s="8">
        <v>4253</v>
      </c>
      <c r="D28" s="8">
        <v>44</v>
      </c>
      <c r="E28" s="8">
        <v>6936</v>
      </c>
      <c r="F28" s="8">
        <v>2</v>
      </c>
      <c r="G28" s="8">
        <f t="shared" si="0"/>
        <v>13229</v>
      </c>
      <c r="H28" s="7">
        <v>21</v>
      </c>
      <c r="I28" s="9"/>
    </row>
    <row r="29" spans="1:9" x14ac:dyDescent="0.25">
      <c r="A29" s="2">
        <v>1982</v>
      </c>
      <c r="B29" s="5">
        <v>1635</v>
      </c>
      <c r="C29" s="5">
        <v>2818</v>
      </c>
      <c r="D29" s="5">
        <v>46</v>
      </c>
      <c r="E29" s="5">
        <v>3996</v>
      </c>
      <c r="F29" s="5">
        <v>5</v>
      </c>
      <c r="G29" s="5">
        <f t="shared" si="0"/>
        <v>8500</v>
      </c>
      <c r="H29" s="6">
        <v>6</v>
      </c>
      <c r="I29" s="9"/>
    </row>
    <row r="30" spans="1:9" x14ac:dyDescent="0.25">
      <c r="A30" s="10">
        <v>1983</v>
      </c>
      <c r="B30" s="8">
        <v>466</v>
      </c>
      <c r="C30" s="8">
        <v>843</v>
      </c>
      <c r="D30" s="8">
        <v>23</v>
      </c>
      <c r="E30" s="8">
        <v>1705</v>
      </c>
      <c r="F30" s="8">
        <v>1</v>
      </c>
      <c r="G30" s="8">
        <f t="shared" si="0"/>
        <v>3038</v>
      </c>
      <c r="H30" s="7">
        <v>4</v>
      </c>
      <c r="I30" s="9"/>
    </row>
    <row r="31" spans="1:9" x14ac:dyDescent="0.25">
      <c r="A31" s="2">
        <v>1984</v>
      </c>
      <c r="B31" s="5">
        <v>496</v>
      </c>
      <c r="C31" s="5">
        <v>1035</v>
      </c>
      <c r="D31" s="5">
        <v>35</v>
      </c>
      <c r="E31" s="5">
        <v>3638</v>
      </c>
      <c r="F31" s="5">
        <v>6</v>
      </c>
      <c r="G31" s="5">
        <f t="shared" si="0"/>
        <v>5210</v>
      </c>
      <c r="H31" s="6">
        <v>10</v>
      </c>
      <c r="I31" s="9"/>
    </row>
    <row r="32" spans="1:9" x14ac:dyDescent="0.25">
      <c r="A32" s="10">
        <v>1985</v>
      </c>
      <c r="B32" s="8">
        <v>978</v>
      </c>
      <c r="C32" s="8">
        <v>1486</v>
      </c>
      <c r="D32" s="8">
        <v>32</v>
      </c>
      <c r="E32" s="8">
        <v>5105</v>
      </c>
      <c r="F32" s="8">
        <v>7</v>
      </c>
      <c r="G32" s="8">
        <f t="shared" si="0"/>
        <v>7608</v>
      </c>
      <c r="H32" s="7">
        <v>9</v>
      </c>
      <c r="I32" s="9"/>
    </row>
    <row r="33" spans="1:14" x14ac:dyDescent="0.25">
      <c r="A33" s="2">
        <v>1986</v>
      </c>
      <c r="B33" s="5">
        <v>562</v>
      </c>
      <c r="C33" s="5">
        <v>830</v>
      </c>
      <c r="D33" s="5">
        <v>19</v>
      </c>
      <c r="E33" s="5">
        <v>3580</v>
      </c>
      <c r="F33" s="5">
        <v>14</v>
      </c>
      <c r="G33" s="5">
        <f t="shared" si="0"/>
        <v>5005</v>
      </c>
      <c r="H33" s="6">
        <v>12</v>
      </c>
      <c r="I33" s="9"/>
    </row>
    <row r="34" spans="1:14" x14ac:dyDescent="0.25">
      <c r="A34" s="10">
        <v>1987</v>
      </c>
      <c r="B34" s="8">
        <v>379</v>
      </c>
      <c r="C34" s="8">
        <v>558</v>
      </c>
      <c r="D34" s="8">
        <v>16</v>
      </c>
      <c r="E34" s="8">
        <v>3653</v>
      </c>
      <c r="F34" s="8">
        <v>10</v>
      </c>
      <c r="G34" s="8">
        <f t="shared" si="0"/>
        <v>4616</v>
      </c>
      <c r="H34" s="7">
        <v>7</v>
      </c>
      <c r="I34" s="9"/>
    </row>
    <row r="35" spans="1:14" x14ac:dyDescent="0.25">
      <c r="A35" s="2">
        <v>1988</v>
      </c>
      <c r="B35" s="5">
        <v>631</v>
      </c>
      <c r="C35" s="5">
        <v>629</v>
      </c>
      <c r="D35" s="5">
        <v>25</v>
      </c>
      <c r="E35" s="5">
        <v>4288</v>
      </c>
      <c r="F35" s="5">
        <v>7</v>
      </c>
      <c r="G35" s="5">
        <f t="shared" si="0"/>
        <v>5580</v>
      </c>
      <c r="H35" s="6">
        <v>16</v>
      </c>
      <c r="I35" s="9"/>
    </row>
    <row r="36" spans="1:14" x14ac:dyDescent="0.25">
      <c r="A36" s="10">
        <v>1989</v>
      </c>
      <c r="B36" s="8">
        <v>771</v>
      </c>
      <c r="C36" s="8">
        <v>966</v>
      </c>
      <c r="D36" s="8">
        <v>21</v>
      </c>
      <c r="E36" s="8">
        <v>5395</v>
      </c>
      <c r="F36" s="8">
        <v>8</v>
      </c>
      <c r="G36" s="8">
        <f t="shared" si="0"/>
        <v>7161</v>
      </c>
      <c r="H36" s="7">
        <v>16</v>
      </c>
      <c r="I36" s="9"/>
    </row>
    <row r="37" spans="1:14" x14ac:dyDescent="0.25">
      <c r="A37" s="2">
        <v>1990</v>
      </c>
      <c r="B37" s="5">
        <v>1080</v>
      </c>
      <c r="C37" s="5">
        <v>1267</v>
      </c>
      <c r="D37" s="5">
        <v>36</v>
      </c>
      <c r="E37" s="5">
        <v>4971</v>
      </c>
      <c r="F37" s="5">
        <v>9</v>
      </c>
      <c r="G37" s="5">
        <f t="shared" si="0"/>
        <v>7363</v>
      </c>
      <c r="H37" s="6">
        <v>16</v>
      </c>
      <c r="I37" s="9"/>
    </row>
    <row r="38" spans="1:14" x14ac:dyDescent="0.25">
      <c r="A38" s="10">
        <v>1991</v>
      </c>
      <c r="B38" s="8">
        <v>1957</v>
      </c>
      <c r="C38" s="8">
        <v>1862</v>
      </c>
      <c r="D38" s="8">
        <v>40</v>
      </c>
      <c r="E38" s="8">
        <v>6069</v>
      </c>
      <c r="F38" s="8">
        <v>12</v>
      </c>
      <c r="G38" s="8">
        <f t="shared" si="0"/>
        <v>9940</v>
      </c>
      <c r="H38" s="7">
        <v>25</v>
      </c>
      <c r="I38" s="9"/>
    </row>
    <row r="39" spans="1:14" x14ac:dyDescent="0.25">
      <c r="A39" s="2">
        <v>1992</v>
      </c>
      <c r="B39" s="5">
        <v>2347</v>
      </c>
      <c r="C39" s="5">
        <v>1799</v>
      </c>
      <c r="D39" s="5">
        <v>44</v>
      </c>
      <c r="E39" s="5">
        <v>6014</v>
      </c>
      <c r="F39" s="5">
        <v>9</v>
      </c>
      <c r="G39" s="5">
        <f t="shared" ref="G39:G58" si="1">SUM(B39:F39)</f>
        <v>10213</v>
      </c>
      <c r="H39" s="6">
        <v>21</v>
      </c>
      <c r="I39" s="9"/>
    </row>
    <row r="40" spans="1:14" x14ac:dyDescent="0.25">
      <c r="A40" s="10">
        <v>1993</v>
      </c>
      <c r="B40" s="8">
        <v>2496</v>
      </c>
      <c r="C40" s="8">
        <v>1746</v>
      </c>
      <c r="D40" s="8">
        <v>45</v>
      </c>
      <c r="E40" s="8">
        <v>5880</v>
      </c>
      <c r="F40" s="8">
        <v>16</v>
      </c>
      <c r="G40" s="8">
        <f t="shared" si="1"/>
        <v>10183</v>
      </c>
      <c r="H40" s="7">
        <v>11</v>
      </c>
      <c r="I40" s="9"/>
    </row>
    <row r="41" spans="1:14" x14ac:dyDescent="0.25">
      <c r="A41" s="2">
        <v>1994</v>
      </c>
      <c r="B41" s="5">
        <v>2367</v>
      </c>
      <c r="C41" s="5">
        <v>1395</v>
      </c>
      <c r="D41" s="5">
        <v>38</v>
      </c>
      <c r="E41" s="5">
        <v>5935</v>
      </c>
      <c r="F41" s="5">
        <v>9</v>
      </c>
      <c r="G41" s="5">
        <f t="shared" si="1"/>
        <v>9744</v>
      </c>
      <c r="H41" s="6">
        <v>9</v>
      </c>
      <c r="I41" s="9"/>
    </row>
    <row r="42" spans="1:14" x14ac:dyDescent="0.25">
      <c r="A42" s="10">
        <v>1995</v>
      </c>
      <c r="B42" s="8">
        <v>1431</v>
      </c>
      <c r="C42" s="8">
        <v>821</v>
      </c>
      <c r="D42" s="8">
        <v>51</v>
      </c>
      <c r="E42" s="8">
        <v>4065</v>
      </c>
      <c r="F42" s="8">
        <v>11</v>
      </c>
      <c r="G42" s="8">
        <f t="shared" si="1"/>
        <v>6379</v>
      </c>
      <c r="H42" s="7">
        <v>10</v>
      </c>
      <c r="I42" s="9"/>
      <c r="N42" s="9" t="s">
        <v>132</v>
      </c>
    </row>
    <row r="43" spans="1:14" x14ac:dyDescent="0.25">
      <c r="A43" s="2">
        <v>1996</v>
      </c>
      <c r="B43" s="5">
        <v>667</v>
      </c>
      <c r="C43" s="5">
        <v>226</v>
      </c>
      <c r="D43" s="5">
        <v>24</v>
      </c>
      <c r="E43" s="5">
        <v>1729</v>
      </c>
      <c r="F43" s="5">
        <v>5</v>
      </c>
      <c r="G43" s="5">
        <f t="shared" si="1"/>
        <v>2651</v>
      </c>
      <c r="H43" s="6">
        <v>6</v>
      </c>
      <c r="I43" s="9"/>
    </row>
    <row r="44" spans="1:14" x14ac:dyDescent="0.25">
      <c r="A44" s="10">
        <v>1997</v>
      </c>
      <c r="B44" s="8">
        <v>1566</v>
      </c>
      <c r="C44" s="8">
        <v>797</v>
      </c>
      <c r="D44" s="8">
        <v>54</v>
      </c>
      <c r="E44" s="8">
        <v>5371</v>
      </c>
      <c r="F44" s="8">
        <v>6</v>
      </c>
      <c r="G44" s="8">
        <f t="shared" si="1"/>
        <v>7794</v>
      </c>
      <c r="H44" s="7">
        <v>14</v>
      </c>
      <c r="I44" s="9"/>
    </row>
    <row r="45" spans="1:14" x14ac:dyDescent="0.25">
      <c r="A45" s="2">
        <v>1998</v>
      </c>
      <c r="B45" s="5">
        <v>2081</v>
      </c>
      <c r="C45" s="5">
        <v>1148</v>
      </c>
      <c r="D45" s="5">
        <v>90</v>
      </c>
      <c r="E45" s="5">
        <v>6839</v>
      </c>
      <c r="F45" s="5">
        <v>8</v>
      </c>
      <c r="G45" s="5">
        <f t="shared" si="1"/>
        <v>10166</v>
      </c>
      <c r="H45" s="6">
        <v>8</v>
      </c>
      <c r="I45" s="9"/>
    </row>
    <row r="46" spans="1:14" x14ac:dyDescent="0.25">
      <c r="A46" s="10">
        <v>1999</v>
      </c>
      <c r="B46" s="8">
        <v>2614</v>
      </c>
      <c r="C46" s="8">
        <v>1093</v>
      </c>
      <c r="D46" s="8">
        <v>96</v>
      </c>
      <c r="E46" s="8">
        <v>6913</v>
      </c>
      <c r="F46" s="8">
        <v>16</v>
      </c>
      <c r="G46" s="8">
        <f t="shared" si="1"/>
        <v>10732</v>
      </c>
      <c r="H46" s="7">
        <v>3</v>
      </c>
      <c r="I46" s="9"/>
    </row>
    <row r="47" spans="1:14" x14ac:dyDescent="0.25">
      <c r="A47" s="2">
        <v>2000</v>
      </c>
      <c r="B47" s="5">
        <v>2870</v>
      </c>
      <c r="C47" s="5">
        <v>1302</v>
      </c>
      <c r="D47" s="5">
        <v>88</v>
      </c>
      <c r="E47" s="5">
        <v>8770</v>
      </c>
      <c r="F47" s="5">
        <v>18</v>
      </c>
      <c r="G47" s="5">
        <f t="shared" si="1"/>
        <v>13048</v>
      </c>
      <c r="H47" s="6">
        <v>7</v>
      </c>
      <c r="I47" s="9"/>
    </row>
    <row r="48" spans="1:14" x14ac:dyDescent="0.25">
      <c r="A48" s="10">
        <v>2001</v>
      </c>
      <c r="B48" s="8">
        <v>3211</v>
      </c>
      <c r="C48" s="8">
        <v>1782</v>
      </c>
      <c r="D48" s="8">
        <v>107</v>
      </c>
      <c r="E48" s="8">
        <v>9988</v>
      </c>
      <c r="F48" s="8">
        <v>20</v>
      </c>
      <c r="G48" s="8">
        <f t="shared" si="1"/>
        <v>15108</v>
      </c>
      <c r="H48" s="7">
        <v>3</v>
      </c>
      <c r="I48" s="9"/>
    </row>
    <row r="49" spans="1:9" x14ac:dyDescent="0.25">
      <c r="A49" s="2">
        <v>2002</v>
      </c>
      <c r="B49" s="5">
        <v>2576</v>
      </c>
      <c r="C49" s="5">
        <v>1252</v>
      </c>
      <c r="D49" s="5">
        <v>58</v>
      </c>
      <c r="E49" s="5">
        <v>4710</v>
      </c>
      <c r="F49" s="5">
        <v>18</v>
      </c>
      <c r="G49" s="5">
        <f t="shared" si="1"/>
        <v>8614</v>
      </c>
      <c r="H49" s="6">
        <v>1</v>
      </c>
      <c r="I49" s="9"/>
    </row>
    <row r="50" spans="1:9" x14ac:dyDescent="0.25">
      <c r="A50" s="10">
        <v>2003</v>
      </c>
      <c r="B50" s="8">
        <v>2335</v>
      </c>
      <c r="C50" s="8">
        <v>1287</v>
      </c>
      <c r="D50" s="8">
        <v>76</v>
      </c>
      <c r="E50" s="8">
        <v>7070</v>
      </c>
      <c r="F50" s="8">
        <v>22</v>
      </c>
      <c r="G50" s="8">
        <f t="shared" si="1"/>
        <v>10790</v>
      </c>
      <c r="H50" s="7">
        <v>2</v>
      </c>
      <c r="I50" s="9"/>
    </row>
    <row r="51" spans="1:9" x14ac:dyDescent="0.25">
      <c r="A51" s="2">
        <v>2004</v>
      </c>
      <c r="B51" s="5">
        <v>2340</v>
      </c>
      <c r="C51" s="5">
        <v>1013</v>
      </c>
      <c r="D51" s="5">
        <v>60</v>
      </c>
      <c r="E51" s="5">
        <v>6046</v>
      </c>
      <c r="F51" s="5">
        <v>23</v>
      </c>
      <c r="G51" s="5">
        <f t="shared" si="1"/>
        <v>9482</v>
      </c>
      <c r="H51" s="6">
        <v>2</v>
      </c>
      <c r="I51" s="9"/>
    </row>
    <row r="52" spans="1:9" x14ac:dyDescent="0.25">
      <c r="A52" s="10">
        <v>2005</v>
      </c>
      <c r="B52" s="8">
        <v>3117</v>
      </c>
      <c r="C52" s="8">
        <v>1129</v>
      </c>
      <c r="D52" s="8">
        <v>100</v>
      </c>
      <c r="E52" s="8">
        <v>7923</v>
      </c>
      <c r="F52" s="8">
        <v>43</v>
      </c>
      <c r="G52" s="8">
        <f t="shared" si="1"/>
        <v>12312</v>
      </c>
      <c r="H52" s="7">
        <v>2</v>
      </c>
      <c r="I52" s="9"/>
    </row>
    <row r="53" spans="1:9" x14ac:dyDescent="0.25">
      <c r="A53" s="2">
        <v>2006</v>
      </c>
      <c r="B53" s="5">
        <v>3790</v>
      </c>
      <c r="C53" s="5">
        <v>1226</v>
      </c>
      <c r="D53" s="5">
        <v>99</v>
      </c>
      <c r="E53" s="5">
        <v>9541</v>
      </c>
      <c r="F53" s="5">
        <v>59</v>
      </c>
      <c r="G53" s="5">
        <f t="shared" si="1"/>
        <v>14715</v>
      </c>
      <c r="H53" s="6">
        <v>0</v>
      </c>
      <c r="I53" s="9"/>
    </row>
    <row r="54" spans="1:9" x14ac:dyDescent="0.25">
      <c r="A54" s="10">
        <v>2007</v>
      </c>
      <c r="B54" s="8">
        <v>3883</v>
      </c>
      <c r="C54" s="8">
        <v>1941</v>
      </c>
      <c r="D54" s="8">
        <v>133</v>
      </c>
      <c r="E54" s="8">
        <v>12302</v>
      </c>
      <c r="F54" s="8">
        <v>46</v>
      </c>
      <c r="G54" s="8">
        <f t="shared" si="1"/>
        <v>18305</v>
      </c>
      <c r="H54" s="7">
        <v>7</v>
      </c>
      <c r="I54" s="9"/>
    </row>
    <row r="55" spans="1:9" x14ac:dyDescent="0.25">
      <c r="A55" s="2">
        <v>2008</v>
      </c>
      <c r="B55" s="5">
        <v>5549</v>
      </c>
      <c r="C55" s="5">
        <v>1930</v>
      </c>
      <c r="D55" s="5">
        <v>111</v>
      </c>
      <c r="E55" s="5">
        <v>15366</v>
      </c>
      <c r="F55" s="5">
        <v>68</v>
      </c>
      <c r="G55" s="5">
        <f t="shared" si="1"/>
        <v>23024</v>
      </c>
      <c r="H55" s="6">
        <v>15</v>
      </c>
      <c r="I55" s="9"/>
    </row>
    <row r="56" spans="1:9" x14ac:dyDescent="0.25">
      <c r="A56" s="10">
        <v>2009</v>
      </c>
      <c r="B56" s="8">
        <v>2659</v>
      </c>
      <c r="C56" s="8">
        <v>1508</v>
      </c>
      <c r="D56" s="8">
        <v>80</v>
      </c>
      <c r="E56" s="8">
        <v>10832</v>
      </c>
      <c r="F56" s="8">
        <v>32</v>
      </c>
      <c r="G56" s="8">
        <f t="shared" si="1"/>
        <v>15111</v>
      </c>
      <c r="H56" s="7">
        <v>12</v>
      </c>
      <c r="I56" s="9"/>
    </row>
    <row r="57" spans="1:9" x14ac:dyDescent="0.25">
      <c r="A57" s="2">
        <v>2010</v>
      </c>
      <c r="B57" s="5">
        <v>1859</v>
      </c>
      <c r="C57" s="5">
        <v>550</v>
      </c>
      <c r="D57" s="5">
        <v>60</v>
      </c>
      <c r="E57" s="5">
        <v>2004</v>
      </c>
      <c r="F57" s="5">
        <v>35</v>
      </c>
      <c r="G57" s="5">
        <f t="shared" si="1"/>
        <v>4508</v>
      </c>
      <c r="H57" s="6">
        <v>6</v>
      </c>
      <c r="I57" s="9"/>
    </row>
    <row r="58" spans="1:9" x14ac:dyDescent="0.25">
      <c r="A58" s="10">
        <v>2011</v>
      </c>
      <c r="B58" s="8">
        <v>3150</v>
      </c>
      <c r="C58" s="8">
        <v>1141</v>
      </c>
      <c r="D58" s="8">
        <v>57</v>
      </c>
      <c r="E58" s="8">
        <v>6617</v>
      </c>
      <c r="F58" s="8">
        <v>48</v>
      </c>
      <c r="G58" s="8">
        <f t="shared" si="1"/>
        <v>11013</v>
      </c>
      <c r="H58" s="7">
        <v>34</v>
      </c>
      <c r="I58" s="9"/>
    </row>
    <row r="59" spans="1:9" x14ac:dyDescent="0.25">
      <c r="A59" s="2">
        <v>2012</v>
      </c>
      <c r="B59" s="5">
        <v>2689</v>
      </c>
      <c r="C59" s="5">
        <v>1220</v>
      </c>
      <c r="D59" s="5">
        <v>69</v>
      </c>
      <c r="E59" s="5">
        <v>8670</v>
      </c>
      <c r="F59" s="5">
        <v>44</v>
      </c>
      <c r="G59" s="5">
        <f t="shared" ref="G59:G60" si="2">SUM(B59:F59)</f>
        <v>12692</v>
      </c>
      <c r="H59" s="6">
        <v>61</v>
      </c>
      <c r="I59" s="9"/>
    </row>
    <row r="60" spans="1:9" x14ac:dyDescent="0.25">
      <c r="A60" s="10">
        <v>2013</v>
      </c>
      <c r="B60" s="8">
        <v>650</v>
      </c>
      <c r="C60" s="8">
        <v>879</v>
      </c>
      <c r="D60" s="8">
        <v>63</v>
      </c>
      <c r="E60" s="8">
        <v>8208</v>
      </c>
      <c r="F60" s="8">
        <v>1</v>
      </c>
      <c r="G60" s="8">
        <f t="shared" si="2"/>
        <v>9801</v>
      </c>
      <c r="H60" s="7">
        <v>8</v>
      </c>
      <c r="I60" s="9"/>
    </row>
    <row r="61" spans="1:9" ht="8.25" customHeight="1" x14ac:dyDescent="0.25">
      <c r="A61" s="12"/>
      <c r="B61" s="13"/>
      <c r="C61" s="13"/>
      <c r="D61" s="13"/>
      <c r="E61" s="13"/>
      <c r="F61" s="13"/>
      <c r="G61" s="13"/>
      <c r="H61" s="8"/>
      <c r="I61" s="9"/>
    </row>
    <row r="62" spans="1:9" ht="24" customHeight="1" x14ac:dyDescent="0.25">
      <c r="A62" s="32" t="s">
        <v>93</v>
      </c>
      <c r="B62" s="102">
        <f>SUM(B7:B60)</f>
        <v>76667</v>
      </c>
      <c r="C62" s="107">
        <f t="shared" ref="C62:H62" si="3">SUM(C7:C60)</f>
        <v>64784</v>
      </c>
      <c r="D62" s="107">
        <f t="shared" si="3"/>
        <v>2246</v>
      </c>
      <c r="E62" s="107">
        <f t="shared" si="3"/>
        <v>235993</v>
      </c>
      <c r="F62" s="107">
        <f t="shared" si="3"/>
        <v>652</v>
      </c>
      <c r="G62" s="107">
        <f t="shared" si="3"/>
        <v>380342</v>
      </c>
      <c r="H62" s="107">
        <f t="shared" si="3"/>
        <v>483</v>
      </c>
      <c r="I62" s="9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:G60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68"/>
  <sheetViews>
    <sheetView zoomScaleNormal="100" workbookViewId="0">
      <selection activeCell="G76" sqref="G76"/>
    </sheetView>
  </sheetViews>
  <sheetFormatPr baseColWidth="10" defaultColWidth="11.42578125" defaultRowHeight="15" x14ac:dyDescent="0.25"/>
  <cols>
    <col min="1" max="1" width="15.85546875" style="7" customWidth="1"/>
    <col min="2" max="2" width="7.7109375" style="9" customWidth="1"/>
    <col min="3" max="3" width="9.42578125" style="9" customWidth="1"/>
    <col min="4" max="4" width="9" style="9" customWidth="1"/>
    <col min="5" max="5" width="7.7109375" style="9" customWidth="1"/>
    <col min="6" max="6" width="6.28515625" style="9" customWidth="1"/>
    <col min="7" max="10" width="7.7109375" style="9" customWidth="1"/>
    <col min="11" max="11" width="6.140625" style="9" customWidth="1"/>
    <col min="12" max="12" width="6.7109375" style="9" customWidth="1"/>
    <col min="13" max="13" width="10" style="7" customWidth="1"/>
    <col min="16" max="16384" width="11.42578125" style="9"/>
  </cols>
  <sheetData>
    <row r="1" spans="1:13" x14ac:dyDescent="0.25">
      <c r="G1" s="7"/>
      <c r="M1" s="9"/>
    </row>
    <row r="2" spans="1:13" ht="17.25" x14ac:dyDescent="0.3">
      <c r="A2" s="26" t="s">
        <v>219</v>
      </c>
      <c r="B2" s="101"/>
      <c r="C2" s="101"/>
      <c r="D2" s="101"/>
      <c r="E2" s="101"/>
      <c r="F2" s="101"/>
      <c r="G2" s="128"/>
      <c r="H2" s="128"/>
      <c r="I2" s="128"/>
      <c r="J2" s="128"/>
      <c r="K2" s="128"/>
      <c r="L2" s="128"/>
      <c r="M2" s="9"/>
    </row>
    <row r="3" spans="1:13" x14ac:dyDescent="0.25">
      <c r="A3" s="21"/>
    </row>
    <row r="4" spans="1:13" ht="17.25" customHeight="1" x14ac:dyDescent="0.25">
      <c r="A4" s="131" t="s">
        <v>218</v>
      </c>
      <c r="B4" s="138" t="s">
        <v>203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1" t="s">
        <v>93</v>
      </c>
    </row>
    <row r="5" spans="1:13" ht="21" customHeight="1" x14ac:dyDescent="0.25">
      <c r="A5" s="131"/>
      <c r="B5" s="30" t="s">
        <v>66</v>
      </c>
      <c r="C5" s="30" t="s">
        <v>67</v>
      </c>
      <c r="D5" s="30" t="s">
        <v>68</v>
      </c>
      <c r="E5" s="30" t="s">
        <v>69</v>
      </c>
      <c r="F5" s="30" t="s">
        <v>70</v>
      </c>
      <c r="G5" s="30" t="s">
        <v>71</v>
      </c>
      <c r="H5" s="30" t="s">
        <v>72</v>
      </c>
      <c r="I5" s="30" t="s">
        <v>73</v>
      </c>
      <c r="J5" s="30" t="s">
        <v>74</v>
      </c>
      <c r="K5" s="30" t="s">
        <v>75</v>
      </c>
      <c r="L5" s="30" t="s">
        <v>76</v>
      </c>
      <c r="M5" s="131"/>
    </row>
    <row r="6" spans="1:13" ht="9.75" customHeight="1" x14ac:dyDescent="0.25">
      <c r="A6" s="22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25">
      <c r="A7" s="2">
        <v>1960</v>
      </c>
      <c r="B7" s="6">
        <v>33</v>
      </c>
      <c r="C7" s="5">
        <v>662</v>
      </c>
      <c r="D7" s="5">
        <v>84</v>
      </c>
      <c r="E7" s="6">
        <v>1</v>
      </c>
      <c r="F7" s="6">
        <v>0</v>
      </c>
      <c r="G7" s="6">
        <v>0</v>
      </c>
      <c r="H7" s="6">
        <v>8</v>
      </c>
      <c r="I7" s="6">
        <v>0</v>
      </c>
      <c r="J7" s="6">
        <v>0</v>
      </c>
      <c r="K7" s="6">
        <v>0</v>
      </c>
      <c r="L7" s="6">
        <v>0</v>
      </c>
      <c r="M7" s="5">
        <f t="shared" ref="M7:M38" si="0">SUM(B7:L7)</f>
        <v>788</v>
      </c>
    </row>
    <row r="8" spans="1:13" x14ac:dyDescent="0.25">
      <c r="A8" s="10">
        <v>1961</v>
      </c>
      <c r="B8" s="7">
        <v>4</v>
      </c>
      <c r="C8" s="8">
        <v>103</v>
      </c>
      <c r="D8" s="8">
        <v>24</v>
      </c>
      <c r="E8" s="7">
        <v>1</v>
      </c>
      <c r="F8" s="7">
        <v>0</v>
      </c>
      <c r="G8" s="7">
        <v>0</v>
      </c>
      <c r="H8" s="7">
        <v>2</v>
      </c>
      <c r="I8" s="7">
        <v>0</v>
      </c>
      <c r="J8" s="7">
        <v>0</v>
      </c>
      <c r="K8" s="7">
        <v>0</v>
      </c>
      <c r="L8" s="7">
        <v>0</v>
      </c>
      <c r="M8" s="8">
        <f t="shared" si="0"/>
        <v>134</v>
      </c>
    </row>
    <row r="9" spans="1:13" x14ac:dyDescent="0.25">
      <c r="A9" s="2">
        <v>1962</v>
      </c>
      <c r="B9" s="6">
        <v>2</v>
      </c>
      <c r="C9" s="5">
        <v>141</v>
      </c>
      <c r="D9" s="5">
        <v>23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5">
        <f t="shared" si="0"/>
        <v>167</v>
      </c>
    </row>
    <row r="10" spans="1:13" x14ac:dyDescent="0.25">
      <c r="A10" s="10">
        <v>1963</v>
      </c>
      <c r="B10" s="7">
        <v>3</v>
      </c>
      <c r="C10" s="8">
        <v>155</v>
      </c>
      <c r="D10" s="8">
        <v>25</v>
      </c>
      <c r="E10" s="7">
        <v>0</v>
      </c>
      <c r="F10" s="7">
        <v>0</v>
      </c>
      <c r="G10" s="7">
        <v>0</v>
      </c>
      <c r="H10" s="7">
        <v>4</v>
      </c>
      <c r="I10" s="7">
        <v>0</v>
      </c>
      <c r="J10" s="7">
        <v>0</v>
      </c>
      <c r="K10" s="7">
        <v>0</v>
      </c>
      <c r="L10" s="7">
        <v>0</v>
      </c>
      <c r="M10" s="8">
        <f t="shared" si="0"/>
        <v>187</v>
      </c>
    </row>
    <row r="11" spans="1:13" x14ac:dyDescent="0.25">
      <c r="A11" s="2">
        <v>1964</v>
      </c>
      <c r="B11" s="6">
        <v>2</v>
      </c>
      <c r="C11" s="5">
        <v>235</v>
      </c>
      <c r="D11" s="5">
        <v>29</v>
      </c>
      <c r="E11" s="6">
        <v>0</v>
      </c>
      <c r="F11" s="6">
        <v>0</v>
      </c>
      <c r="G11" s="6">
        <v>0</v>
      </c>
      <c r="H11" s="6">
        <v>0</v>
      </c>
      <c r="I11" s="6">
        <v>1</v>
      </c>
      <c r="J11" s="6">
        <v>0</v>
      </c>
      <c r="K11" s="6">
        <v>0</v>
      </c>
      <c r="L11" s="6">
        <v>0</v>
      </c>
      <c r="M11" s="5">
        <f t="shared" si="0"/>
        <v>267</v>
      </c>
    </row>
    <row r="12" spans="1:13" x14ac:dyDescent="0.25">
      <c r="A12" s="10">
        <v>1965</v>
      </c>
      <c r="B12" s="7">
        <v>1</v>
      </c>
      <c r="C12" s="8">
        <v>237</v>
      </c>
      <c r="D12" s="8">
        <v>40</v>
      </c>
      <c r="E12" s="7">
        <v>0</v>
      </c>
      <c r="F12" s="7">
        <v>0</v>
      </c>
      <c r="G12" s="7">
        <v>0</v>
      </c>
      <c r="H12" s="7">
        <v>4</v>
      </c>
      <c r="I12" s="7">
        <v>0</v>
      </c>
      <c r="J12" s="7">
        <v>0</v>
      </c>
      <c r="K12" s="7">
        <v>0</v>
      </c>
      <c r="L12" s="7">
        <v>0</v>
      </c>
      <c r="M12" s="8">
        <f t="shared" si="0"/>
        <v>282</v>
      </c>
    </row>
    <row r="13" spans="1:13" x14ac:dyDescent="0.25">
      <c r="A13" s="2">
        <v>1966</v>
      </c>
      <c r="B13" s="6">
        <v>3</v>
      </c>
      <c r="C13" s="5">
        <v>257</v>
      </c>
      <c r="D13" s="5">
        <v>43</v>
      </c>
      <c r="E13" s="6">
        <v>0</v>
      </c>
      <c r="F13" s="104">
        <v>0</v>
      </c>
      <c r="G13" s="6">
        <v>0</v>
      </c>
      <c r="H13" s="6">
        <v>4</v>
      </c>
      <c r="I13" s="6">
        <v>1</v>
      </c>
      <c r="J13" s="6">
        <v>0</v>
      </c>
      <c r="K13" s="6">
        <v>0</v>
      </c>
      <c r="L13" s="6">
        <v>0</v>
      </c>
      <c r="M13" s="5">
        <f t="shared" si="0"/>
        <v>308</v>
      </c>
    </row>
    <row r="14" spans="1:13" x14ac:dyDescent="0.25">
      <c r="A14" s="10">
        <v>1967</v>
      </c>
      <c r="B14" s="7">
        <v>4</v>
      </c>
      <c r="C14" s="8">
        <v>302</v>
      </c>
      <c r="D14" s="8">
        <v>40</v>
      </c>
      <c r="E14" s="7">
        <v>2</v>
      </c>
      <c r="F14" s="7">
        <v>0</v>
      </c>
      <c r="G14" s="7">
        <v>0</v>
      </c>
      <c r="H14" s="7">
        <v>6</v>
      </c>
      <c r="I14" s="7">
        <v>0</v>
      </c>
      <c r="J14" s="7">
        <v>0</v>
      </c>
      <c r="K14" s="7">
        <v>0</v>
      </c>
      <c r="L14" s="7">
        <v>0</v>
      </c>
      <c r="M14" s="8">
        <f t="shared" si="0"/>
        <v>354</v>
      </c>
    </row>
    <row r="15" spans="1:13" x14ac:dyDescent="0.25">
      <c r="A15" s="2">
        <v>1968</v>
      </c>
      <c r="B15" s="6">
        <v>8</v>
      </c>
      <c r="C15" s="5">
        <v>383</v>
      </c>
      <c r="D15" s="5">
        <v>70</v>
      </c>
      <c r="E15" s="6">
        <v>1</v>
      </c>
      <c r="F15" s="6">
        <v>0</v>
      </c>
      <c r="G15" s="6">
        <v>0</v>
      </c>
      <c r="H15" s="6">
        <v>7</v>
      </c>
      <c r="I15" s="6">
        <v>0</v>
      </c>
      <c r="J15" s="6">
        <v>0</v>
      </c>
      <c r="K15" s="6">
        <v>0</v>
      </c>
      <c r="L15" s="6">
        <v>0</v>
      </c>
      <c r="M15" s="5">
        <f t="shared" si="0"/>
        <v>469</v>
      </c>
    </row>
    <row r="16" spans="1:13" x14ac:dyDescent="0.25">
      <c r="A16" s="10">
        <v>1969</v>
      </c>
      <c r="B16" s="7">
        <v>6</v>
      </c>
      <c r="C16" s="8">
        <v>655</v>
      </c>
      <c r="D16" s="8">
        <v>107</v>
      </c>
      <c r="E16" s="7">
        <v>2</v>
      </c>
      <c r="F16" s="7">
        <v>0</v>
      </c>
      <c r="G16" s="7">
        <v>0</v>
      </c>
      <c r="H16" s="7">
        <v>13</v>
      </c>
      <c r="I16" s="7">
        <v>1</v>
      </c>
      <c r="J16" s="7">
        <v>0</v>
      </c>
      <c r="K16" s="7">
        <v>0</v>
      </c>
      <c r="L16" s="7">
        <v>0</v>
      </c>
      <c r="M16" s="8">
        <f t="shared" si="0"/>
        <v>784</v>
      </c>
    </row>
    <row r="17" spans="1:13" x14ac:dyDescent="0.25">
      <c r="A17" s="2">
        <v>1970</v>
      </c>
      <c r="B17" s="6">
        <v>7</v>
      </c>
      <c r="C17" s="5">
        <v>741</v>
      </c>
      <c r="D17" s="5">
        <v>153</v>
      </c>
      <c r="E17" s="6">
        <v>0</v>
      </c>
      <c r="F17" s="6">
        <v>0</v>
      </c>
      <c r="G17" s="6">
        <v>0</v>
      </c>
      <c r="H17" s="6">
        <v>9</v>
      </c>
      <c r="I17" s="6">
        <v>0</v>
      </c>
      <c r="J17" s="6">
        <v>0</v>
      </c>
      <c r="K17" s="6">
        <v>0</v>
      </c>
      <c r="L17" s="6">
        <v>0</v>
      </c>
      <c r="M17" s="5">
        <f t="shared" si="0"/>
        <v>910</v>
      </c>
    </row>
    <row r="18" spans="1:13" x14ac:dyDescent="0.25">
      <c r="A18" s="10">
        <v>1971</v>
      </c>
      <c r="B18" s="7">
        <v>10</v>
      </c>
      <c r="C18" s="8">
        <v>714</v>
      </c>
      <c r="D18" s="8">
        <v>158</v>
      </c>
      <c r="E18" s="7">
        <v>1</v>
      </c>
      <c r="F18" s="7">
        <v>0</v>
      </c>
      <c r="G18" s="7">
        <v>0</v>
      </c>
      <c r="H18" s="7">
        <v>9</v>
      </c>
      <c r="I18" s="7">
        <v>2</v>
      </c>
      <c r="J18" s="7">
        <v>0</v>
      </c>
      <c r="K18" s="7">
        <v>0</v>
      </c>
      <c r="L18" s="7">
        <v>0</v>
      </c>
      <c r="M18" s="8">
        <f t="shared" si="0"/>
        <v>894</v>
      </c>
    </row>
    <row r="19" spans="1:13" x14ac:dyDescent="0.25">
      <c r="A19" s="2">
        <v>1972</v>
      </c>
      <c r="B19" s="6">
        <v>19</v>
      </c>
      <c r="C19" s="5">
        <v>978</v>
      </c>
      <c r="D19" s="5">
        <v>204</v>
      </c>
      <c r="E19" s="6">
        <v>1</v>
      </c>
      <c r="F19" s="6">
        <v>1</v>
      </c>
      <c r="G19" s="6">
        <v>0</v>
      </c>
      <c r="H19" s="6">
        <v>7</v>
      </c>
      <c r="I19" s="6">
        <v>1</v>
      </c>
      <c r="J19" s="6">
        <v>0</v>
      </c>
      <c r="K19" s="6">
        <v>0</v>
      </c>
      <c r="L19" s="6">
        <v>0</v>
      </c>
      <c r="M19" s="5">
        <f t="shared" si="0"/>
        <v>1211</v>
      </c>
    </row>
    <row r="20" spans="1:13" x14ac:dyDescent="0.25">
      <c r="A20" s="10">
        <v>1973</v>
      </c>
      <c r="B20" s="7">
        <v>9</v>
      </c>
      <c r="C20" s="8">
        <v>1306</v>
      </c>
      <c r="D20" s="8">
        <v>292</v>
      </c>
      <c r="E20" s="7">
        <v>0</v>
      </c>
      <c r="F20" s="7">
        <v>0</v>
      </c>
      <c r="G20" s="7">
        <v>0</v>
      </c>
      <c r="H20" s="7">
        <v>14</v>
      </c>
      <c r="I20" s="7">
        <v>9</v>
      </c>
      <c r="J20" s="7">
        <v>2</v>
      </c>
      <c r="K20" s="7">
        <v>0</v>
      </c>
      <c r="L20" s="7">
        <v>0</v>
      </c>
      <c r="M20" s="8">
        <f t="shared" si="0"/>
        <v>1632</v>
      </c>
    </row>
    <row r="21" spans="1:13" x14ac:dyDescent="0.25">
      <c r="A21" s="2">
        <v>1974</v>
      </c>
      <c r="B21" s="6">
        <v>16</v>
      </c>
      <c r="C21" s="5">
        <v>1674</v>
      </c>
      <c r="D21" s="5">
        <v>383</v>
      </c>
      <c r="E21" s="6">
        <v>0</v>
      </c>
      <c r="F21" s="6">
        <v>0</v>
      </c>
      <c r="G21" s="6">
        <v>0</v>
      </c>
      <c r="H21" s="6">
        <v>17</v>
      </c>
      <c r="I21" s="6">
        <v>6</v>
      </c>
      <c r="J21" s="6">
        <v>1</v>
      </c>
      <c r="K21" s="6">
        <v>0</v>
      </c>
      <c r="L21" s="6">
        <v>0</v>
      </c>
      <c r="M21" s="5">
        <f t="shared" si="0"/>
        <v>2097</v>
      </c>
    </row>
    <row r="22" spans="1:13" x14ac:dyDescent="0.25">
      <c r="A22" s="10">
        <v>1975</v>
      </c>
      <c r="B22" s="7">
        <v>11</v>
      </c>
      <c r="C22" s="8">
        <v>1495</v>
      </c>
      <c r="D22" s="8">
        <v>474</v>
      </c>
      <c r="E22" s="7">
        <v>2</v>
      </c>
      <c r="F22" s="7">
        <v>0</v>
      </c>
      <c r="G22" s="7">
        <v>1</v>
      </c>
      <c r="H22" s="7">
        <v>17</v>
      </c>
      <c r="I22" s="7">
        <v>3</v>
      </c>
      <c r="J22" s="7">
        <v>0</v>
      </c>
      <c r="K22" s="7">
        <v>0</v>
      </c>
      <c r="L22" s="7">
        <v>0</v>
      </c>
      <c r="M22" s="8">
        <f t="shared" si="0"/>
        <v>2003</v>
      </c>
    </row>
    <row r="23" spans="1:13" x14ac:dyDescent="0.25">
      <c r="A23" s="2">
        <v>1976</v>
      </c>
      <c r="B23" s="6">
        <v>11</v>
      </c>
      <c r="C23" s="5">
        <v>1583</v>
      </c>
      <c r="D23" s="5">
        <v>407</v>
      </c>
      <c r="E23" s="6">
        <v>5</v>
      </c>
      <c r="F23" s="6">
        <v>0</v>
      </c>
      <c r="G23" s="6">
        <v>0</v>
      </c>
      <c r="H23" s="6">
        <v>16</v>
      </c>
      <c r="I23" s="6">
        <v>7</v>
      </c>
      <c r="J23" s="6">
        <v>0</v>
      </c>
      <c r="K23" s="6">
        <v>0</v>
      </c>
      <c r="L23" s="6">
        <v>0</v>
      </c>
      <c r="M23" s="5">
        <f t="shared" si="0"/>
        <v>2029</v>
      </c>
    </row>
    <row r="24" spans="1:13" x14ac:dyDescent="0.25">
      <c r="A24" s="10">
        <v>1977</v>
      </c>
      <c r="B24" s="7">
        <v>6</v>
      </c>
      <c r="C24" s="8">
        <v>1440</v>
      </c>
      <c r="D24" s="8">
        <v>328</v>
      </c>
      <c r="E24" s="7">
        <v>4</v>
      </c>
      <c r="F24" s="7">
        <v>0</v>
      </c>
      <c r="G24" s="7">
        <v>0</v>
      </c>
      <c r="H24" s="7">
        <v>16</v>
      </c>
      <c r="I24" s="7">
        <v>2</v>
      </c>
      <c r="J24" s="7">
        <v>0</v>
      </c>
      <c r="K24" s="7">
        <v>0</v>
      </c>
      <c r="L24" s="7">
        <v>0</v>
      </c>
      <c r="M24" s="8">
        <f t="shared" si="0"/>
        <v>1796</v>
      </c>
    </row>
    <row r="25" spans="1:13" x14ac:dyDescent="0.25">
      <c r="A25" s="2">
        <v>1978</v>
      </c>
      <c r="B25" s="6">
        <v>10</v>
      </c>
      <c r="C25" s="5">
        <v>2217</v>
      </c>
      <c r="D25" s="5">
        <v>522</v>
      </c>
      <c r="E25" s="6">
        <v>7</v>
      </c>
      <c r="F25" s="6">
        <v>0</v>
      </c>
      <c r="G25" s="6">
        <v>0</v>
      </c>
      <c r="H25" s="6">
        <v>24</v>
      </c>
      <c r="I25" s="6">
        <v>8</v>
      </c>
      <c r="J25" s="6">
        <v>1</v>
      </c>
      <c r="K25" s="6">
        <v>0</v>
      </c>
      <c r="L25" s="6">
        <v>0</v>
      </c>
      <c r="M25" s="5">
        <f t="shared" si="0"/>
        <v>2789</v>
      </c>
    </row>
    <row r="26" spans="1:13" x14ac:dyDescent="0.25">
      <c r="A26" s="10">
        <v>1979</v>
      </c>
      <c r="B26" s="7">
        <v>18</v>
      </c>
      <c r="C26" s="8">
        <v>2987</v>
      </c>
      <c r="D26" s="8">
        <v>974</v>
      </c>
      <c r="E26" s="7">
        <v>6</v>
      </c>
      <c r="F26" s="7">
        <v>1</v>
      </c>
      <c r="G26" s="7">
        <v>3</v>
      </c>
      <c r="H26" s="7">
        <v>31</v>
      </c>
      <c r="I26" s="7">
        <v>13</v>
      </c>
      <c r="J26" s="7">
        <v>3</v>
      </c>
      <c r="K26" s="7">
        <v>0</v>
      </c>
      <c r="L26" s="7">
        <v>0</v>
      </c>
      <c r="M26" s="8">
        <f t="shared" si="0"/>
        <v>4036</v>
      </c>
    </row>
    <row r="27" spans="1:13" x14ac:dyDescent="0.25">
      <c r="A27" s="2">
        <v>1980</v>
      </c>
      <c r="B27" s="6">
        <v>29</v>
      </c>
      <c r="C27" s="5">
        <v>3884</v>
      </c>
      <c r="D27" s="5">
        <v>1980</v>
      </c>
      <c r="E27" s="6">
        <v>4</v>
      </c>
      <c r="F27" s="6">
        <v>0</v>
      </c>
      <c r="G27" s="6">
        <v>1</v>
      </c>
      <c r="H27" s="6">
        <v>36</v>
      </c>
      <c r="I27" s="6">
        <v>14</v>
      </c>
      <c r="J27" s="6">
        <v>5</v>
      </c>
      <c r="K27" s="6">
        <v>0</v>
      </c>
      <c r="L27" s="6">
        <v>0</v>
      </c>
      <c r="M27" s="5">
        <f t="shared" si="0"/>
        <v>5953</v>
      </c>
    </row>
    <row r="28" spans="1:13" x14ac:dyDescent="0.25">
      <c r="A28" s="10">
        <v>1981</v>
      </c>
      <c r="B28" s="7">
        <v>18</v>
      </c>
      <c r="C28" s="8">
        <v>3844</v>
      </c>
      <c r="D28" s="8">
        <v>2859</v>
      </c>
      <c r="E28" s="7">
        <v>16</v>
      </c>
      <c r="F28" s="7">
        <v>5</v>
      </c>
      <c r="G28" s="7">
        <v>2</v>
      </c>
      <c r="H28" s="7">
        <v>42</v>
      </c>
      <c r="I28" s="7">
        <v>12</v>
      </c>
      <c r="J28" s="7">
        <v>3</v>
      </c>
      <c r="K28" s="7">
        <v>2</v>
      </c>
      <c r="L28" s="7">
        <v>0</v>
      </c>
      <c r="M28" s="8">
        <f t="shared" si="0"/>
        <v>6803</v>
      </c>
    </row>
    <row r="29" spans="1:13" x14ac:dyDescent="0.25">
      <c r="A29" s="2">
        <v>1982</v>
      </c>
      <c r="B29" s="6">
        <v>14</v>
      </c>
      <c r="C29" s="5">
        <v>2420</v>
      </c>
      <c r="D29" s="5">
        <v>1559</v>
      </c>
      <c r="E29" s="6">
        <v>9</v>
      </c>
      <c r="F29" s="6">
        <v>1</v>
      </c>
      <c r="G29" s="6">
        <v>0</v>
      </c>
      <c r="H29" s="6">
        <v>27</v>
      </c>
      <c r="I29" s="6">
        <v>10</v>
      </c>
      <c r="J29" s="6">
        <v>1</v>
      </c>
      <c r="K29" s="6">
        <v>0</v>
      </c>
      <c r="L29" s="6">
        <v>0</v>
      </c>
      <c r="M29" s="5">
        <f t="shared" si="0"/>
        <v>4041</v>
      </c>
    </row>
    <row r="30" spans="1:13" x14ac:dyDescent="0.25">
      <c r="A30" s="10">
        <v>1983</v>
      </c>
      <c r="B30" s="7">
        <v>14</v>
      </c>
      <c r="C30" s="8">
        <v>1857</v>
      </c>
      <c r="D30" s="8">
        <v>456</v>
      </c>
      <c r="E30" s="7">
        <v>3</v>
      </c>
      <c r="F30" s="7">
        <v>0</v>
      </c>
      <c r="G30" s="7">
        <v>2</v>
      </c>
      <c r="H30" s="7">
        <v>14</v>
      </c>
      <c r="I30" s="7">
        <v>5</v>
      </c>
      <c r="J30" s="7">
        <v>0</v>
      </c>
      <c r="K30" s="7">
        <v>0</v>
      </c>
      <c r="L30" s="7">
        <v>0</v>
      </c>
      <c r="M30" s="8">
        <f t="shared" si="0"/>
        <v>2351</v>
      </c>
    </row>
    <row r="31" spans="1:13" x14ac:dyDescent="0.25">
      <c r="A31" s="2">
        <v>1984</v>
      </c>
      <c r="B31" s="6">
        <v>27</v>
      </c>
      <c r="C31" s="5">
        <v>4126</v>
      </c>
      <c r="D31" s="5">
        <v>711</v>
      </c>
      <c r="E31" s="6">
        <v>8</v>
      </c>
      <c r="F31" s="6">
        <v>0</v>
      </c>
      <c r="G31" s="6">
        <v>1</v>
      </c>
      <c r="H31" s="6">
        <v>50</v>
      </c>
      <c r="I31" s="6">
        <v>3</v>
      </c>
      <c r="J31" s="6">
        <v>2</v>
      </c>
      <c r="K31" s="6">
        <v>0</v>
      </c>
      <c r="L31" s="6">
        <v>0</v>
      </c>
      <c r="M31" s="5">
        <f t="shared" si="0"/>
        <v>4928</v>
      </c>
    </row>
    <row r="32" spans="1:13" x14ac:dyDescent="0.25">
      <c r="A32" s="10">
        <v>1985</v>
      </c>
      <c r="B32" s="7">
        <v>33</v>
      </c>
      <c r="C32" s="8">
        <v>4464</v>
      </c>
      <c r="D32" s="8">
        <v>1339</v>
      </c>
      <c r="E32" s="7">
        <v>4</v>
      </c>
      <c r="F32" s="7">
        <v>1</v>
      </c>
      <c r="G32" s="7">
        <v>1</v>
      </c>
      <c r="H32" s="7">
        <v>40</v>
      </c>
      <c r="I32" s="7">
        <v>9</v>
      </c>
      <c r="J32" s="7">
        <v>1</v>
      </c>
      <c r="K32" s="7">
        <v>0</v>
      </c>
      <c r="L32" s="7">
        <v>0</v>
      </c>
      <c r="M32" s="8">
        <f t="shared" si="0"/>
        <v>5892</v>
      </c>
    </row>
    <row r="33" spans="1:13" x14ac:dyDescent="0.25">
      <c r="A33" s="2">
        <v>1986</v>
      </c>
      <c r="B33" s="6">
        <v>34</v>
      </c>
      <c r="C33" s="5">
        <v>3937</v>
      </c>
      <c r="D33" s="5">
        <v>1071</v>
      </c>
      <c r="E33" s="6">
        <v>1</v>
      </c>
      <c r="F33" s="6">
        <v>0</v>
      </c>
      <c r="G33" s="6">
        <v>2</v>
      </c>
      <c r="H33" s="6">
        <v>33</v>
      </c>
      <c r="I33" s="6">
        <v>10</v>
      </c>
      <c r="J33" s="6">
        <v>0</v>
      </c>
      <c r="K33" s="6">
        <v>0</v>
      </c>
      <c r="L33" s="6">
        <v>0</v>
      </c>
      <c r="M33" s="5">
        <f t="shared" si="0"/>
        <v>5088</v>
      </c>
    </row>
    <row r="34" spans="1:13" x14ac:dyDescent="0.25">
      <c r="A34" s="10">
        <v>1987</v>
      </c>
      <c r="B34" s="7">
        <v>36</v>
      </c>
      <c r="C34" s="8">
        <v>4601</v>
      </c>
      <c r="D34" s="8">
        <v>889</v>
      </c>
      <c r="E34" s="7">
        <v>3</v>
      </c>
      <c r="F34" s="7">
        <v>0</v>
      </c>
      <c r="G34" s="7">
        <v>4</v>
      </c>
      <c r="H34" s="7">
        <v>35</v>
      </c>
      <c r="I34" s="7">
        <v>7</v>
      </c>
      <c r="J34" s="7">
        <v>0</v>
      </c>
      <c r="K34" s="7">
        <v>0</v>
      </c>
      <c r="L34" s="7">
        <v>0</v>
      </c>
      <c r="M34" s="8">
        <f t="shared" si="0"/>
        <v>5575</v>
      </c>
    </row>
    <row r="35" spans="1:13" x14ac:dyDescent="0.25">
      <c r="A35" s="2">
        <v>1988</v>
      </c>
      <c r="B35" s="6">
        <v>49</v>
      </c>
      <c r="C35" s="5">
        <v>4973</v>
      </c>
      <c r="D35" s="5">
        <v>1152</v>
      </c>
      <c r="E35" s="6">
        <v>1</v>
      </c>
      <c r="F35" s="6">
        <v>0</v>
      </c>
      <c r="G35" s="6">
        <v>5</v>
      </c>
      <c r="H35" s="6">
        <v>43</v>
      </c>
      <c r="I35" s="6">
        <v>12</v>
      </c>
      <c r="J35" s="6">
        <v>2</v>
      </c>
      <c r="K35" s="6">
        <v>0</v>
      </c>
      <c r="L35" s="6">
        <v>1</v>
      </c>
      <c r="M35" s="5">
        <f t="shared" si="0"/>
        <v>6238</v>
      </c>
    </row>
    <row r="36" spans="1:13" x14ac:dyDescent="0.25">
      <c r="A36" s="10">
        <v>1989</v>
      </c>
      <c r="B36" s="7">
        <v>45</v>
      </c>
      <c r="C36" s="8">
        <v>4897</v>
      </c>
      <c r="D36" s="8">
        <v>1648</v>
      </c>
      <c r="E36" s="7">
        <v>3</v>
      </c>
      <c r="F36" s="7">
        <v>0</v>
      </c>
      <c r="G36" s="7">
        <v>1</v>
      </c>
      <c r="H36" s="7">
        <v>46</v>
      </c>
      <c r="I36" s="7">
        <v>25</v>
      </c>
      <c r="J36" s="7">
        <v>0</v>
      </c>
      <c r="K36" s="7">
        <v>0</v>
      </c>
      <c r="L36" s="7">
        <v>0</v>
      </c>
      <c r="M36" s="8">
        <f t="shared" si="0"/>
        <v>6665</v>
      </c>
    </row>
    <row r="37" spans="1:13" x14ac:dyDescent="0.25">
      <c r="A37" s="2">
        <v>1990</v>
      </c>
      <c r="B37" s="6">
        <v>55</v>
      </c>
      <c r="C37" s="5">
        <v>4704</v>
      </c>
      <c r="D37" s="5">
        <v>1942</v>
      </c>
      <c r="E37" s="6">
        <v>4</v>
      </c>
      <c r="F37" s="6">
        <v>0</v>
      </c>
      <c r="G37" s="6">
        <v>1</v>
      </c>
      <c r="H37" s="6">
        <v>37</v>
      </c>
      <c r="I37" s="6">
        <v>12</v>
      </c>
      <c r="J37" s="6">
        <v>2</v>
      </c>
      <c r="K37" s="6">
        <v>0</v>
      </c>
      <c r="L37" s="6">
        <v>0</v>
      </c>
      <c r="M37" s="5">
        <f t="shared" si="0"/>
        <v>6757</v>
      </c>
    </row>
    <row r="38" spans="1:13" x14ac:dyDescent="0.25">
      <c r="A38" s="10">
        <v>1991</v>
      </c>
      <c r="B38" s="7">
        <v>55</v>
      </c>
      <c r="C38" s="8">
        <v>4896</v>
      </c>
      <c r="D38" s="8">
        <v>2856</v>
      </c>
      <c r="E38" s="7">
        <v>7</v>
      </c>
      <c r="F38" s="7">
        <v>0</v>
      </c>
      <c r="G38" s="7">
        <v>1</v>
      </c>
      <c r="H38" s="7">
        <v>44</v>
      </c>
      <c r="I38" s="7">
        <v>18</v>
      </c>
      <c r="J38" s="7">
        <v>0</v>
      </c>
      <c r="K38" s="7">
        <v>0</v>
      </c>
      <c r="L38" s="7">
        <v>0</v>
      </c>
      <c r="M38" s="8">
        <f t="shared" si="0"/>
        <v>7877</v>
      </c>
    </row>
    <row r="39" spans="1:13" x14ac:dyDescent="0.25">
      <c r="A39" s="2">
        <v>1992</v>
      </c>
      <c r="B39" s="6">
        <v>131</v>
      </c>
      <c r="C39" s="5">
        <v>5742</v>
      </c>
      <c r="D39" s="5">
        <v>2728</v>
      </c>
      <c r="E39" s="6">
        <v>5</v>
      </c>
      <c r="F39" s="6">
        <v>0</v>
      </c>
      <c r="G39" s="6">
        <v>4</v>
      </c>
      <c r="H39" s="6">
        <v>57</v>
      </c>
      <c r="I39" s="6">
        <v>23</v>
      </c>
      <c r="J39" s="6">
        <v>0</v>
      </c>
      <c r="K39" s="6">
        <v>0</v>
      </c>
      <c r="L39" s="6">
        <v>0</v>
      </c>
      <c r="M39" s="5">
        <f t="shared" ref="M39:M58" si="1">SUM(B39:L39)</f>
        <v>8690</v>
      </c>
    </row>
    <row r="40" spans="1:13" x14ac:dyDescent="0.25">
      <c r="A40" s="10">
        <v>1993</v>
      </c>
      <c r="B40" s="7">
        <v>68</v>
      </c>
      <c r="C40" s="8">
        <v>6439</v>
      </c>
      <c r="D40" s="8">
        <v>1923</v>
      </c>
      <c r="E40" s="7">
        <v>9</v>
      </c>
      <c r="F40" s="7">
        <v>0</v>
      </c>
      <c r="G40" s="7">
        <v>1</v>
      </c>
      <c r="H40" s="7">
        <v>66</v>
      </c>
      <c r="I40" s="7">
        <v>17</v>
      </c>
      <c r="J40" s="7">
        <v>9</v>
      </c>
      <c r="K40" s="7">
        <v>0</v>
      </c>
      <c r="L40" s="7">
        <v>0</v>
      </c>
      <c r="M40" s="8">
        <f t="shared" si="1"/>
        <v>8532</v>
      </c>
    </row>
    <row r="41" spans="1:13" x14ac:dyDescent="0.25">
      <c r="A41" s="2">
        <v>1994</v>
      </c>
      <c r="B41" s="6">
        <v>120</v>
      </c>
      <c r="C41" s="5">
        <v>9047</v>
      </c>
      <c r="D41" s="5">
        <v>2178</v>
      </c>
      <c r="E41" s="6">
        <v>4</v>
      </c>
      <c r="F41" s="6">
        <v>0</v>
      </c>
      <c r="G41" s="6">
        <v>3</v>
      </c>
      <c r="H41" s="6">
        <v>89</v>
      </c>
      <c r="I41" s="6">
        <v>16</v>
      </c>
      <c r="J41" s="6">
        <v>1</v>
      </c>
      <c r="K41" s="6">
        <v>0</v>
      </c>
      <c r="L41" s="6">
        <v>0</v>
      </c>
      <c r="M41" s="5">
        <f t="shared" si="1"/>
        <v>11458</v>
      </c>
    </row>
    <row r="42" spans="1:13" x14ac:dyDescent="0.25">
      <c r="A42" s="10">
        <v>1995</v>
      </c>
      <c r="B42" s="7">
        <v>83</v>
      </c>
      <c r="C42" s="8">
        <v>8402</v>
      </c>
      <c r="D42" s="8">
        <v>980</v>
      </c>
      <c r="E42" s="7">
        <v>1</v>
      </c>
      <c r="F42" s="7">
        <v>0</v>
      </c>
      <c r="G42" s="7">
        <v>0</v>
      </c>
      <c r="H42" s="7">
        <v>83</v>
      </c>
      <c r="I42" s="7">
        <v>6</v>
      </c>
      <c r="J42" s="7">
        <v>0</v>
      </c>
      <c r="K42" s="7">
        <v>0</v>
      </c>
      <c r="L42" s="7">
        <v>0</v>
      </c>
      <c r="M42" s="8">
        <f t="shared" si="1"/>
        <v>9555</v>
      </c>
    </row>
    <row r="43" spans="1:13" x14ac:dyDescent="0.25">
      <c r="A43" s="2">
        <v>1996</v>
      </c>
      <c r="B43" s="6">
        <v>64</v>
      </c>
      <c r="C43" s="5">
        <v>6991</v>
      </c>
      <c r="D43" s="5">
        <v>810</v>
      </c>
      <c r="E43" s="6">
        <v>3</v>
      </c>
      <c r="F43" s="6">
        <v>0</v>
      </c>
      <c r="G43" s="6">
        <v>0</v>
      </c>
      <c r="H43" s="6">
        <v>104</v>
      </c>
      <c r="I43" s="6">
        <v>6</v>
      </c>
      <c r="J43" s="6">
        <v>2</v>
      </c>
      <c r="K43" s="6">
        <v>0</v>
      </c>
      <c r="L43" s="6">
        <v>0</v>
      </c>
      <c r="M43" s="5">
        <f t="shared" si="1"/>
        <v>7980</v>
      </c>
    </row>
    <row r="44" spans="1:13" x14ac:dyDescent="0.25">
      <c r="A44" s="10">
        <v>1997</v>
      </c>
      <c r="B44" s="7">
        <v>97</v>
      </c>
      <c r="C44" s="8">
        <v>8767</v>
      </c>
      <c r="D44" s="8">
        <v>1735</v>
      </c>
      <c r="E44" s="7">
        <v>7</v>
      </c>
      <c r="F44" s="7">
        <v>1</v>
      </c>
      <c r="G44" s="7">
        <v>1</v>
      </c>
      <c r="H44" s="7">
        <v>137</v>
      </c>
      <c r="I44" s="7">
        <v>13</v>
      </c>
      <c r="J44" s="7">
        <v>2</v>
      </c>
      <c r="K44" s="7">
        <v>0</v>
      </c>
      <c r="L44" s="7">
        <v>3</v>
      </c>
      <c r="M44" s="8">
        <f t="shared" si="1"/>
        <v>10763</v>
      </c>
    </row>
    <row r="45" spans="1:13" x14ac:dyDescent="0.25">
      <c r="A45" s="2">
        <v>1998</v>
      </c>
      <c r="B45" s="6">
        <v>160</v>
      </c>
      <c r="C45" s="5">
        <v>13083</v>
      </c>
      <c r="D45" s="5">
        <v>2781</v>
      </c>
      <c r="E45" s="6">
        <v>14</v>
      </c>
      <c r="F45" s="6">
        <v>0</v>
      </c>
      <c r="G45" s="6">
        <v>5</v>
      </c>
      <c r="H45" s="6">
        <v>170</v>
      </c>
      <c r="I45" s="6">
        <v>28</v>
      </c>
      <c r="J45" s="6">
        <v>2</v>
      </c>
      <c r="K45" s="6">
        <v>0</v>
      </c>
      <c r="L45" s="6">
        <v>0</v>
      </c>
      <c r="M45" s="5">
        <f t="shared" si="1"/>
        <v>16243</v>
      </c>
    </row>
    <row r="46" spans="1:13" x14ac:dyDescent="0.25">
      <c r="A46" s="10">
        <v>1999</v>
      </c>
      <c r="B46" s="7">
        <v>103</v>
      </c>
      <c r="C46" s="8">
        <v>13864</v>
      </c>
      <c r="D46" s="8">
        <v>2759</v>
      </c>
      <c r="E46" s="7">
        <v>11</v>
      </c>
      <c r="F46" s="7">
        <v>0</v>
      </c>
      <c r="G46" s="7">
        <v>0</v>
      </c>
      <c r="H46" s="7">
        <v>137</v>
      </c>
      <c r="I46" s="7">
        <v>23</v>
      </c>
      <c r="J46" s="7">
        <v>5</v>
      </c>
      <c r="K46" s="7">
        <v>0</v>
      </c>
      <c r="L46" s="7">
        <v>1</v>
      </c>
      <c r="M46" s="8">
        <f t="shared" si="1"/>
        <v>16903</v>
      </c>
    </row>
    <row r="47" spans="1:13" x14ac:dyDescent="0.25">
      <c r="A47" s="2">
        <v>2000</v>
      </c>
      <c r="B47" s="6">
        <v>131</v>
      </c>
      <c r="C47" s="5">
        <v>13628</v>
      </c>
      <c r="D47" s="5">
        <v>2966</v>
      </c>
      <c r="E47" s="6">
        <v>8</v>
      </c>
      <c r="F47" s="6">
        <v>0</v>
      </c>
      <c r="G47" s="6">
        <v>1</v>
      </c>
      <c r="H47" s="6">
        <v>153</v>
      </c>
      <c r="I47" s="6">
        <v>37</v>
      </c>
      <c r="J47" s="6">
        <v>16</v>
      </c>
      <c r="K47" s="6">
        <v>0</v>
      </c>
      <c r="L47" s="6">
        <v>2</v>
      </c>
      <c r="M47" s="5">
        <f t="shared" si="1"/>
        <v>16942</v>
      </c>
    </row>
    <row r="48" spans="1:13" x14ac:dyDescent="0.25">
      <c r="A48" s="10">
        <v>2001</v>
      </c>
      <c r="B48" s="7">
        <v>83</v>
      </c>
      <c r="C48" s="8">
        <v>12388</v>
      </c>
      <c r="D48" s="8">
        <v>2695</v>
      </c>
      <c r="E48" s="7">
        <v>4</v>
      </c>
      <c r="F48" s="7">
        <v>1</v>
      </c>
      <c r="G48" s="7">
        <v>1</v>
      </c>
      <c r="H48" s="7">
        <v>181</v>
      </c>
      <c r="I48" s="7">
        <v>31</v>
      </c>
      <c r="J48" s="7">
        <v>7</v>
      </c>
      <c r="K48" s="7">
        <v>0</v>
      </c>
      <c r="L48" s="7">
        <v>3</v>
      </c>
      <c r="M48" s="8">
        <f t="shared" si="1"/>
        <v>15394</v>
      </c>
    </row>
    <row r="49" spans="1:13" x14ac:dyDescent="0.25">
      <c r="A49" s="2">
        <v>2002</v>
      </c>
      <c r="B49" s="6">
        <v>72</v>
      </c>
      <c r="C49" s="5">
        <v>7318</v>
      </c>
      <c r="D49" s="5">
        <v>2109</v>
      </c>
      <c r="E49" s="6">
        <v>7</v>
      </c>
      <c r="F49" s="6">
        <v>1</v>
      </c>
      <c r="G49" s="6">
        <v>0</v>
      </c>
      <c r="H49" s="6">
        <v>102</v>
      </c>
      <c r="I49" s="6">
        <v>36</v>
      </c>
      <c r="J49" s="6">
        <v>2</v>
      </c>
      <c r="K49" s="6">
        <v>0</v>
      </c>
      <c r="L49" s="6">
        <v>0</v>
      </c>
      <c r="M49" s="5">
        <f t="shared" si="1"/>
        <v>9647</v>
      </c>
    </row>
    <row r="50" spans="1:13" x14ac:dyDescent="0.25">
      <c r="A50" s="10">
        <v>2003</v>
      </c>
      <c r="B50" s="7">
        <v>138</v>
      </c>
      <c r="C50" s="8">
        <v>7916</v>
      </c>
      <c r="D50" s="8">
        <v>1866</v>
      </c>
      <c r="E50" s="7">
        <v>4</v>
      </c>
      <c r="F50" s="7">
        <v>0</v>
      </c>
      <c r="G50" s="7">
        <v>0</v>
      </c>
      <c r="H50" s="7">
        <v>105</v>
      </c>
      <c r="I50" s="7">
        <v>27</v>
      </c>
      <c r="J50" s="7">
        <v>11</v>
      </c>
      <c r="K50" s="7">
        <v>0</v>
      </c>
      <c r="L50" s="7">
        <v>0</v>
      </c>
      <c r="M50" s="8">
        <f t="shared" si="1"/>
        <v>10067</v>
      </c>
    </row>
    <row r="51" spans="1:13" x14ac:dyDescent="0.25">
      <c r="A51" s="2">
        <v>2004</v>
      </c>
      <c r="B51" s="6">
        <v>33</v>
      </c>
      <c r="C51" s="5">
        <v>8004</v>
      </c>
      <c r="D51" s="5">
        <v>1777</v>
      </c>
      <c r="E51" s="6">
        <v>6</v>
      </c>
      <c r="F51" s="6">
        <v>0</v>
      </c>
      <c r="G51" s="6">
        <v>0</v>
      </c>
      <c r="H51" s="6">
        <v>60</v>
      </c>
      <c r="I51" s="6">
        <v>15</v>
      </c>
      <c r="J51" s="6">
        <v>2</v>
      </c>
      <c r="K51" s="6">
        <v>0</v>
      </c>
      <c r="L51" s="6">
        <v>0</v>
      </c>
      <c r="M51" s="5">
        <f t="shared" si="1"/>
        <v>9897</v>
      </c>
    </row>
    <row r="52" spans="1:13" x14ac:dyDescent="0.25">
      <c r="A52" s="10">
        <v>2005</v>
      </c>
      <c r="B52" s="7">
        <v>94</v>
      </c>
      <c r="C52" s="8">
        <v>8758</v>
      </c>
      <c r="D52" s="8">
        <v>1894</v>
      </c>
      <c r="E52" s="7">
        <v>20</v>
      </c>
      <c r="F52" s="7">
        <v>5</v>
      </c>
      <c r="G52" s="7">
        <v>1</v>
      </c>
      <c r="H52" s="7">
        <v>110</v>
      </c>
      <c r="I52" s="7">
        <v>24</v>
      </c>
      <c r="J52" s="7">
        <v>3</v>
      </c>
      <c r="K52" s="7">
        <v>0</v>
      </c>
      <c r="L52" s="7">
        <v>2</v>
      </c>
      <c r="M52" s="8">
        <f t="shared" si="1"/>
        <v>10911</v>
      </c>
    </row>
    <row r="53" spans="1:13" x14ac:dyDescent="0.25">
      <c r="A53" s="2">
        <v>2006</v>
      </c>
      <c r="B53" s="6">
        <v>75</v>
      </c>
      <c r="C53" s="5">
        <v>10456</v>
      </c>
      <c r="D53" s="5">
        <v>2587</v>
      </c>
      <c r="E53" s="6">
        <v>3</v>
      </c>
      <c r="F53" s="6">
        <v>0</v>
      </c>
      <c r="G53" s="6">
        <v>0</v>
      </c>
      <c r="H53" s="6">
        <v>138</v>
      </c>
      <c r="I53" s="6">
        <v>29</v>
      </c>
      <c r="J53" s="6">
        <v>2</v>
      </c>
      <c r="K53" s="6">
        <v>0</v>
      </c>
      <c r="L53" s="6">
        <v>0</v>
      </c>
      <c r="M53" s="5">
        <f t="shared" si="1"/>
        <v>13290</v>
      </c>
    </row>
    <row r="54" spans="1:13" x14ac:dyDescent="0.25">
      <c r="A54" s="10">
        <v>2007</v>
      </c>
      <c r="B54" s="7">
        <v>56</v>
      </c>
      <c r="C54" s="8">
        <v>11221</v>
      </c>
      <c r="D54" s="8">
        <v>2769</v>
      </c>
      <c r="E54" s="7">
        <v>5</v>
      </c>
      <c r="F54" s="7">
        <v>0</v>
      </c>
      <c r="G54" s="7">
        <v>5</v>
      </c>
      <c r="H54" s="7">
        <v>80</v>
      </c>
      <c r="I54" s="7">
        <v>33</v>
      </c>
      <c r="J54" s="7">
        <v>2</v>
      </c>
      <c r="K54" s="7">
        <v>0</v>
      </c>
      <c r="L54" s="7">
        <v>1</v>
      </c>
      <c r="M54" s="8">
        <f t="shared" si="1"/>
        <v>14172</v>
      </c>
    </row>
    <row r="55" spans="1:13" x14ac:dyDescent="0.25">
      <c r="A55" s="2">
        <v>2008</v>
      </c>
      <c r="B55" s="6">
        <v>110</v>
      </c>
      <c r="C55" s="5">
        <v>10435</v>
      </c>
      <c r="D55" s="5">
        <v>2874</v>
      </c>
      <c r="E55" s="6">
        <v>6</v>
      </c>
      <c r="F55" s="6">
        <v>4</v>
      </c>
      <c r="G55" s="6">
        <v>0</v>
      </c>
      <c r="H55" s="6">
        <v>158</v>
      </c>
      <c r="I55" s="6">
        <v>23</v>
      </c>
      <c r="J55" s="6">
        <v>0</v>
      </c>
      <c r="K55" s="6">
        <v>0</v>
      </c>
      <c r="L55" s="6">
        <v>0</v>
      </c>
      <c r="M55" s="5">
        <f t="shared" si="1"/>
        <v>13610</v>
      </c>
    </row>
    <row r="56" spans="1:13" x14ac:dyDescent="0.25">
      <c r="A56" s="10">
        <v>2009</v>
      </c>
      <c r="B56" s="7">
        <v>59</v>
      </c>
      <c r="C56" s="8">
        <v>6725</v>
      </c>
      <c r="D56" s="8">
        <v>2484</v>
      </c>
      <c r="E56" s="7">
        <v>16</v>
      </c>
      <c r="F56" s="7">
        <v>0</v>
      </c>
      <c r="G56" s="7">
        <v>3</v>
      </c>
      <c r="H56" s="7">
        <v>42</v>
      </c>
      <c r="I56" s="7">
        <v>32</v>
      </c>
      <c r="J56" s="7">
        <v>2</v>
      </c>
      <c r="K56" s="7">
        <v>0</v>
      </c>
      <c r="L56" s="7">
        <v>1</v>
      </c>
      <c r="M56" s="8">
        <f t="shared" si="1"/>
        <v>9364</v>
      </c>
    </row>
    <row r="57" spans="1:13" x14ac:dyDescent="0.25">
      <c r="A57" s="2">
        <v>2010</v>
      </c>
      <c r="B57" s="6">
        <v>45</v>
      </c>
      <c r="C57" s="5">
        <v>5310</v>
      </c>
      <c r="D57" s="5">
        <v>2134</v>
      </c>
      <c r="E57" s="6">
        <v>9</v>
      </c>
      <c r="F57" s="6">
        <v>5</v>
      </c>
      <c r="G57" s="6">
        <v>0</v>
      </c>
      <c r="H57" s="6">
        <v>31</v>
      </c>
      <c r="I57" s="6">
        <v>20</v>
      </c>
      <c r="J57" s="6">
        <v>1</v>
      </c>
      <c r="K57" s="6">
        <v>0</v>
      </c>
      <c r="L57" s="6">
        <v>0</v>
      </c>
      <c r="M57" s="5">
        <f t="shared" si="1"/>
        <v>7555</v>
      </c>
    </row>
    <row r="58" spans="1:13" x14ac:dyDescent="0.25">
      <c r="A58" s="10">
        <v>2011</v>
      </c>
      <c r="B58" s="7">
        <v>102</v>
      </c>
      <c r="C58" s="8">
        <v>6229</v>
      </c>
      <c r="D58" s="8">
        <v>2059</v>
      </c>
      <c r="E58" s="7">
        <v>11</v>
      </c>
      <c r="F58" s="7">
        <v>0</v>
      </c>
      <c r="G58" s="7">
        <v>2</v>
      </c>
      <c r="H58" s="7">
        <v>39</v>
      </c>
      <c r="I58" s="7">
        <v>19</v>
      </c>
      <c r="J58" s="7">
        <v>1</v>
      </c>
      <c r="K58" s="7">
        <v>0</v>
      </c>
      <c r="L58" s="7">
        <v>0</v>
      </c>
      <c r="M58" s="8">
        <f t="shared" si="1"/>
        <v>8462</v>
      </c>
    </row>
    <row r="59" spans="1:13" x14ac:dyDescent="0.25">
      <c r="A59" s="2">
        <v>2012</v>
      </c>
      <c r="B59" s="6">
        <v>120</v>
      </c>
      <c r="C59" s="5">
        <v>7656</v>
      </c>
      <c r="D59" s="5">
        <v>2426</v>
      </c>
      <c r="E59" s="6">
        <v>11</v>
      </c>
      <c r="F59" s="6">
        <v>0</v>
      </c>
      <c r="G59" s="6">
        <v>5</v>
      </c>
      <c r="H59" s="6">
        <v>19</v>
      </c>
      <c r="I59" s="6">
        <v>16</v>
      </c>
      <c r="J59" s="6">
        <v>0</v>
      </c>
      <c r="K59" s="6">
        <v>0</v>
      </c>
      <c r="L59" s="6">
        <v>3</v>
      </c>
      <c r="M59" s="5">
        <f t="shared" ref="M59:M60" si="2">SUM(B59:L59)</f>
        <v>10256</v>
      </c>
    </row>
    <row r="60" spans="1:13" x14ac:dyDescent="0.25">
      <c r="A60" s="10">
        <v>2013</v>
      </c>
      <c r="B60" s="7">
        <v>36</v>
      </c>
      <c r="C60" s="8">
        <v>3101</v>
      </c>
      <c r="D60" s="8">
        <v>682</v>
      </c>
      <c r="E60" s="7">
        <v>1</v>
      </c>
      <c r="F60" s="7">
        <v>0</v>
      </c>
      <c r="G60" s="7">
        <v>0</v>
      </c>
      <c r="H60" s="7">
        <v>36</v>
      </c>
      <c r="I60" s="7">
        <v>6</v>
      </c>
      <c r="J60" s="7">
        <v>0</v>
      </c>
      <c r="K60" s="7">
        <v>0</v>
      </c>
      <c r="L60" s="7">
        <v>0</v>
      </c>
      <c r="M60" s="8">
        <f t="shared" si="2"/>
        <v>3862</v>
      </c>
    </row>
    <row r="61" spans="1:13" ht="9" customHeight="1" x14ac:dyDescent="0.25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27" customHeight="1" x14ac:dyDescent="0.25">
      <c r="A62" s="34" t="s">
        <v>93</v>
      </c>
      <c r="B62" s="103">
        <f>SUM(B7:B60)</f>
        <v>2572</v>
      </c>
      <c r="C62" s="108">
        <f t="shared" ref="C62:M62" si="3">SUM(C7:C60)</f>
        <v>258348</v>
      </c>
      <c r="D62" s="108">
        <f t="shared" si="3"/>
        <v>70058</v>
      </c>
      <c r="E62" s="108">
        <f t="shared" si="3"/>
        <v>261</v>
      </c>
      <c r="F62" s="108">
        <f t="shared" si="3"/>
        <v>26</v>
      </c>
      <c r="G62" s="108">
        <f t="shared" si="3"/>
        <v>57</v>
      </c>
      <c r="H62" s="108">
        <f t="shared" si="3"/>
        <v>2753</v>
      </c>
      <c r="I62" s="108">
        <f t="shared" si="3"/>
        <v>671</v>
      </c>
      <c r="J62" s="108">
        <f t="shared" si="3"/>
        <v>93</v>
      </c>
      <c r="K62" s="108">
        <f t="shared" si="3"/>
        <v>2</v>
      </c>
      <c r="L62" s="108">
        <f t="shared" si="3"/>
        <v>17</v>
      </c>
      <c r="M62" s="108">
        <f t="shared" si="3"/>
        <v>334858</v>
      </c>
    </row>
    <row r="64" spans="1:13" x14ac:dyDescent="0.25">
      <c r="M64" s="9"/>
    </row>
    <row r="68" spans="11:11" x14ac:dyDescent="0.25">
      <c r="K68" s="9" t="s">
        <v>77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60:M61 M7:M59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D247"/>
  <sheetViews>
    <sheetView zoomScaleNormal="100" workbookViewId="0">
      <selection activeCell="B59" sqref="B59"/>
    </sheetView>
  </sheetViews>
  <sheetFormatPr baseColWidth="10" defaultColWidth="11.42578125" defaultRowHeight="15" x14ac:dyDescent="0.25"/>
  <cols>
    <col min="1" max="1" width="35.140625" style="9" customWidth="1"/>
    <col min="2" max="2" width="18.7109375" style="8" customWidth="1"/>
    <col min="3" max="3" width="16.28515625" style="8" customWidth="1"/>
    <col min="4" max="4" width="10.42578125" style="8" customWidth="1"/>
    <col min="5" max="16384" width="11.42578125" style="9"/>
  </cols>
  <sheetData>
    <row r="2" spans="1:4" ht="17.25" x14ac:dyDescent="0.3">
      <c r="A2" s="26" t="s">
        <v>239</v>
      </c>
    </row>
    <row r="3" spans="1:4" ht="17.25" x14ac:dyDescent="0.3">
      <c r="A3" s="26"/>
    </row>
    <row r="4" spans="1:4" ht="17.25" x14ac:dyDescent="0.3">
      <c r="A4" s="26" t="s">
        <v>240</v>
      </c>
    </row>
    <row r="5" spans="1:4" x14ac:dyDescent="0.25">
      <c r="B5" s="20"/>
      <c r="C5" s="20"/>
    </row>
    <row r="6" spans="1:4" ht="12.75" customHeight="1" x14ac:dyDescent="0.25">
      <c r="A6" s="132" t="s">
        <v>200</v>
      </c>
      <c r="B6" s="131" t="s">
        <v>220</v>
      </c>
      <c r="C6" s="131" t="s">
        <v>221</v>
      </c>
      <c r="D6" s="131" t="s">
        <v>93</v>
      </c>
    </row>
    <row r="7" spans="1:4" ht="26.25" customHeight="1" x14ac:dyDescent="0.25">
      <c r="A7" s="132"/>
      <c r="B7" s="131"/>
      <c r="C7" s="131"/>
      <c r="D7" s="131"/>
    </row>
    <row r="8" spans="1:4" ht="9" customHeight="1" x14ac:dyDescent="0.25">
      <c r="A8" s="57"/>
      <c r="B8" s="59"/>
      <c r="C8" s="59"/>
      <c r="D8" s="59"/>
    </row>
    <row r="9" spans="1:4" ht="21" customHeight="1" x14ac:dyDescent="0.25">
      <c r="A9" s="81" t="s">
        <v>198</v>
      </c>
      <c r="B9" s="80">
        <v>15298</v>
      </c>
      <c r="C9" s="80">
        <v>124414</v>
      </c>
      <c r="D9" s="80">
        <f>B9+C9</f>
        <v>139712</v>
      </c>
    </row>
    <row r="10" spans="1:4" ht="12" customHeight="1" x14ac:dyDescent="0.25">
      <c r="A10" s="68"/>
      <c r="B10" s="59"/>
      <c r="C10" s="59"/>
      <c r="D10" s="59"/>
    </row>
    <row r="11" spans="1:4" ht="22.5" customHeight="1" x14ac:dyDescent="0.25">
      <c r="A11" s="81" t="s">
        <v>199</v>
      </c>
      <c r="B11" s="80">
        <v>4716</v>
      </c>
      <c r="C11" s="80">
        <v>8348</v>
      </c>
      <c r="D11" s="80">
        <f>B11+C11</f>
        <v>13064</v>
      </c>
    </row>
    <row r="12" spans="1:4" ht="9" customHeight="1" x14ac:dyDescent="0.25">
      <c r="A12" s="58"/>
      <c r="B12" s="59"/>
      <c r="C12" s="59"/>
      <c r="D12" s="59"/>
    </row>
    <row r="13" spans="1:4" ht="21" customHeight="1" x14ac:dyDescent="0.25">
      <c r="A13" s="34" t="s">
        <v>248</v>
      </c>
      <c r="B13" s="76">
        <f>B9+B11</f>
        <v>20014</v>
      </c>
      <c r="C13" s="76">
        <f>C9+C11</f>
        <v>132762</v>
      </c>
      <c r="D13" s="76">
        <f>B13+C13</f>
        <v>152776</v>
      </c>
    </row>
    <row r="34" spans="1:4" x14ac:dyDescent="0.25">
      <c r="A34" s="10"/>
      <c r="B34" s="10"/>
      <c r="C34" s="10"/>
      <c r="D34" s="10"/>
    </row>
    <row r="35" spans="1:4" x14ac:dyDescent="0.25">
      <c r="A35" s="10"/>
      <c r="B35" s="10"/>
      <c r="C35" s="10"/>
      <c r="D35" s="10"/>
    </row>
    <row r="51" spans="2:4" x14ac:dyDescent="0.25">
      <c r="B51" s="9"/>
      <c r="C51" s="9"/>
      <c r="D51" s="9"/>
    </row>
    <row r="52" spans="2:4" x14ac:dyDescent="0.25">
      <c r="B52" s="9"/>
      <c r="C52" s="9"/>
      <c r="D52" s="9"/>
    </row>
    <row r="53" spans="2:4" x14ac:dyDescent="0.25">
      <c r="B53" s="9"/>
      <c r="C53" s="9"/>
      <c r="D53" s="9"/>
    </row>
    <row r="54" spans="2:4" x14ac:dyDescent="0.25">
      <c r="B54" s="9"/>
      <c r="C54" s="9"/>
      <c r="D54" s="9"/>
    </row>
    <row r="55" spans="2:4" x14ac:dyDescent="0.25">
      <c r="B55" s="9"/>
      <c r="C55" s="9"/>
      <c r="D55" s="9"/>
    </row>
    <row r="56" spans="2:4" x14ac:dyDescent="0.25">
      <c r="B56" s="9"/>
      <c r="C56" s="9"/>
      <c r="D56" s="9"/>
    </row>
    <row r="57" spans="2:4" x14ac:dyDescent="0.25">
      <c r="B57" s="9"/>
      <c r="C57" s="9"/>
      <c r="D57" s="9"/>
    </row>
    <row r="58" spans="2:4" x14ac:dyDescent="0.25">
      <c r="B58" s="9"/>
      <c r="C58" s="9"/>
      <c r="D58" s="9"/>
    </row>
    <row r="59" spans="2:4" x14ac:dyDescent="0.25">
      <c r="B59" s="9"/>
      <c r="C59" s="9"/>
      <c r="D59" s="9"/>
    </row>
    <row r="60" spans="2:4" x14ac:dyDescent="0.25">
      <c r="B60" s="9"/>
      <c r="C60" s="9"/>
      <c r="D60" s="9"/>
    </row>
    <row r="61" spans="2:4" x14ac:dyDescent="0.25">
      <c r="B61" s="9"/>
      <c r="C61" s="9"/>
      <c r="D61" s="9"/>
    </row>
    <row r="62" spans="2:4" x14ac:dyDescent="0.25">
      <c r="B62" s="9"/>
      <c r="C62" s="9"/>
      <c r="D62" s="9"/>
    </row>
    <row r="63" spans="2:4" x14ac:dyDescent="0.25">
      <c r="B63" s="9"/>
      <c r="C63" s="9"/>
      <c r="D63" s="9"/>
    </row>
    <row r="64" spans="2:4" x14ac:dyDescent="0.25">
      <c r="B64" s="9"/>
      <c r="C64" s="9"/>
      <c r="D64" s="9"/>
    </row>
    <row r="65" spans="2:4" x14ac:dyDescent="0.25">
      <c r="B65" s="9"/>
      <c r="C65" s="9"/>
      <c r="D65" s="9"/>
    </row>
    <row r="66" spans="2:4" x14ac:dyDescent="0.25">
      <c r="B66" s="9"/>
      <c r="C66" s="9"/>
      <c r="D66" s="9"/>
    </row>
    <row r="67" spans="2:4" x14ac:dyDescent="0.25">
      <c r="B67" s="9"/>
      <c r="C67" s="9"/>
      <c r="D67" s="9"/>
    </row>
    <row r="68" spans="2:4" x14ac:dyDescent="0.25">
      <c r="B68" s="9"/>
      <c r="C68" s="9"/>
      <c r="D68" s="9"/>
    </row>
    <row r="69" spans="2:4" x14ac:dyDescent="0.25">
      <c r="B69" s="9"/>
      <c r="C69" s="9"/>
      <c r="D69" s="9"/>
    </row>
    <row r="70" spans="2:4" x14ac:dyDescent="0.25">
      <c r="B70" s="9"/>
      <c r="C70" s="9"/>
      <c r="D70" s="9"/>
    </row>
    <row r="71" spans="2:4" x14ac:dyDescent="0.25">
      <c r="B71" s="9"/>
      <c r="C71" s="9"/>
      <c r="D71" s="9"/>
    </row>
    <row r="72" spans="2:4" x14ac:dyDescent="0.25">
      <c r="B72" s="9"/>
      <c r="C72" s="9"/>
      <c r="D72" s="9"/>
    </row>
    <row r="73" spans="2:4" x14ac:dyDescent="0.25">
      <c r="B73" s="9"/>
      <c r="C73" s="9"/>
      <c r="D73" s="9"/>
    </row>
    <row r="74" spans="2:4" x14ac:dyDescent="0.25">
      <c r="B74" s="9"/>
      <c r="C74" s="9"/>
      <c r="D74" s="9"/>
    </row>
    <row r="75" spans="2:4" x14ac:dyDescent="0.25">
      <c r="B75" s="9"/>
      <c r="C75" s="9"/>
      <c r="D75" s="9"/>
    </row>
    <row r="76" spans="2:4" x14ac:dyDescent="0.25">
      <c r="B76" s="9"/>
      <c r="C76" s="9"/>
      <c r="D76" s="9"/>
    </row>
    <row r="77" spans="2:4" x14ac:dyDescent="0.25">
      <c r="B77" s="9"/>
      <c r="C77" s="9"/>
      <c r="D77" s="9"/>
    </row>
    <row r="78" spans="2:4" x14ac:dyDescent="0.25">
      <c r="B78" s="9"/>
      <c r="C78" s="9"/>
      <c r="D78" s="9"/>
    </row>
    <row r="79" spans="2:4" x14ac:dyDescent="0.25">
      <c r="B79" s="9"/>
      <c r="C79" s="9"/>
      <c r="D79" s="9"/>
    </row>
    <row r="80" spans="2:4" x14ac:dyDescent="0.25">
      <c r="B80" s="9"/>
      <c r="C80" s="9"/>
      <c r="D80" s="9"/>
    </row>
    <row r="81" spans="2:4" x14ac:dyDescent="0.25">
      <c r="B81" s="9"/>
      <c r="C81" s="9"/>
      <c r="D81" s="9"/>
    </row>
    <row r="82" spans="2:4" x14ac:dyDescent="0.25">
      <c r="B82" s="9"/>
      <c r="C82" s="9"/>
      <c r="D82" s="9"/>
    </row>
    <row r="83" spans="2:4" x14ac:dyDescent="0.25">
      <c r="B83" s="9"/>
      <c r="C83" s="9"/>
      <c r="D83" s="9"/>
    </row>
    <row r="84" spans="2:4" x14ac:dyDescent="0.25">
      <c r="B84" s="9"/>
      <c r="C84" s="9"/>
      <c r="D84" s="9"/>
    </row>
    <row r="85" spans="2:4" x14ac:dyDescent="0.25">
      <c r="B85" s="9"/>
      <c r="C85" s="9"/>
      <c r="D85" s="9"/>
    </row>
    <row r="86" spans="2:4" x14ac:dyDescent="0.25">
      <c r="B86" s="9"/>
      <c r="C86" s="9"/>
      <c r="D86" s="9"/>
    </row>
    <row r="87" spans="2:4" x14ac:dyDescent="0.25">
      <c r="B87" s="9"/>
      <c r="C87" s="9"/>
      <c r="D87" s="9"/>
    </row>
    <row r="88" spans="2:4" x14ac:dyDescent="0.25">
      <c r="B88" s="9"/>
      <c r="C88" s="9"/>
      <c r="D88" s="9"/>
    </row>
    <row r="89" spans="2:4" x14ac:dyDescent="0.25">
      <c r="B89" s="9"/>
      <c r="C89" s="9"/>
      <c r="D89" s="9"/>
    </row>
    <row r="90" spans="2:4" x14ac:dyDescent="0.25">
      <c r="B90" s="9"/>
      <c r="C90" s="9"/>
      <c r="D90" s="9"/>
    </row>
    <row r="91" spans="2:4" x14ac:dyDescent="0.25">
      <c r="B91" s="9"/>
      <c r="C91" s="9"/>
      <c r="D91" s="9"/>
    </row>
    <row r="92" spans="2:4" x14ac:dyDescent="0.25">
      <c r="B92" s="9"/>
      <c r="C92" s="9"/>
      <c r="D92" s="9"/>
    </row>
    <row r="93" spans="2:4" x14ac:dyDescent="0.25">
      <c r="B93" s="9"/>
      <c r="C93" s="9"/>
      <c r="D93" s="9"/>
    </row>
    <row r="94" spans="2:4" x14ac:dyDescent="0.25">
      <c r="B94" s="9"/>
      <c r="C94" s="9"/>
      <c r="D94" s="9"/>
    </row>
    <row r="95" spans="2:4" x14ac:dyDescent="0.25">
      <c r="B95" s="9"/>
      <c r="C95" s="9"/>
      <c r="D95" s="9"/>
    </row>
    <row r="96" spans="2:4" x14ac:dyDescent="0.25">
      <c r="B96" s="9"/>
      <c r="C96" s="9"/>
      <c r="D96" s="9"/>
    </row>
    <row r="97" spans="2:4" x14ac:dyDescent="0.25">
      <c r="B97" s="9"/>
      <c r="C97" s="9"/>
      <c r="D97" s="9"/>
    </row>
    <row r="98" spans="2:4" x14ac:dyDescent="0.25">
      <c r="B98" s="9"/>
      <c r="C98" s="9"/>
      <c r="D98" s="9"/>
    </row>
    <row r="99" spans="2:4" x14ac:dyDescent="0.25">
      <c r="B99" s="9"/>
      <c r="C99" s="9"/>
      <c r="D99" s="9"/>
    </row>
    <row r="100" spans="2:4" x14ac:dyDescent="0.25">
      <c r="B100" s="9"/>
      <c r="C100" s="9"/>
      <c r="D100" s="9"/>
    </row>
    <row r="101" spans="2:4" x14ac:dyDescent="0.25">
      <c r="B101" s="9"/>
      <c r="C101" s="9"/>
      <c r="D101" s="9"/>
    </row>
    <row r="102" spans="2:4" x14ac:dyDescent="0.25">
      <c r="B102" s="9"/>
      <c r="C102" s="9"/>
      <c r="D102" s="9"/>
    </row>
    <row r="103" spans="2:4" x14ac:dyDescent="0.25">
      <c r="B103" s="9"/>
      <c r="C103" s="9"/>
      <c r="D103" s="9"/>
    </row>
    <row r="104" spans="2:4" x14ac:dyDescent="0.25">
      <c r="B104" s="9"/>
      <c r="C104" s="9"/>
      <c r="D104" s="9"/>
    </row>
    <row r="105" spans="2:4" x14ac:dyDescent="0.25">
      <c r="B105" s="9"/>
      <c r="C105" s="9"/>
      <c r="D105" s="9"/>
    </row>
    <row r="106" spans="2:4" x14ac:dyDescent="0.25">
      <c r="B106" s="9"/>
      <c r="C106" s="9"/>
      <c r="D106" s="9"/>
    </row>
    <row r="107" spans="2:4" x14ac:dyDescent="0.25">
      <c r="B107" s="9"/>
      <c r="C107" s="9"/>
      <c r="D107" s="9"/>
    </row>
    <row r="108" spans="2:4" x14ac:dyDescent="0.25">
      <c r="B108" s="9"/>
      <c r="C108" s="9"/>
      <c r="D108" s="9"/>
    </row>
    <row r="109" spans="2:4" x14ac:dyDescent="0.25">
      <c r="B109" s="9"/>
      <c r="C109" s="9"/>
      <c r="D109" s="9"/>
    </row>
    <row r="110" spans="2:4" x14ac:dyDescent="0.25">
      <c r="B110" s="9"/>
      <c r="C110" s="9"/>
      <c r="D110" s="9"/>
    </row>
    <row r="111" spans="2:4" x14ac:dyDescent="0.25">
      <c r="B111" s="9"/>
      <c r="C111" s="9"/>
      <c r="D111" s="9"/>
    </row>
    <row r="112" spans="2:4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/>
      <c r="C116" s="9"/>
      <c r="D116" s="9"/>
    </row>
    <row r="117" spans="2:4" x14ac:dyDescent="0.25">
      <c r="B117" s="9"/>
      <c r="C117" s="9"/>
      <c r="D117" s="9"/>
    </row>
    <row r="118" spans="2:4" x14ac:dyDescent="0.25">
      <c r="B118" s="9"/>
      <c r="C118" s="9"/>
      <c r="D118" s="9"/>
    </row>
    <row r="119" spans="2:4" x14ac:dyDescent="0.25">
      <c r="B119" s="9"/>
      <c r="C119" s="9"/>
      <c r="D119" s="9"/>
    </row>
    <row r="120" spans="2:4" x14ac:dyDescent="0.25">
      <c r="B120" s="9"/>
      <c r="C120" s="9"/>
      <c r="D120" s="9"/>
    </row>
    <row r="121" spans="2:4" x14ac:dyDescent="0.25">
      <c r="B121" s="9"/>
      <c r="C121" s="9"/>
      <c r="D121" s="9"/>
    </row>
    <row r="122" spans="2:4" x14ac:dyDescent="0.25">
      <c r="B122" s="9"/>
      <c r="C122" s="9"/>
      <c r="D122" s="9"/>
    </row>
    <row r="123" spans="2:4" x14ac:dyDescent="0.25">
      <c r="B123" s="9"/>
      <c r="C123" s="9"/>
      <c r="D123" s="9"/>
    </row>
    <row r="124" spans="2:4" x14ac:dyDescent="0.25">
      <c r="B124" s="9"/>
      <c r="C124" s="9"/>
      <c r="D124" s="9"/>
    </row>
    <row r="125" spans="2:4" x14ac:dyDescent="0.25">
      <c r="B125" s="9"/>
      <c r="C125" s="9"/>
      <c r="D125" s="9"/>
    </row>
    <row r="126" spans="2:4" x14ac:dyDescent="0.25">
      <c r="B126" s="9"/>
      <c r="C126" s="9"/>
      <c r="D126" s="9"/>
    </row>
    <row r="127" spans="2:4" x14ac:dyDescent="0.25">
      <c r="B127" s="9"/>
      <c r="C127" s="9"/>
      <c r="D127" s="9"/>
    </row>
    <row r="128" spans="2:4" x14ac:dyDescent="0.25">
      <c r="B128" s="9"/>
      <c r="C128" s="9"/>
      <c r="D128" s="9"/>
    </row>
    <row r="129" spans="2:4" x14ac:dyDescent="0.25">
      <c r="B129" s="9"/>
      <c r="C129" s="9"/>
      <c r="D129" s="9"/>
    </row>
    <row r="130" spans="2:4" x14ac:dyDescent="0.25">
      <c r="B130" s="9"/>
      <c r="C130" s="9"/>
      <c r="D130" s="9"/>
    </row>
    <row r="131" spans="2:4" x14ac:dyDescent="0.25">
      <c r="B131" s="9"/>
      <c r="C131" s="9"/>
      <c r="D131" s="9"/>
    </row>
    <row r="132" spans="2:4" x14ac:dyDescent="0.25">
      <c r="B132" s="9"/>
      <c r="C132" s="9"/>
      <c r="D132" s="9"/>
    </row>
    <row r="133" spans="2:4" x14ac:dyDescent="0.25">
      <c r="B133" s="9"/>
      <c r="C133" s="9"/>
      <c r="D133" s="9"/>
    </row>
    <row r="134" spans="2:4" x14ac:dyDescent="0.25">
      <c r="B134" s="9"/>
      <c r="C134" s="9"/>
      <c r="D134" s="9"/>
    </row>
    <row r="135" spans="2:4" x14ac:dyDescent="0.25">
      <c r="B135" s="9"/>
      <c r="C135" s="9"/>
      <c r="D135" s="9"/>
    </row>
    <row r="136" spans="2:4" x14ac:dyDescent="0.25">
      <c r="B136" s="9"/>
      <c r="C136" s="9"/>
      <c r="D136" s="9"/>
    </row>
    <row r="137" spans="2:4" x14ac:dyDescent="0.25">
      <c r="B137" s="9"/>
      <c r="C137" s="9"/>
      <c r="D137" s="9"/>
    </row>
    <row r="138" spans="2:4" x14ac:dyDescent="0.25">
      <c r="B138" s="9"/>
      <c r="C138" s="9"/>
      <c r="D138" s="9"/>
    </row>
    <row r="139" spans="2:4" x14ac:dyDescent="0.25">
      <c r="B139" s="9"/>
      <c r="C139" s="9"/>
      <c r="D139" s="9"/>
    </row>
    <row r="140" spans="2:4" x14ac:dyDescent="0.25">
      <c r="B140" s="9"/>
      <c r="C140" s="9"/>
      <c r="D140" s="9"/>
    </row>
    <row r="141" spans="2:4" x14ac:dyDescent="0.25">
      <c r="B141" s="9"/>
      <c r="C141" s="9"/>
      <c r="D141" s="9"/>
    </row>
    <row r="142" spans="2:4" x14ac:dyDescent="0.25">
      <c r="B142" s="9"/>
      <c r="C142" s="9"/>
      <c r="D142" s="9"/>
    </row>
    <row r="143" spans="2:4" x14ac:dyDescent="0.25">
      <c r="B143" s="9"/>
      <c r="C143" s="9"/>
      <c r="D143" s="9"/>
    </row>
    <row r="144" spans="2:4" x14ac:dyDescent="0.25">
      <c r="B144" s="9"/>
      <c r="C144" s="9"/>
      <c r="D144" s="9"/>
    </row>
    <row r="145" spans="2:4" x14ac:dyDescent="0.25">
      <c r="B145" s="9"/>
      <c r="C145" s="9"/>
      <c r="D145" s="9"/>
    </row>
    <row r="146" spans="2:4" x14ac:dyDescent="0.25">
      <c r="B146" s="9"/>
      <c r="C146" s="9"/>
      <c r="D146" s="9"/>
    </row>
    <row r="147" spans="2:4" x14ac:dyDescent="0.25">
      <c r="B147" s="9"/>
      <c r="C147" s="9"/>
      <c r="D147" s="9"/>
    </row>
    <row r="148" spans="2:4" x14ac:dyDescent="0.25">
      <c r="B148" s="9"/>
      <c r="C148" s="9"/>
      <c r="D148" s="9"/>
    </row>
    <row r="149" spans="2:4" x14ac:dyDescent="0.25">
      <c r="B149" s="9"/>
      <c r="C149" s="9"/>
      <c r="D149" s="9"/>
    </row>
    <row r="150" spans="2:4" x14ac:dyDescent="0.25">
      <c r="B150" s="9"/>
      <c r="C150" s="9"/>
      <c r="D150" s="9"/>
    </row>
    <row r="151" spans="2:4" x14ac:dyDescent="0.25">
      <c r="B151" s="9"/>
      <c r="C151" s="9"/>
      <c r="D151" s="9"/>
    </row>
    <row r="152" spans="2:4" x14ac:dyDescent="0.25">
      <c r="B152" s="9"/>
      <c r="C152" s="9"/>
      <c r="D152" s="9"/>
    </row>
    <row r="153" spans="2:4" x14ac:dyDescent="0.25">
      <c r="B153" s="9"/>
      <c r="C153" s="9"/>
      <c r="D153" s="9"/>
    </row>
    <row r="154" spans="2:4" x14ac:dyDescent="0.25">
      <c r="B154" s="9"/>
      <c r="C154" s="9"/>
      <c r="D154" s="9"/>
    </row>
    <row r="155" spans="2:4" x14ac:dyDescent="0.25">
      <c r="B155" s="9"/>
      <c r="C155" s="9"/>
      <c r="D155" s="9"/>
    </row>
    <row r="156" spans="2:4" x14ac:dyDescent="0.25">
      <c r="B156" s="9"/>
      <c r="C156" s="9"/>
      <c r="D156" s="9"/>
    </row>
    <row r="157" spans="2:4" x14ac:dyDescent="0.25">
      <c r="B157" s="9"/>
      <c r="C157" s="9"/>
      <c r="D157" s="9"/>
    </row>
    <row r="158" spans="2:4" x14ac:dyDescent="0.25">
      <c r="B158" s="9"/>
      <c r="C158" s="9"/>
      <c r="D158" s="9"/>
    </row>
    <row r="159" spans="2:4" x14ac:dyDescent="0.25">
      <c r="B159" s="9"/>
      <c r="C159" s="9"/>
      <c r="D159" s="9"/>
    </row>
    <row r="160" spans="2:4" x14ac:dyDescent="0.25">
      <c r="B160" s="9"/>
      <c r="C160" s="9"/>
      <c r="D160" s="9"/>
    </row>
    <row r="161" spans="2:4" x14ac:dyDescent="0.25">
      <c r="B161" s="9"/>
      <c r="C161" s="9"/>
      <c r="D161" s="9"/>
    </row>
    <row r="162" spans="2:4" x14ac:dyDescent="0.25">
      <c r="B162" s="9"/>
      <c r="C162" s="9"/>
      <c r="D162" s="9"/>
    </row>
    <row r="163" spans="2:4" x14ac:dyDescent="0.25">
      <c r="B163" s="9"/>
      <c r="C163" s="9"/>
      <c r="D163" s="9"/>
    </row>
    <row r="164" spans="2:4" x14ac:dyDescent="0.25">
      <c r="B164" s="9"/>
      <c r="C164" s="9"/>
      <c r="D164" s="9"/>
    </row>
    <row r="165" spans="2:4" x14ac:dyDescent="0.25">
      <c r="B165" s="9"/>
      <c r="C165" s="9"/>
      <c r="D165" s="9"/>
    </row>
    <row r="166" spans="2:4" x14ac:dyDescent="0.25">
      <c r="B166" s="9"/>
      <c r="C166" s="9"/>
      <c r="D166" s="9"/>
    </row>
    <row r="167" spans="2:4" x14ac:dyDescent="0.25">
      <c r="B167" s="9"/>
      <c r="C167" s="9"/>
      <c r="D167" s="9"/>
    </row>
    <row r="168" spans="2:4" x14ac:dyDescent="0.25">
      <c r="B168" s="9"/>
      <c r="C168" s="9"/>
      <c r="D168" s="9"/>
    </row>
    <row r="169" spans="2:4" x14ac:dyDescent="0.25">
      <c r="B169" s="9"/>
      <c r="C169" s="9"/>
      <c r="D169" s="9"/>
    </row>
    <row r="170" spans="2:4" x14ac:dyDescent="0.25">
      <c r="B170" s="9"/>
      <c r="C170" s="9"/>
      <c r="D170" s="9"/>
    </row>
    <row r="171" spans="2:4" x14ac:dyDescent="0.25">
      <c r="B171" s="9"/>
      <c r="C171" s="9"/>
      <c r="D171" s="9"/>
    </row>
    <row r="172" spans="2:4" x14ac:dyDescent="0.25">
      <c r="B172" s="9"/>
      <c r="C172" s="9"/>
      <c r="D172" s="9"/>
    </row>
    <row r="173" spans="2:4" x14ac:dyDescent="0.25">
      <c r="B173" s="9"/>
      <c r="C173" s="9"/>
      <c r="D173" s="9"/>
    </row>
    <row r="174" spans="2:4" x14ac:dyDescent="0.25">
      <c r="B174" s="9"/>
      <c r="C174" s="9"/>
      <c r="D174" s="9"/>
    </row>
    <row r="175" spans="2:4" x14ac:dyDescent="0.25">
      <c r="B175" s="9"/>
      <c r="C175" s="9"/>
      <c r="D175" s="9"/>
    </row>
    <row r="176" spans="2:4" x14ac:dyDescent="0.25">
      <c r="B176" s="9"/>
      <c r="C176" s="9"/>
      <c r="D176" s="9"/>
    </row>
    <row r="177" spans="2:4" x14ac:dyDescent="0.25">
      <c r="B177" s="9"/>
      <c r="C177" s="9"/>
      <c r="D177" s="9"/>
    </row>
    <row r="178" spans="2:4" x14ac:dyDescent="0.25">
      <c r="B178" s="9"/>
      <c r="C178" s="9"/>
      <c r="D178" s="9"/>
    </row>
    <row r="179" spans="2:4" x14ac:dyDescent="0.25">
      <c r="B179" s="9"/>
      <c r="C179" s="9"/>
      <c r="D179" s="9"/>
    </row>
    <row r="180" spans="2:4" x14ac:dyDescent="0.25">
      <c r="B180" s="9"/>
      <c r="C180" s="9"/>
      <c r="D180" s="9"/>
    </row>
    <row r="181" spans="2:4" x14ac:dyDescent="0.25">
      <c r="B181" s="9"/>
      <c r="C181" s="9"/>
      <c r="D181" s="9"/>
    </row>
    <row r="182" spans="2:4" x14ac:dyDescent="0.25">
      <c r="B182" s="9"/>
      <c r="C182" s="9"/>
      <c r="D182" s="9"/>
    </row>
    <row r="183" spans="2:4" x14ac:dyDescent="0.25">
      <c r="B183" s="9"/>
      <c r="C183" s="9"/>
      <c r="D183" s="9"/>
    </row>
    <row r="184" spans="2:4" x14ac:dyDescent="0.25">
      <c r="B184" s="9"/>
      <c r="C184" s="9"/>
      <c r="D184" s="9"/>
    </row>
    <row r="185" spans="2:4" x14ac:dyDescent="0.25">
      <c r="B185" s="9"/>
      <c r="C185" s="9"/>
      <c r="D185" s="9"/>
    </row>
    <row r="186" spans="2:4" x14ac:dyDescent="0.25">
      <c r="B186" s="9"/>
      <c r="C186" s="9"/>
      <c r="D186" s="9"/>
    </row>
    <row r="187" spans="2:4" x14ac:dyDescent="0.25">
      <c r="B187" s="9"/>
      <c r="C187" s="9"/>
      <c r="D187" s="9"/>
    </row>
    <row r="188" spans="2:4" x14ac:dyDescent="0.25">
      <c r="B188" s="9"/>
      <c r="C188" s="9"/>
      <c r="D188" s="9"/>
    </row>
    <row r="189" spans="2:4" x14ac:dyDescent="0.25">
      <c r="B189" s="9"/>
      <c r="C189" s="9"/>
      <c r="D189" s="9"/>
    </row>
    <row r="190" spans="2:4" x14ac:dyDescent="0.25">
      <c r="B190" s="9"/>
      <c r="C190" s="9"/>
      <c r="D190" s="9"/>
    </row>
    <row r="191" spans="2:4" x14ac:dyDescent="0.25">
      <c r="B191" s="9"/>
      <c r="C191" s="9"/>
      <c r="D191" s="9"/>
    </row>
    <row r="192" spans="2:4" x14ac:dyDescent="0.25">
      <c r="B192" s="9"/>
      <c r="C192" s="9"/>
      <c r="D192" s="9"/>
    </row>
    <row r="193" spans="2:4" x14ac:dyDescent="0.25">
      <c r="B193" s="9"/>
      <c r="C193" s="9"/>
      <c r="D193" s="9"/>
    </row>
    <row r="194" spans="2:4" x14ac:dyDescent="0.25">
      <c r="B194" s="9"/>
      <c r="C194" s="9"/>
      <c r="D194" s="9"/>
    </row>
    <row r="195" spans="2:4" x14ac:dyDescent="0.25">
      <c r="B195" s="9"/>
      <c r="C195" s="9"/>
      <c r="D195" s="9"/>
    </row>
    <row r="196" spans="2:4" x14ac:dyDescent="0.25">
      <c r="B196" s="9"/>
      <c r="C196" s="9"/>
      <c r="D196" s="9"/>
    </row>
    <row r="197" spans="2:4" x14ac:dyDescent="0.25">
      <c r="B197" s="9"/>
      <c r="C197" s="9"/>
      <c r="D197" s="9"/>
    </row>
    <row r="198" spans="2:4" x14ac:dyDescent="0.25">
      <c r="B198" s="9"/>
      <c r="C198" s="9"/>
      <c r="D198" s="9"/>
    </row>
    <row r="199" spans="2:4" x14ac:dyDescent="0.25">
      <c r="B199" s="9"/>
      <c r="C199" s="9"/>
      <c r="D199" s="9"/>
    </row>
    <row r="200" spans="2:4" x14ac:dyDescent="0.25">
      <c r="B200" s="9"/>
      <c r="C200" s="9"/>
      <c r="D200" s="9"/>
    </row>
    <row r="201" spans="2:4" x14ac:dyDescent="0.25">
      <c r="B201" s="9"/>
      <c r="C201" s="9"/>
      <c r="D201" s="9"/>
    </row>
    <row r="202" spans="2:4" x14ac:dyDescent="0.25">
      <c r="B202" s="9"/>
      <c r="C202" s="9"/>
      <c r="D202" s="9"/>
    </row>
    <row r="203" spans="2:4" x14ac:dyDescent="0.25">
      <c r="B203" s="9"/>
      <c r="C203" s="9"/>
      <c r="D203" s="9"/>
    </row>
    <row r="204" spans="2:4" x14ac:dyDescent="0.25">
      <c r="B204" s="9"/>
      <c r="C204" s="9"/>
      <c r="D204" s="9"/>
    </row>
    <row r="205" spans="2:4" x14ac:dyDescent="0.25">
      <c r="B205" s="9"/>
      <c r="C205" s="9"/>
      <c r="D205" s="9"/>
    </row>
    <row r="206" spans="2:4" x14ac:dyDescent="0.25">
      <c r="B206" s="9"/>
      <c r="C206" s="9"/>
      <c r="D206" s="9"/>
    </row>
    <row r="207" spans="2:4" x14ac:dyDescent="0.25">
      <c r="B207" s="9"/>
      <c r="C207" s="9"/>
      <c r="D207" s="9"/>
    </row>
    <row r="208" spans="2:4" x14ac:dyDescent="0.25">
      <c r="B208" s="9"/>
      <c r="C208" s="9"/>
      <c r="D208" s="9"/>
    </row>
    <row r="209" spans="2:4" x14ac:dyDescent="0.25">
      <c r="B209" s="9"/>
      <c r="C209" s="9"/>
      <c r="D209" s="9"/>
    </row>
    <row r="210" spans="2:4" x14ac:dyDescent="0.25">
      <c r="B210" s="9"/>
      <c r="C210" s="9"/>
      <c r="D210" s="9"/>
    </row>
    <row r="211" spans="2:4" x14ac:dyDescent="0.25">
      <c r="B211" s="9"/>
      <c r="C211" s="9"/>
      <c r="D211" s="9"/>
    </row>
    <row r="212" spans="2:4" x14ac:dyDescent="0.25">
      <c r="B212" s="9"/>
      <c r="C212" s="9"/>
      <c r="D212" s="9"/>
    </row>
    <row r="213" spans="2:4" x14ac:dyDescent="0.25">
      <c r="B213" s="9"/>
      <c r="C213" s="9"/>
      <c r="D213" s="9"/>
    </row>
    <row r="214" spans="2:4" x14ac:dyDescent="0.25">
      <c r="B214" s="9"/>
      <c r="C214" s="9"/>
      <c r="D214" s="9"/>
    </row>
    <row r="215" spans="2:4" x14ac:dyDescent="0.25">
      <c r="B215" s="9"/>
      <c r="C215" s="9"/>
      <c r="D215" s="9"/>
    </row>
    <row r="216" spans="2:4" x14ac:dyDescent="0.25">
      <c r="B216" s="9"/>
      <c r="C216" s="9"/>
      <c r="D216" s="9"/>
    </row>
    <row r="217" spans="2:4" x14ac:dyDescent="0.25">
      <c r="B217" s="9"/>
      <c r="C217" s="9"/>
      <c r="D217" s="9"/>
    </row>
    <row r="218" spans="2:4" x14ac:dyDescent="0.25">
      <c r="B218" s="9"/>
      <c r="C218" s="9"/>
      <c r="D218" s="9"/>
    </row>
    <row r="219" spans="2:4" x14ac:dyDescent="0.25">
      <c r="B219" s="9"/>
      <c r="C219" s="9"/>
      <c r="D219" s="9"/>
    </row>
    <row r="220" spans="2:4" x14ac:dyDescent="0.25">
      <c r="B220" s="9"/>
      <c r="C220" s="9"/>
      <c r="D220" s="9"/>
    </row>
    <row r="221" spans="2:4" x14ac:dyDescent="0.25">
      <c r="B221" s="9"/>
      <c r="C221" s="9"/>
      <c r="D221" s="9"/>
    </row>
    <row r="222" spans="2:4" x14ac:dyDescent="0.25">
      <c r="B222" s="9"/>
      <c r="C222" s="9"/>
      <c r="D222" s="9"/>
    </row>
    <row r="223" spans="2:4" x14ac:dyDescent="0.25">
      <c r="B223" s="9"/>
      <c r="C223" s="9"/>
      <c r="D223" s="9"/>
    </row>
    <row r="224" spans="2:4" x14ac:dyDescent="0.25">
      <c r="B224" s="9"/>
      <c r="C224" s="9"/>
      <c r="D224" s="9"/>
    </row>
    <row r="225" spans="2:4" x14ac:dyDescent="0.25">
      <c r="B225" s="9"/>
      <c r="C225" s="9"/>
      <c r="D225" s="9"/>
    </row>
    <row r="226" spans="2:4" x14ac:dyDescent="0.25">
      <c r="B226" s="9"/>
      <c r="C226" s="9"/>
      <c r="D226" s="9"/>
    </row>
    <row r="227" spans="2:4" x14ac:dyDescent="0.25">
      <c r="B227" s="9"/>
      <c r="C227" s="9"/>
      <c r="D227" s="9"/>
    </row>
    <row r="228" spans="2:4" x14ac:dyDescent="0.25">
      <c r="B228" s="9"/>
      <c r="C228" s="9"/>
      <c r="D228" s="9"/>
    </row>
    <row r="229" spans="2:4" x14ac:dyDescent="0.25">
      <c r="B229" s="9"/>
      <c r="C229" s="9"/>
      <c r="D229" s="9"/>
    </row>
    <row r="230" spans="2:4" x14ac:dyDescent="0.25">
      <c r="B230" s="9"/>
      <c r="C230" s="9"/>
      <c r="D230" s="9"/>
    </row>
    <row r="231" spans="2:4" x14ac:dyDescent="0.25">
      <c r="B231" s="9"/>
      <c r="C231" s="9"/>
      <c r="D231" s="9"/>
    </row>
    <row r="232" spans="2:4" x14ac:dyDescent="0.25">
      <c r="B232" s="9"/>
      <c r="C232" s="9"/>
      <c r="D232" s="9"/>
    </row>
    <row r="233" spans="2:4" x14ac:dyDescent="0.25">
      <c r="B233" s="9"/>
      <c r="C233" s="9"/>
      <c r="D233" s="9"/>
    </row>
    <row r="234" spans="2:4" x14ac:dyDescent="0.25">
      <c r="B234" s="9"/>
      <c r="C234" s="9"/>
      <c r="D234" s="9"/>
    </row>
    <row r="235" spans="2:4" x14ac:dyDescent="0.25">
      <c r="B235" s="9"/>
      <c r="C235" s="9"/>
      <c r="D235" s="9"/>
    </row>
    <row r="236" spans="2:4" x14ac:dyDescent="0.25">
      <c r="B236" s="9"/>
      <c r="C236" s="9"/>
      <c r="D236" s="9"/>
    </row>
    <row r="237" spans="2:4" x14ac:dyDescent="0.25">
      <c r="B237" s="9"/>
      <c r="C237" s="9"/>
      <c r="D237" s="9"/>
    </row>
    <row r="238" spans="2:4" x14ac:dyDescent="0.25">
      <c r="B238" s="9"/>
      <c r="C238" s="9"/>
      <c r="D238" s="9"/>
    </row>
    <row r="239" spans="2:4" x14ac:dyDescent="0.25">
      <c r="B239" s="9"/>
      <c r="C239" s="9"/>
      <c r="D239" s="9"/>
    </row>
    <row r="240" spans="2:4" x14ac:dyDescent="0.25">
      <c r="B240" s="9"/>
      <c r="C240" s="9"/>
      <c r="D240" s="9"/>
    </row>
    <row r="241" spans="2:4" x14ac:dyDescent="0.25">
      <c r="B241" s="9"/>
      <c r="C241" s="9"/>
      <c r="D241" s="9"/>
    </row>
    <row r="242" spans="2:4" x14ac:dyDescent="0.25">
      <c r="B242" s="9"/>
      <c r="C242" s="9"/>
      <c r="D242" s="9"/>
    </row>
    <row r="243" spans="2:4" x14ac:dyDescent="0.25">
      <c r="B243" s="9"/>
      <c r="C243" s="9"/>
      <c r="D243" s="9"/>
    </row>
    <row r="244" spans="2:4" x14ac:dyDescent="0.25">
      <c r="B244" s="9"/>
      <c r="C244" s="9"/>
      <c r="D244" s="9"/>
    </row>
    <row r="245" spans="2:4" x14ac:dyDescent="0.25">
      <c r="B245" s="9"/>
      <c r="C245" s="9"/>
      <c r="D245" s="9"/>
    </row>
    <row r="246" spans="2:4" x14ac:dyDescent="0.25">
      <c r="B246" s="9"/>
      <c r="C246" s="9"/>
      <c r="D246" s="9"/>
    </row>
    <row r="247" spans="2:4" x14ac:dyDescent="0.25">
      <c r="B247" s="9"/>
      <c r="C247" s="9"/>
      <c r="D247" s="9"/>
    </row>
  </sheetData>
  <mergeCells count="4">
    <mergeCell ref="D6:D7"/>
    <mergeCell ref="A6:A7"/>
    <mergeCell ref="B6:B7"/>
    <mergeCell ref="C6:C7"/>
  </mergeCells>
  <phoneticPr fontId="0" type="noConversion"/>
  <pageMargins left="0.75" right="0.75" top="1" bottom="1" header="0" footer="0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K42"/>
  <sheetViews>
    <sheetView zoomScaleNormal="100" workbookViewId="0">
      <selection activeCell="H62" sqref="H62"/>
    </sheetView>
  </sheetViews>
  <sheetFormatPr baseColWidth="10" defaultColWidth="11.42578125" defaultRowHeight="15" x14ac:dyDescent="0.25"/>
  <cols>
    <col min="1" max="1" width="17.7109375" style="9" customWidth="1"/>
    <col min="2" max="2" width="20.140625" style="8" customWidth="1"/>
    <col min="3" max="3" width="20" style="8" customWidth="1"/>
    <col min="4" max="4" width="11.140625" style="9" customWidth="1"/>
    <col min="5" max="5" width="16.42578125" style="9" customWidth="1"/>
    <col min="6" max="6" width="8.5703125" style="9" customWidth="1"/>
    <col min="7" max="7" width="4.42578125" style="9" customWidth="1"/>
    <col min="8" max="8" width="9.28515625" style="9" customWidth="1"/>
    <col min="9" max="9" width="6.5703125" style="9" customWidth="1"/>
    <col min="10" max="10" width="8" style="9" customWidth="1"/>
    <col min="11" max="11" width="4.140625" style="9" customWidth="1"/>
    <col min="12" max="16384" width="11.42578125" style="9"/>
  </cols>
  <sheetData>
    <row r="2" spans="1:11" ht="17.25" customHeight="1" x14ac:dyDescent="0.3">
      <c r="A2" s="142" t="s">
        <v>250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ht="17.25" customHeight="1" x14ac:dyDescent="0.3">
      <c r="A3" s="143" t="s">
        <v>209</v>
      </c>
      <c r="B3" s="143"/>
      <c r="C3" s="143"/>
      <c r="D3" s="143"/>
      <c r="E3" s="100"/>
      <c r="F3" s="100"/>
      <c r="G3" s="100"/>
      <c r="H3" s="100"/>
      <c r="I3" s="100"/>
      <c r="J3" s="100"/>
      <c r="K3" s="100"/>
    </row>
    <row r="5" spans="1:11" ht="15.75" customHeight="1" x14ac:dyDescent="0.25">
      <c r="A5" s="132" t="s">
        <v>214</v>
      </c>
      <c r="B5" s="131" t="s">
        <v>210</v>
      </c>
      <c r="C5" s="131" t="s">
        <v>211</v>
      </c>
      <c r="D5" s="131" t="s">
        <v>93</v>
      </c>
    </row>
    <row r="6" spans="1:11" ht="19.5" customHeight="1" x14ac:dyDescent="0.25">
      <c r="A6" s="132"/>
      <c r="B6" s="131"/>
      <c r="C6" s="131"/>
      <c r="D6" s="131"/>
    </row>
    <row r="7" spans="1:11" ht="8.25" customHeight="1" x14ac:dyDescent="0.25">
      <c r="D7" s="8"/>
    </row>
    <row r="8" spans="1:11" x14ac:dyDescent="0.25">
      <c r="A8" s="1" t="s">
        <v>31</v>
      </c>
      <c r="B8" s="5">
        <v>161</v>
      </c>
      <c r="C8" s="5">
        <v>30</v>
      </c>
      <c r="D8" s="5">
        <f t="shared" ref="D8:D23" si="0">SUM(B8:C8)</f>
        <v>191</v>
      </c>
      <c r="E8" s="73" t="s">
        <v>160</v>
      </c>
    </row>
    <row r="9" spans="1:11" x14ac:dyDescent="0.25">
      <c r="A9" s="115" t="s">
        <v>32</v>
      </c>
      <c r="B9" s="8">
        <v>380</v>
      </c>
      <c r="C9" s="8">
        <v>92</v>
      </c>
      <c r="D9" s="8">
        <f t="shared" si="0"/>
        <v>472</v>
      </c>
      <c r="E9" s="73" t="s">
        <v>161</v>
      </c>
    </row>
    <row r="10" spans="1:11" x14ac:dyDescent="0.25">
      <c r="A10" s="1" t="s">
        <v>33</v>
      </c>
      <c r="B10" s="5">
        <v>59</v>
      </c>
      <c r="C10" s="5">
        <v>22</v>
      </c>
      <c r="D10" s="5">
        <f t="shared" si="0"/>
        <v>81</v>
      </c>
      <c r="E10" s="73" t="s">
        <v>162</v>
      </c>
    </row>
    <row r="11" spans="1:11" x14ac:dyDescent="0.25">
      <c r="A11" s="115" t="s">
        <v>34</v>
      </c>
      <c r="B11" s="8">
        <v>74</v>
      </c>
      <c r="C11" s="8">
        <v>40</v>
      </c>
      <c r="D11" s="8">
        <f t="shared" si="0"/>
        <v>114</v>
      </c>
      <c r="E11" s="73" t="s">
        <v>163</v>
      </c>
    </row>
    <row r="12" spans="1:11" x14ac:dyDescent="0.25">
      <c r="A12" s="1" t="s">
        <v>37</v>
      </c>
      <c r="B12" s="5">
        <v>140</v>
      </c>
      <c r="C12" s="5">
        <v>50</v>
      </c>
      <c r="D12" s="5">
        <f t="shared" si="0"/>
        <v>190</v>
      </c>
      <c r="E12" s="73" t="s">
        <v>164</v>
      </c>
    </row>
    <row r="13" spans="1:11" x14ac:dyDescent="0.25">
      <c r="A13" s="115" t="s">
        <v>38</v>
      </c>
      <c r="B13" s="8">
        <v>437</v>
      </c>
      <c r="C13" s="8">
        <v>150</v>
      </c>
      <c r="D13" s="8">
        <f t="shared" si="0"/>
        <v>587</v>
      </c>
      <c r="E13" s="73" t="s">
        <v>165</v>
      </c>
    </row>
    <row r="14" spans="1:11" x14ac:dyDescent="0.25">
      <c r="A14" s="1" t="s">
        <v>35</v>
      </c>
      <c r="B14" s="5">
        <v>692</v>
      </c>
      <c r="C14" s="5">
        <v>209</v>
      </c>
      <c r="D14" s="5">
        <f t="shared" si="0"/>
        <v>901</v>
      </c>
      <c r="E14" s="73" t="s">
        <v>166</v>
      </c>
    </row>
    <row r="15" spans="1:11" x14ac:dyDescent="0.25">
      <c r="A15" s="115" t="s">
        <v>36</v>
      </c>
      <c r="B15" s="8">
        <v>198</v>
      </c>
      <c r="C15" s="8">
        <v>32</v>
      </c>
      <c r="D15" s="8">
        <f t="shared" si="0"/>
        <v>230</v>
      </c>
      <c r="E15" s="73" t="s">
        <v>167</v>
      </c>
    </row>
    <row r="16" spans="1:11" x14ac:dyDescent="0.25">
      <c r="A16" s="1" t="s">
        <v>39</v>
      </c>
      <c r="B16" s="5">
        <v>3047</v>
      </c>
      <c r="C16" s="5">
        <v>885</v>
      </c>
      <c r="D16" s="5">
        <f t="shared" si="0"/>
        <v>3932</v>
      </c>
      <c r="E16" s="73" t="s">
        <v>168</v>
      </c>
    </row>
    <row r="17" spans="1:5" x14ac:dyDescent="0.25">
      <c r="A17" s="115" t="s">
        <v>40</v>
      </c>
      <c r="B17" s="8">
        <v>222</v>
      </c>
      <c r="C17" s="8">
        <v>64</v>
      </c>
      <c r="D17" s="8">
        <f t="shared" si="0"/>
        <v>286</v>
      </c>
      <c r="E17" s="73" t="s">
        <v>169</v>
      </c>
    </row>
    <row r="18" spans="1:5" x14ac:dyDescent="0.25">
      <c r="A18" s="1" t="s">
        <v>78</v>
      </c>
      <c r="B18" s="5">
        <v>706</v>
      </c>
      <c r="C18" s="5">
        <v>199</v>
      </c>
      <c r="D18" s="5">
        <f t="shared" si="0"/>
        <v>905</v>
      </c>
      <c r="E18" s="73" t="s">
        <v>170</v>
      </c>
    </row>
    <row r="19" spans="1:5" x14ac:dyDescent="0.25">
      <c r="A19" s="115" t="s">
        <v>41</v>
      </c>
      <c r="B19" s="8">
        <v>478</v>
      </c>
      <c r="C19" s="8">
        <v>180</v>
      </c>
      <c r="D19" s="8">
        <f t="shared" si="0"/>
        <v>658</v>
      </c>
      <c r="E19" s="73" t="s">
        <v>171</v>
      </c>
    </row>
    <row r="20" spans="1:5" x14ac:dyDescent="0.25">
      <c r="A20" s="1" t="s">
        <v>42</v>
      </c>
      <c r="B20" s="5">
        <v>65</v>
      </c>
      <c r="C20" s="5">
        <v>54</v>
      </c>
      <c r="D20" s="5">
        <f t="shared" si="0"/>
        <v>119</v>
      </c>
      <c r="E20" s="73" t="s">
        <v>172</v>
      </c>
    </row>
    <row r="21" spans="1:5" x14ac:dyDescent="0.25">
      <c r="A21" s="115" t="s">
        <v>43</v>
      </c>
      <c r="B21" s="8">
        <v>214</v>
      </c>
      <c r="C21" s="8">
        <v>87</v>
      </c>
      <c r="D21" s="8">
        <f t="shared" si="0"/>
        <v>301</v>
      </c>
      <c r="E21" s="73" t="s">
        <v>173</v>
      </c>
    </row>
    <row r="22" spans="1:5" x14ac:dyDescent="0.25">
      <c r="A22" s="1" t="s">
        <v>44</v>
      </c>
      <c r="B22" s="5">
        <v>1068</v>
      </c>
      <c r="C22" s="5">
        <v>243</v>
      </c>
      <c r="D22" s="5">
        <f t="shared" si="0"/>
        <v>1311</v>
      </c>
      <c r="E22" s="73" t="s">
        <v>174</v>
      </c>
    </row>
    <row r="23" spans="1:5" x14ac:dyDescent="0.25">
      <c r="A23" s="115" t="s">
        <v>45</v>
      </c>
      <c r="B23" s="8">
        <v>415</v>
      </c>
      <c r="C23" s="8">
        <v>85</v>
      </c>
      <c r="D23" s="8">
        <f t="shared" si="0"/>
        <v>500</v>
      </c>
      <c r="E23" s="73" t="s">
        <v>175</v>
      </c>
    </row>
    <row r="24" spans="1:5" ht="16.5" customHeight="1" x14ac:dyDescent="0.25">
      <c r="A24" s="1" t="s">
        <v>46</v>
      </c>
      <c r="B24" s="5">
        <v>166</v>
      </c>
      <c r="C24" s="5">
        <v>59</v>
      </c>
      <c r="D24" s="5">
        <f t="shared" ref="D24:D39" si="1">SUM(B24:C24)</f>
        <v>225</v>
      </c>
      <c r="E24" s="73" t="s">
        <v>176</v>
      </c>
    </row>
    <row r="25" spans="1:5" ht="16.5" customHeight="1" x14ac:dyDescent="0.25">
      <c r="A25" s="115" t="s">
        <v>47</v>
      </c>
      <c r="B25" s="8">
        <v>45</v>
      </c>
      <c r="C25" s="8">
        <v>16</v>
      </c>
      <c r="D25" s="8">
        <f t="shared" si="1"/>
        <v>61</v>
      </c>
      <c r="E25" s="73" t="s">
        <v>177</v>
      </c>
    </row>
    <row r="26" spans="1:5" x14ac:dyDescent="0.25">
      <c r="A26" s="1" t="s">
        <v>48</v>
      </c>
      <c r="B26" s="5">
        <v>2090</v>
      </c>
      <c r="C26" s="5">
        <v>661</v>
      </c>
      <c r="D26" s="5">
        <f t="shared" si="1"/>
        <v>2751</v>
      </c>
      <c r="E26" s="73" t="s">
        <v>178</v>
      </c>
    </row>
    <row r="27" spans="1:5" x14ac:dyDescent="0.25">
      <c r="A27" s="115" t="s">
        <v>49</v>
      </c>
      <c r="B27" s="8">
        <v>102</v>
      </c>
      <c r="C27" s="8">
        <v>52</v>
      </c>
      <c r="D27" s="8">
        <f t="shared" si="1"/>
        <v>154</v>
      </c>
      <c r="E27" s="73" t="s">
        <v>179</v>
      </c>
    </row>
    <row r="28" spans="1:5" x14ac:dyDescent="0.25">
      <c r="A28" s="1" t="s">
        <v>50</v>
      </c>
      <c r="B28" s="5">
        <v>588</v>
      </c>
      <c r="C28" s="5">
        <v>133</v>
      </c>
      <c r="D28" s="5">
        <f t="shared" si="1"/>
        <v>721</v>
      </c>
      <c r="E28" s="73" t="s">
        <v>180</v>
      </c>
    </row>
    <row r="29" spans="1:5" x14ac:dyDescent="0.25">
      <c r="A29" s="115" t="s">
        <v>51</v>
      </c>
      <c r="B29" s="8">
        <v>458</v>
      </c>
      <c r="C29" s="8">
        <v>101</v>
      </c>
      <c r="D29" s="8">
        <f t="shared" si="1"/>
        <v>559</v>
      </c>
      <c r="E29" s="73" t="s">
        <v>181</v>
      </c>
    </row>
    <row r="30" spans="1:5" x14ac:dyDescent="0.25">
      <c r="A30" s="1" t="s">
        <v>52</v>
      </c>
      <c r="B30" s="5">
        <v>65</v>
      </c>
      <c r="C30" s="5">
        <v>34</v>
      </c>
      <c r="D30" s="5">
        <f t="shared" si="1"/>
        <v>99</v>
      </c>
      <c r="E30" s="73" t="s">
        <v>182</v>
      </c>
    </row>
    <row r="31" spans="1:5" x14ac:dyDescent="0.25">
      <c r="A31" s="115" t="s">
        <v>53</v>
      </c>
      <c r="B31" s="8">
        <v>452</v>
      </c>
      <c r="C31" s="8">
        <v>70</v>
      </c>
      <c r="D31" s="8">
        <f t="shared" si="1"/>
        <v>522</v>
      </c>
      <c r="E31" s="73" t="s">
        <v>183</v>
      </c>
    </row>
    <row r="32" spans="1:5" x14ac:dyDescent="0.25">
      <c r="A32" s="1" t="s">
        <v>54</v>
      </c>
      <c r="B32" s="5">
        <v>428</v>
      </c>
      <c r="C32" s="5">
        <v>126</v>
      </c>
      <c r="D32" s="5">
        <f t="shared" si="1"/>
        <v>554</v>
      </c>
      <c r="E32" s="73" t="s">
        <v>184</v>
      </c>
    </row>
    <row r="33" spans="1:6" x14ac:dyDescent="0.25">
      <c r="A33" s="115" t="s">
        <v>55</v>
      </c>
      <c r="B33" s="8">
        <v>309</v>
      </c>
      <c r="C33" s="8">
        <v>131</v>
      </c>
      <c r="D33" s="8">
        <f t="shared" si="1"/>
        <v>440</v>
      </c>
      <c r="E33" s="73" t="s">
        <v>185</v>
      </c>
    </row>
    <row r="34" spans="1:6" x14ac:dyDescent="0.25">
      <c r="A34" s="1" t="s">
        <v>56</v>
      </c>
      <c r="B34" s="5">
        <v>119</v>
      </c>
      <c r="C34" s="5">
        <v>114</v>
      </c>
      <c r="D34" s="5">
        <f t="shared" si="1"/>
        <v>233</v>
      </c>
      <c r="E34" s="73" t="s">
        <v>186</v>
      </c>
    </row>
    <row r="35" spans="1:6" x14ac:dyDescent="0.25">
      <c r="A35" s="115" t="s">
        <v>57</v>
      </c>
      <c r="B35" s="8">
        <v>1111</v>
      </c>
      <c r="C35" s="8">
        <v>363</v>
      </c>
      <c r="D35" s="8">
        <f t="shared" si="1"/>
        <v>1474</v>
      </c>
      <c r="E35" s="73" t="s">
        <v>187</v>
      </c>
    </row>
    <row r="36" spans="1:6" x14ac:dyDescent="0.25">
      <c r="A36" s="1" t="s">
        <v>58</v>
      </c>
      <c r="B36" s="5">
        <v>108</v>
      </c>
      <c r="C36" s="5">
        <v>39</v>
      </c>
      <c r="D36" s="5">
        <f t="shared" si="1"/>
        <v>147</v>
      </c>
      <c r="E36" s="73" t="s">
        <v>188</v>
      </c>
    </row>
    <row r="37" spans="1:6" x14ac:dyDescent="0.25">
      <c r="A37" s="115" t="s">
        <v>59</v>
      </c>
      <c r="B37" s="8">
        <v>679</v>
      </c>
      <c r="C37" s="8">
        <v>316</v>
      </c>
      <c r="D37" s="8">
        <f t="shared" si="1"/>
        <v>995</v>
      </c>
      <c r="E37" s="73" t="s">
        <v>189</v>
      </c>
    </row>
    <row r="38" spans="1:6" x14ac:dyDescent="0.25">
      <c r="A38" s="1" t="s">
        <v>60</v>
      </c>
      <c r="B38" s="5">
        <v>157</v>
      </c>
      <c r="C38" s="5">
        <v>56</v>
      </c>
      <c r="D38" s="5">
        <f t="shared" si="1"/>
        <v>213</v>
      </c>
      <c r="E38" s="73" t="s">
        <v>190</v>
      </c>
    </row>
    <row r="39" spans="1:6" x14ac:dyDescent="0.25">
      <c r="A39" s="115" t="s">
        <v>61</v>
      </c>
      <c r="B39" s="8">
        <v>65</v>
      </c>
      <c r="C39" s="8">
        <v>23</v>
      </c>
      <c r="D39" s="8">
        <f t="shared" si="1"/>
        <v>88</v>
      </c>
      <c r="E39" s="73" t="s">
        <v>191</v>
      </c>
    </row>
    <row r="40" spans="1:6" ht="8.25" customHeight="1" x14ac:dyDescent="0.25">
      <c r="B40" s="7"/>
      <c r="C40" s="7"/>
      <c r="D40" s="7"/>
    </row>
    <row r="41" spans="1:6" ht="15.75" x14ac:dyDescent="0.25">
      <c r="A41" s="118" t="s">
        <v>81</v>
      </c>
      <c r="B41" s="102">
        <f>B8+B9+B10+B11+B12+B13+B14+B15+B16+B17+B18+B19+B20+B21+B22+B23+B24+B25+B26+B27+B28+B29+B30+B31+B32+B33+B34+B35+B36+B37+B38+B39</f>
        <v>15298</v>
      </c>
      <c r="C41" s="102">
        <f>C8+C9+C10+C11+C12+C13+C14+C15+C16+C17+C18+C19+C20+C21+C22+C23+C24+C25+C26+C27+C28+C29+C30+C31+C32+C33+C34+C35+C36+C37+C38+C39</f>
        <v>4716</v>
      </c>
      <c r="D41" s="102">
        <f>D8+D9+D10+D11+D12+D13+D14+D15+D16+D17+D18+D19+D20+D21+D22+D23+D24+D25+D26+D27+D28+D29+D30+D31+D32+D33+D34+D35+D36+D37+D38+D39</f>
        <v>20014</v>
      </c>
      <c r="F41" s="19"/>
    </row>
    <row r="42" spans="1:6" x14ac:dyDescent="0.25">
      <c r="B42" s="83">
        <f>B41*100/D41</f>
        <v>76.436494453882275</v>
      </c>
      <c r="C42" s="83">
        <f>C41*100/D41</f>
        <v>23.563505546117717</v>
      </c>
      <c r="D42" s="82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5"/>
  <sheetViews>
    <sheetView zoomScaleNormal="100" workbookViewId="0">
      <selection activeCell="F64" sqref="F64"/>
    </sheetView>
  </sheetViews>
  <sheetFormatPr baseColWidth="10" defaultColWidth="11.42578125" defaultRowHeight="15" x14ac:dyDescent="0.25"/>
  <cols>
    <col min="1" max="1" width="18.140625" style="9" customWidth="1"/>
    <col min="2" max="2" width="17.5703125" style="8" customWidth="1"/>
    <col min="3" max="3" width="20" style="8" customWidth="1"/>
    <col min="4" max="4" width="8.42578125" style="9" customWidth="1"/>
    <col min="5" max="5" width="14.5703125" style="9" customWidth="1"/>
    <col min="6" max="6" width="10.28515625" style="9" customWidth="1"/>
    <col min="7" max="7" width="3.85546875" style="9" customWidth="1"/>
    <col min="8" max="8" width="11.7109375" style="9" customWidth="1"/>
    <col min="9" max="9" width="7.140625" style="9" customWidth="1"/>
    <col min="10" max="10" width="9.42578125" style="9" customWidth="1"/>
    <col min="11" max="16384" width="11.42578125" style="9"/>
  </cols>
  <sheetData>
    <row r="1" spans="1:10" x14ac:dyDescent="0.25">
      <c r="B1" s="9"/>
      <c r="C1" s="9"/>
    </row>
    <row r="2" spans="1:10" ht="18" customHeight="1" x14ac:dyDescent="0.25">
      <c r="A2" s="139" t="s">
        <v>242</v>
      </c>
      <c r="B2" s="139"/>
      <c r="C2" s="139"/>
      <c r="D2" s="139"/>
      <c r="E2" s="139"/>
      <c r="F2" s="125"/>
      <c r="G2" s="125"/>
      <c r="H2" s="125"/>
      <c r="I2" s="125"/>
      <c r="J2" s="125"/>
    </row>
    <row r="3" spans="1:10" ht="15" customHeight="1" x14ac:dyDescent="0.25">
      <c r="A3" s="139" t="s">
        <v>222</v>
      </c>
      <c r="B3" s="139"/>
      <c r="C3" s="139"/>
      <c r="D3" s="139"/>
      <c r="E3" s="99"/>
      <c r="F3" s="99"/>
      <c r="G3" s="99"/>
      <c r="H3" s="99"/>
      <c r="I3" s="99"/>
      <c r="J3" s="99"/>
    </row>
    <row r="4" spans="1:10" ht="15" customHeight="1" x14ac:dyDescent="0.25">
      <c r="B4" s="9"/>
      <c r="C4" s="9"/>
    </row>
    <row r="5" spans="1:10" ht="12.75" customHeight="1" x14ac:dyDescent="0.25">
      <c r="A5" s="132" t="s">
        <v>214</v>
      </c>
      <c r="B5" s="131" t="s">
        <v>210</v>
      </c>
      <c r="C5" s="131" t="s">
        <v>211</v>
      </c>
      <c r="D5" s="131" t="s">
        <v>93</v>
      </c>
    </row>
    <row r="6" spans="1:10" ht="27.75" customHeight="1" x14ac:dyDescent="0.25">
      <c r="A6" s="132"/>
      <c r="B6" s="131"/>
      <c r="C6" s="131"/>
      <c r="D6" s="131"/>
    </row>
    <row r="7" spans="1:10" ht="9.75" customHeight="1" x14ac:dyDescent="0.25">
      <c r="B7" s="9"/>
      <c r="C7" s="9"/>
    </row>
    <row r="8" spans="1:10" x14ac:dyDescent="0.25">
      <c r="A8" s="1" t="s">
        <v>31</v>
      </c>
      <c r="B8" s="5">
        <v>956</v>
      </c>
      <c r="C8" s="5">
        <v>60</v>
      </c>
      <c r="D8" s="5">
        <f t="shared" ref="D8:D23" si="0">SUM(B8:C8)</f>
        <v>1016</v>
      </c>
      <c r="E8" s="73" t="s">
        <v>160</v>
      </c>
    </row>
    <row r="9" spans="1:10" x14ac:dyDescent="0.25">
      <c r="A9" s="115" t="s">
        <v>32</v>
      </c>
      <c r="B9" s="84">
        <v>4638</v>
      </c>
      <c r="C9" s="84">
        <v>165</v>
      </c>
      <c r="D9" s="8">
        <f t="shared" si="0"/>
        <v>4803</v>
      </c>
      <c r="E9" s="73" t="s">
        <v>161</v>
      </c>
    </row>
    <row r="10" spans="1:10" x14ac:dyDescent="0.25">
      <c r="A10" s="1" t="s">
        <v>33</v>
      </c>
      <c r="B10" s="5">
        <v>227</v>
      </c>
      <c r="C10" s="5">
        <v>39</v>
      </c>
      <c r="D10" s="5">
        <f t="shared" si="0"/>
        <v>266</v>
      </c>
      <c r="E10" s="73" t="s">
        <v>162</v>
      </c>
    </row>
    <row r="11" spans="1:10" x14ac:dyDescent="0.25">
      <c r="A11" s="115" t="s">
        <v>34</v>
      </c>
      <c r="B11" s="84">
        <v>171</v>
      </c>
      <c r="C11" s="84">
        <v>11</v>
      </c>
      <c r="D11" s="8">
        <f t="shared" si="0"/>
        <v>182</v>
      </c>
      <c r="E11" s="73" t="s">
        <v>163</v>
      </c>
    </row>
    <row r="12" spans="1:10" x14ac:dyDescent="0.25">
      <c r="A12" s="1" t="s">
        <v>37</v>
      </c>
      <c r="B12" s="5">
        <v>815</v>
      </c>
      <c r="C12" s="5">
        <v>120</v>
      </c>
      <c r="D12" s="5">
        <f t="shared" si="0"/>
        <v>935</v>
      </c>
      <c r="E12" s="73" t="s">
        <v>164</v>
      </c>
    </row>
    <row r="13" spans="1:10" x14ac:dyDescent="0.25">
      <c r="A13" s="115" t="s">
        <v>38</v>
      </c>
      <c r="B13" s="84">
        <v>3091</v>
      </c>
      <c r="C13" s="84">
        <v>130</v>
      </c>
      <c r="D13" s="8">
        <f t="shared" si="0"/>
        <v>3221</v>
      </c>
      <c r="E13" s="73" t="s">
        <v>165</v>
      </c>
    </row>
    <row r="14" spans="1:10" x14ac:dyDescent="0.25">
      <c r="A14" s="1" t="s">
        <v>35</v>
      </c>
      <c r="B14" s="5">
        <v>2300</v>
      </c>
      <c r="C14" s="5">
        <v>151</v>
      </c>
      <c r="D14" s="5">
        <f t="shared" si="0"/>
        <v>2451</v>
      </c>
      <c r="E14" s="73" t="s">
        <v>166</v>
      </c>
    </row>
    <row r="15" spans="1:10" x14ac:dyDescent="0.25">
      <c r="A15" s="115" t="s">
        <v>36</v>
      </c>
      <c r="B15" s="84">
        <v>725</v>
      </c>
      <c r="C15" s="84">
        <v>55</v>
      </c>
      <c r="D15" s="8">
        <f t="shared" si="0"/>
        <v>780</v>
      </c>
      <c r="E15" s="73" t="s">
        <v>167</v>
      </c>
    </row>
    <row r="16" spans="1:10" x14ac:dyDescent="0.25">
      <c r="A16" s="1" t="s">
        <v>39</v>
      </c>
      <c r="B16" s="5">
        <v>24698</v>
      </c>
      <c r="C16" s="5">
        <v>1987</v>
      </c>
      <c r="D16" s="5">
        <f t="shared" si="0"/>
        <v>26685</v>
      </c>
      <c r="E16" s="73" t="s">
        <v>168</v>
      </c>
    </row>
    <row r="17" spans="1:6" x14ac:dyDescent="0.25">
      <c r="A17" s="115" t="s">
        <v>40</v>
      </c>
      <c r="B17" s="84">
        <v>1395</v>
      </c>
      <c r="C17" s="84">
        <v>87</v>
      </c>
      <c r="D17" s="8">
        <f t="shared" si="0"/>
        <v>1482</v>
      </c>
      <c r="E17" s="73" t="s">
        <v>169</v>
      </c>
    </row>
    <row r="18" spans="1:6" x14ac:dyDescent="0.25">
      <c r="A18" s="1" t="s">
        <v>78</v>
      </c>
      <c r="B18" s="5">
        <v>10135</v>
      </c>
      <c r="C18" s="5">
        <v>720</v>
      </c>
      <c r="D18" s="5">
        <f t="shared" si="0"/>
        <v>10855</v>
      </c>
      <c r="E18" s="73" t="s">
        <v>170</v>
      </c>
    </row>
    <row r="19" spans="1:6" x14ac:dyDescent="0.25">
      <c r="A19" s="115" t="s">
        <v>41</v>
      </c>
      <c r="B19" s="84">
        <v>6319</v>
      </c>
      <c r="C19" s="84">
        <v>459</v>
      </c>
      <c r="D19" s="8">
        <f t="shared" si="0"/>
        <v>6778</v>
      </c>
      <c r="E19" s="73" t="s">
        <v>171</v>
      </c>
    </row>
    <row r="20" spans="1:6" x14ac:dyDescent="0.25">
      <c r="A20" s="1" t="s">
        <v>42</v>
      </c>
      <c r="B20" s="5">
        <v>535</v>
      </c>
      <c r="C20" s="5">
        <v>120</v>
      </c>
      <c r="D20" s="5">
        <f t="shared" si="0"/>
        <v>655</v>
      </c>
      <c r="E20" s="73" t="s">
        <v>172</v>
      </c>
    </row>
    <row r="21" spans="1:6" x14ac:dyDescent="0.25">
      <c r="A21" s="115" t="s">
        <v>43</v>
      </c>
      <c r="B21" s="84">
        <v>6105</v>
      </c>
      <c r="C21" s="84">
        <v>348</v>
      </c>
      <c r="D21" s="8">
        <f t="shared" si="0"/>
        <v>6453</v>
      </c>
      <c r="E21" s="73" t="s">
        <v>173</v>
      </c>
    </row>
    <row r="22" spans="1:6" x14ac:dyDescent="0.25">
      <c r="A22" s="1" t="s">
        <v>44</v>
      </c>
      <c r="B22" s="5">
        <v>8979</v>
      </c>
      <c r="C22" s="5">
        <v>635</v>
      </c>
      <c r="D22" s="5">
        <f t="shared" si="0"/>
        <v>9614</v>
      </c>
      <c r="E22" s="73" t="s">
        <v>174</v>
      </c>
    </row>
    <row r="23" spans="1:6" x14ac:dyDescent="0.25">
      <c r="A23" s="115" t="s">
        <v>45</v>
      </c>
      <c r="B23" s="84">
        <v>4871</v>
      </c>
      <c r="C23" s="84">
        <v>281</v>
      </c>
      <c r="D23" s="8">
        <f t="shared" si="0"/>
        <v>5152</v>
      </c>
      <c r="E23" s="73" t="s">
        <v>175</v>
      </c>
    </row>
    <row r="24" spans="1:6" ht="12.75" customHeight="1" x14ac:dyDescent="0.25">
      <c r="A24" s="1" t="s">
        <v>46</v>
      </c>
      <c r="B24" s="5">
        <v>1611</v>
      </c>
      <c r="C24" s="5">
        <v>148</v>
      </c>
      <c r="D24" s="5">
        <f t="shared" ref="D24:D39" si="1">SUM(B24:C24)</f>
        <v>1759</v>
      </c>
      <c r="E24" s="73" t="s">
        <v>176</v>
      </c>
    </row>
    <row r="25" spans="1:6" x14ac:dyDescent="0.25">
      <c r="A25" s="115" t="s">
        <v>47</v>
      </c>
      <c r="B25" s="84">
        <v>565</v>
      </c>
      <c r="C25" s="84">
        <v>33</v>
      </c>
      <c r="D25" s="8">
        <f t="shared" si="1"/>
        <v>598</v>
      </c>
      <c r="E25" s="73" t="s">
        <v>177</v>
      </c>
    </row>
    <row r="26" spans="1:6" x14ac:dyDescent="0.25">
      <c r="A26" s="1" t="s">
        <v>48</v>
      </c>
      <c r="B26" s="5">
        <v>8776</v>
      </c>
      <c r="C26" s="5">
        <v>576</v>
      </c>
      <c r="D26" s="5">
        <f t="shared" si="1"/>
        <v>9352</v>
      </c>
      <c r="E26" s="73" t="s">
        <v>178</v>
      </c>
    </row>
    <row r="27" spans="1:6" x14ac:dyDescent="0.25">
      <c r="A27" s="115" t="s">
        <v>49</v>
      </c>
      <c r="B27" s="84">
        <v>717</v>
      </c>
      <c r="C27" s="84">
        <v>98</v>
      </c>
      <c r="D27" s="8">
        <f t="shared" si="1"/>
        <v>815</v>
      </c>
      <c r="E27" s="73" t="s">
        <v>179</v>
      </c>
      <c r="F27" s="8"/>
    </row>
    <row r="28" spans="1:6" x14ac:dyDescent="0.25">
      <c r="A28" s="1" t="s">
        <v>50</v>
      </c>
      <c r="B28" s="5">
        <v>6954</v>
      </c>
      <c r="C28" s="5">
        <v>249</v>
      </c>
      <c r="D28" s="5">
        <f t="shared" si="1"/>
        <v>7203</v>
      </c>
      <c r="E28" s="73" t="s">
        <v>180</v>
      </c>
      <c r="F28" s="8"/>
    </row>
    <row r="29" spans="1:6" x14ac:dyDescent="0.25">
      <c r="A29" s="115" t="s">
        <v>51</v>
      </c>
      <c r="B29" s="84">
        <v>3442</v>
      </c>
      <c r="C29" s="84">
        <v>209</v>
      </c>
      <c r="D29" s="8">
        <f t="shared" si="1"/>
        <v>3651</v>
      </c>
      <c r="E29" s="73" t="s">
        <v>181</v>
      </c>
      <c r="F29" s="8"/>
    </row>
    <row r="30" spans="1:6" x14ac:dyDescent="0.25">
      <c r="A30" s="1" t="s">
        <v>52</v>
      </c>
      <c r="B30" s="5">
        <v>266</v>
      </c>
      <c r="C30" s="5">
        <v>25</v>
      </c>
      <c r="D30" s="5">
        <f t="shared" si="1"/>
        <v>291</v>
      </c>
      <c r="E30" s="73" t="s">
        <v>182</v>
      </c>
      <c r="F30" s="8"/>
    </row>
    <row r="31" spans="1:6" x14ac:dyDescent="0.25">
      <c r="A31" s="115" t="s">
        <v>53</v>
      </c>
      <c r="B31" s="84">
        <v>4046</v>
      </c>
      <c r="C31" s="84">
        <v>140</v>
      </c>
      <c r="D31" s="8">
        <f t="shared" si="1"/>
        <v>4186</v>
      </c>
      <c r="E31" s="73" t="s">
        <v>183</v>
      </c>
    </row>
    <row r="32" spans="1:6" x14ac:dyDescent="0.25">
      <c r="A32" s="1" t="s">
        <v>54</v>
      </c>
      <c r="B32" s="5">
        <v>4116</v>
      </c>
      <c r="C32" s="5">
        <v>137</v>
      </c>
      <c r="D32" s="5">
        <f t="shared" si="1"/>
        <v>4253</v>
      </c>
      <c r="E32" s="73" t="s">
        <v>184</v>
      </c>
    </row>
    <row r="33" spans="1:5" x14ac:dyDescent="0.25">
      <c r="A33" s="115" t="s">
        <v>55</v>
      </c>
      <c r="B33" s="84">
        <v>3405</v>
      </c>
      <c r="C33" s="84">
        <v>208</v>
      </c>
      <c r="D33" s="8">
        <f t="shared" si="1"/>
        <v>3613</v>
      </c>
      <c r="E33" s="73" t="s">
        <v>185</v>
      </c>
    </row>
    <row r="34" spans="1:5" x14ac:dyDescent="0.25">
      <c r="A34" s="1" t="s">
        <v>56</v>
      </c>
      <c r="B34" s="5">
        <v>600</v>
      </c>
      <c r="C34" s="5">
        <v>143</v>
      </c>
      <c r="D34" s="5">
        <f t="shared" si="1"/>
        <v>743</v>
      </c>
      <c r="E34" s="73" t="s">
        <v>186</v>
      </c>
    </row>
    <row r="35" spans="1:5" x14ac:dyDescent="0.25">
      <c r="A35" s="115" t="s">
        <v>57</v>
      </c>
      <c r="B35" s="84">
        <v>5494</v>
      </c>
      <c r="C35" s="84">
        <v>369</v>
      </c>
      <c r="D35" s="8">
        <f t="shared" si="1"/>
        <v>5863</v>
      </c>
      <c r="E35" s="73" t="s">
        <v>187</v>
      </c>
    </row>
    <row r="36" spans="1:5" x14ac:dyDescent="0.25">
      <c r="A36" s="1" t="s">
        <v>58</v>
      </c>
      <c r="B36" s="5">
        <v>1586</v>
      </c>
      <c r="C36" s="5">
        <v>72</v>
      </c>
      <c r="D36" s="5">
        <f t="shared" si="1"/>
        <v>1658</v>
      </c>
      <c r="E36" s="73" t="s">
        <v>188</v>
      </c>
    </row>
    <row r="37" spans="1:5" x14ac:dyDescent="0.25">
      <c r="A37" s="115" t="s">
        <v>59</v>
      </c>
      <c r="B37" s="84">
        <v>5813</v>
      </c>
      <c r="C37" s="84">
        <v>457</v>
      </c>
      <c r="D37" s="8">
        <f t="shared" si="1"/>
        <v>6270</v>
      </c>
      <c r="E37" s="73" t="s">
        <v>189</v>
      </c>
    </row>
    <row r="38" spans="1:5" x14ac:dyDescent="0.25">
      <c r="A38" s="1" t="s">
        <v>60</v>
      </c>
      <c r="B38" s="5">
        <v>714</v>
      </c>
      <c r="C38" s="5">
        <v>50</v>
      </c>
      <c r="D38" s="5">
        <f t="shared" si="1"/>
        <v>764</v>
      </c>
      <c r="E38" s="73" t="s">
        <v>190</v>
      </c>
    </row>
    <row r="39" spans="1:5" x14ac:dyDescent="0.25">
      <c r="A39" s="115" t="s">
        <v>61</v>
      </c>
      <c r="B39" s="84">
        <v>349</v>
      </c>
      <c r="C39" s="84">
        <v>66</v>
      </c>
      <c r="D39" s="8">
        <f t="shared" si="1"/>
        <v>415</v>
      </c>
      <c r="E39" s="73" t="s">
        <v>191</v>
      </c>
    </row>
    <row r="40" spans="1:5" ht="5.25" customHeight="1" x14ac:dyDescent="0.25">
      <c r="B40" s="7"/>
      <c r="C40" s="7"/>
      <c r="D40" s="7"/>
    </row>
    <row r="41" spans="1:5" ht="15.75" x14ac:dyDescent="0.25">
      <c r="A41" s="32" t="s">
        <v>81</v>
      </c>
      <c r="B41" s="75">
        <f>B8+B9+B10+B11+B12+B13+B14+B15+B16+B17+B18+B19+B20+B21+B22+B23+B24+B25+B26+B27+B28+B29+B30+B31+B32+B33+B34+B35+B36+B37+B38+B39</f>
        <v>124414</v>
      </c>
      <c r="C41" s="75">
        <f>C8+C9+C10+C11+C12+C13+C14+C15+C16+C17+C18+C19+C20+C21+C22+C23+C24+C25+C26+C27+C28+C29+C30+C31+C32+C33+C34+C35+C36+C37+C38+C39</f>
        <v>8348</v>
      </c>
      <c r="D41" s="75">
        <f>D8+D9+D10+D11+D12+D13+D14+D15+D16+D17+D18+D19+D20+D21+D22+D23+D24+D25+D26+D27+D28+D29+D30+D31+D32+D33+D34+D35+D36+D37+D38+D39</f>
        <v>132762</v>
      </c>
    </row>
    <row r="42" spans="1:5" x14ac:dyDescent="0.25">
      <c r="B42" s="83">
        <f>B41*100/D41</f>
        <v>93.712056160648373</v>
      </c>
      <c r="C42" s="83">
        <f>C41*100/D41</f>
        <v>6.2879438393516214</v>
      </c>
      <c r="D42" s="82">
        <f>SUM(B42:C42)</f>
        <v>100</v>
      </c>
    </row>
    <row r="54" spans="2:2" x14ac:dyDescent="0.25">
      <c r="B54" s="9"/>
    </row>
    <row r="55" spans="2:2" x14ac:dyDescent="0.25">
      <c r="B55" s="9"/>
    </row>
  </sheetData>
  <mergeCells count="6">
    <mergeCell ref="A2:E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2:G51"/>
  <sheetViews>
    <sheetView zoomScaleNormal="100" workbookViewId="0">
      <selection activeCell="A66" sqref="A66"/>
    </sheetView>
  </sheetViews>
  <sheetFormatPr baseColWidth="10" defaultColWidth="11.42578125" defaultRowHeight="15" x14ac:dyDescent="0.25"/>
  <cols>
    <col min="1" max="1" width="21" style="9" customWidth="1"/>
    <col min="2" max="2" width="15.7109375" style="9" customWidth="1"/>
    <col min="3" max="3" width="11.7109375" style="9" customWidth="1"/>
    <col min="4" max="4" width="7.5703125" style="9" customWidth="1"/>
    <col min="5" max="5" width="15.7109375" style="9" customWidth="1"/>
    <col min="6" max="6" width="9.85546875" style="9" customWidth="1"/>
    <col min="7" max="16384" width="11.42578125" style="9"/>
  </cols>
  <sheetData>
    <row r="2" spans="1:6" ht="17.25" x14ac:dyDescent="0.3">
      <c r="A2" s="26" t="s">
        <v>252</v>
      </c>
    </row>
    <row r="4" spans="1:6" ht="17.25" x14ac:dyDescent="0.3">
      <c r="A4" s="26" t="s">
        <v>254</v>
      </c>
    </row>
    <row r="6" spans="1:6" ht="21" customHeight="1" x14ac:dyDescent="0.25">
      <c r="A6" s="132" t="s">
        <v>249</v>
      </c>
      <c r="B6" s="132" t="s">
        <v>223</v>
      </c>
      <c r="C6" s="132" t="s">
        <v>224</v>
      </c>
      <c r="D6" s="132" t="s">
        <v>15</v>
      </c>
      <c r="E6" s="132" t="s">
        <v>225</v>
      </c>
      <c r="F6" s="132" t="s">
        <v>15</v>
      </c>
    </row>
    <row r="7" spans="1:6" ht="17.25" customHeight="1" x14ac:dyDescent="0.25">
      <c r="A7" s="132"/>
      <c r="B7" s="132"/>
      <c r="C7" s="132"/>
      <c r="D7" s="132"/>
      <c r="E7" s="132"/>
      <c r="F7" s="132"/>
    </row>
    <row r="8" spans="1:6" ht="9.75" customHeight="1" x14ac:dyDescent="0.25">
      <c r="A8" s="57"/>
      <c r="B8" s="57"/>
      <c r="C8" s="57"/>
      <c r="D8" s="57"/>
      <c r="E8" s="57"/>
      <c r="F8" s="85"/>
    </row>
    <row r="9" spans="1:6" x14ac:dyDescent="0.25">
      <c r="A9" s="105" t="s">
        <v>124</v>
      </c>
      <c r="B9" s="116" t="s">
        <v>130</v>
      </c>
      <c r="C9" s="86">
        <v>110385</v>
      </c>
      <c r="D9" s="87">
        <f>C9/$C$17*100</f>
        <v>82.999360878228501</v>
      </c>
      <c r="E9" s="86">
        <v>203219</v>
      </c>
      <c r="F9" s="87">
        <f>E9/$E$17*100</f>
        <v>28.395113479012359</v>
      </c>
    </row>
    <row r="10" spans="1:6" x14ac:dyDescent="0.25">
      <c r="A10" s="61"/>
      <c r="B10" s="68"/>
      <c r="C10" s="58"/>
      <c r="D10" s="60"/>
      <c r="E10" s="58"/>
      <c r="F10" s="60"/>
    </row>
    <row r="11" spans="1:6" x14ac:dyDescent="0.25">
      <c r="A11" s="105" t="s">
        <v>125</v>
      </c>
      <c r="B11" s="116" t="s">
        <v>129</v>
      </c>
      <c r="C11" s="86">
        <v>19544</v>
      </c>
      <c r="D11" s="87">
        <f>C11/$C$17*100</f>
        <v>14.695289296590097</v>
      </c>
      <c r="E11" s="86">
        <v>220676</v>
      </c>
      <c r="F11" s="87">
        <f>E11/$E$17*100</f>
        <v>30.8343218995002</v>
      </c>
    </row>
    <row r="12" spans="1:6" x14ac:dyDescent="0.25">
      <c r="A12" s="61"/>
      <c r="B12" s="68"/>
      <c r="C12" s="58"/>
      <c r="D12" s="60"/>
      <c r="E12" s="58"/>
      <c r="F12" s="60"/>
    </row>
    <row r="13" spans="1:6" x14ac:dyDescent="0.25">
      <c r="A13" s="105" t="s">
        <v>126</v>
      </c>
      <c r="B13" s="116" t="s">
        <v>128</v>
      </c>
      <c r="C13" s="86">
        <v>2373</v>
      </c>
      <c r="D13" s="87">
        <f>C13/$C$17*100</f>
        <v>1.7842776044212187</v>
      </c>
      <c r="E13" s="86">
        <v>121583</v>
      </c>
      <c r="F13" s="87">
        <f>E13/$E$17*100</f>
        <v>16.988387316731011</v>
      </c>
    </row>
    <row r="14" spans="1:6" x14ac:dyDescent="0.25">
      <c r="A14" s="61"/>
      <c r="B14" s="68"/>
      <c r="C14" s="58"/>
      <c r="D14" s="60"/>
      <c r="E14" s="58"/>
      <c r="F14" s="60"/>
    </row>
    <row r="15" spans="1:6" x14ac:dyDescent="0.25">
      <c r="A15" s="105" t="s">
        <v>127</v>
      </c>
      <c r="B15" s="116" t="s">
        <v>131</v>
      </c>
      <c r="C15" s="86">
        <v>693</v>
      </c>
      <c r="D15" s="87">
        <f>C15/$C$17*100</f>
        <v>0.52107222076017889</v>
      </c>
      <c r="E15" s="86">
        <v>170205</v>
      </c>
      <c r="F15" s="87">
        <f>E15/$E$17*100</f>
        <v>23.782177304756434</v>
      </c>
    </row>
    <row r="16" spans="1:6" ht="9.75" customHeight="1" x14ac:dyDescent="0.25">
      <c r="A16" s="57"/>
      <c r="B16" s="61"/>
      <c r="C16" s="59"/>
      <c r="D16" s="88"/>
      <c r="E16" s="59"/>
      <c r="F16" s="88"/>
    </row>
    <row r="17" spans="1:7" ht="19.5" customHeight="1" x14ac:dyDescent="0.25">
      <c r="A17" s="35" t="s">
        <v>93</v>
      </c>
      <c r="B17" s="35"/>
      <c r="C17" s="76">
        <f>C9+C11+C13+C15</f>
        <v>132995</v>
      </c>
      <c r="D17" s="89">
        <f>D9+D11+D13+D15</f>
        <v>100</v>
      </c>
      <c r="E17" s="76">
        <f>E9+E11+E13+E15</f>
        <v>715683</v>
      </c>
      <c r="F17" s="89">
        <f>F9+F11+F13+F15</f>
        <v>100</v>
      </c>
    </row>
    <row r="24" spans="1:7" x14ac:dyDescent="0.25">
      <c r="G24" s="57"/>
    </row>
    <row r="25" spans="1:7" x14ac:dyDescent="0.25">
      <c r="G25" s="57"/>
    </row>
    <row r="26" spans="1:7" x14ac:dyDescent="0.25">
      <c r="G26" s="57"/>
    </row>
    <row r="27" spans="1:7" x14ac:dyDescent="0.25">
      <c r="G27" s="57"/>
    </row>
    <row r="28" spans="1:7" x14ac:dyDescent="0.25">
      <c r="G28" s="57"/>
    </row>
    <row r="29" spans="1:7" x14ac:dyDescent="0.25">
      <c r="G29" s="57"/>
    </row>
    <row r="30" spans="1:7" x14ac:dyDescent="0.25">
      <c r="G30" s="57"/>
    </row>
    <row r="31" spans="1:7" x14ac:dyDescent="0.25">
      <c r="G31" s="57"/>
    </row>
    <row r="32" spans="1:7" x14ac:dyDescent="0.25">
      <c r="G32" s="57"/>
    </row>
    <row r="33" spans="1:7" x14ac:dyDescent="0.25">
      <c r="G33" s="57"/>
    </row>
    <row r="34" spans="1:7" x14ac:dyDescent="0.25">
      <c r="G34" s="57"/>
    </row>
    <row r="35" spans="1:7" x14ac:dyDescent="0.25">
      <c r="G35" s="57"/>
    </row>
    <row r="36" spans="1:7" x14ac:dyDescent="0.25">
      <c r="G36" s="57"/>
    </row>
    <row r="37" spans="1:7" x14ac:dyDescent="0.25">
      <c r="G37" s="57"/>
    </row>
    <row r="47" spans="1:7" x14ac:dyDescent="0.25">
      <c r="A47" s="37"/>
    </row>
    <row r="48" spans="1:7" x14ac:dyDescent="0.25">
      <c r="A48" s="37"/>
    </row>
    <row r="49" spans="1:1" x14ac:dyDescent="0.25">
      <c r="A49" s="37"/>
    </row>
    <row r="50" spans="1:1" x14ac:dyDescent="0.25">
      <c r="A50" s="37"/>
    </row>
    <row r="51" spans="1:1" x14ac:dyDescent="0.25">
      <c r="A51" s="11"/>
    </row>
  </sheetData>
  <mergeCells count="6">
    <mergeCell ref="E6:E7"/>
    <mergeCell ref="F6:F7"/>
    <mergeCell ref="A6:A7"/>
    <mergeCell ref="B6:B7"/>
    <mergeCell ref="D6:D7"/>
    <mergeCell ref="C6:C7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zoomScaleNormal="100" workbookViewId="0">
      <selection activeCell="A61" sqref="A61"/>
    </sheetView>
  </sheetViews>
  <sheetFormatPr baseColWidth="10" defaultColWidth="11.42578125" defaultRowHeight="15" x14ac:dyDescent="0.25"/>
  <cols>
    <col min="1" max="1" width="32.85546875" style="9" customWidth="1"/>
    <col min="2" max="2" width="14.140625" style="19" customWidth="1"/>
    <col min="3" max="3" width="8.42578125" style="19" customWidth="1"/>
    <col min="4" max="16384" width="11.42578125" style="9"/>
  </cols>
  <sheetData>
    <row r="1" spans="1:3" ht="17.25" x14ac:dyDescent="0.3">
      <c r="A1" s="112"/>
      <c r="B1" s="112"/>
      <c r="C1" s="112"/>
    </row>
    <row r="2" spans="1:3" ht="17.25" x14ac:dyDescent="0.3">
      <c r="A2" s="112" t="s">
        <v>232</v>
      </c>
      <c r="B2" s="112"/>
      <c r="C2" s="112"/>
    </row>
    <row r="4" spans="1:3" ht="0.75" customHeight="1" x14ac:dyDescent="0.25"/>
    <row r="5" spans="1:3" ht="31.5" customHeight="1" x14ac:dyDescent="0.25">
      <c r="A5" s="119" t="s">
        <v>246</v>
      </c>
      <c r="B5" s="78" t="s">
        <v>243</v>
      </c>
      <c r="C5" s="51" t="s">
        <v>15</v>
      </c>
    </row>
    <row r="6" spans="1:3" ht="9.75" customHeight="1" x14ac:dyDescent="0.25">
      <c r="A6" s="24"/>
      <c r="B6" s="25"/>
      <c r="C6" s="25"/>
    </row>
    <row r="7" spans="1:3" ht="15" customHeight="1" x14ac:dyDescent="0.25">
      <c r="A7" s="113" t="s">
        <v>94</v>
      </c>
      <c r="B7" s="63">
        <v>368</v>
      </c>
      <c r="C7" s="64">
        <f t="shared" ref="C7:C39" si="0">B7/$B$41*100</f>
        <v>5.1419413343617222E-2</v>
      </c>
    </row>
    <row r="8" spans="1:3" ht="15" customHeight="1" x14ac:dyDescent="0.25">
      <c r="A8" s="114" t="s">
        <v>95</v>
      </c>
      <c r="B8" s="20">
        <v>18837</v>
      </c>
      <c r="C8" s="65">
        <f t="shared" si="0"/>
        <v>2.632031220526406</v>
      </c>
    </row>
    <row r="9" spans="1:3" ht="15" customHeight="1" x14ac:dyDescent="0.25">
      <c r="A9" s="113" t="s">
        <v>97</v>
      </c>
      <c r="B9" s="63">
        <v>515</v>
      </c>
      <c r="C9" s="64">
        <f t="shared" si="0"/>
        <v>7.1959233347725179E-2</v>
      </c>
    </row>
    <row r="10" spans="1:3" ht="15" customHeight="1" x14ac:dyDescent="0.25">
      <c r="A10" s="114" t="s">
        <v>96</v>
      </c>
      <c r="B10" s="20">
        <v>130348</v>
      </c>
      <c r="C10" s="65">
        <f t="shared" si="0"/>
        <v>18.213091550309287</v>
      </c>
    </row>
    <row r="11" spans="1:3" ht="15" customHeight="1" x14ac:dyDescent="0.25">
      <c r="A11" s="113" t="s">
        <v>140</v>
      </c>
      <c r="B11" s="63">
        <v>48998</v>
      </c>
      <c r="C11" s="64">
        <f t="shared" si="0"/>
        <v>6.8463272147025993</v>
      </c>
    </row>
    <row r="12" spans="1:3" ht="15" customHeight="1" x14ac:dyDescent="0.25">
      <c r="A12" s="114" t="s">
        <v>141</v>
      </c>
      <c r="B12" s="20">
        <v>7669</v>
      </c>
      <c r="C12" s="65">
        <f t="shared" si="0"/>
        <v>1.0715638068809794</v>
      </c>
    </row>
    <row r="13" spans="1:3" ht="15" customHeight="1" x14ac:dyDescent="0.25">
      <c r="A13" s="113" t="s">
        <v>142</v>
      </c>
      <c r="B13" s="63">
        <v>16065</v>
      </c>
      <c r="C13" s="64">
        <f t="shared" si="0"/>
        <v>2.2447089004489418</v>
      </c>
    </row>
    <row r="14" spans="1:3" ht="15" customHeight="1" x14ac:dyDescent="0.25">
      <c r="A14" s="114" t="s">
        <v>143</v>
      </c>
      <c r="B14" s="20">
        <v>1039</v>
      </c>
      <c r="C14" s="65">
        <f t="shared" si="0"/>
        <v>0.14517600669570188</v>
      </c>
    </row>
    <row r="15" spans="1:3" ht="15" customHeight="1" x14ac:dyDescent="0.25">
      <c r="A15" s="113" t="s">
        <v>144</v>
      </c>
      <c r="B15" s="63">
        <v>2711</v>
      </c>
      <c r="C15" s="64">
        <f t="shared" si="0"/>
        <v>0.37879899340909312</v>
      </c>
    </row>
    <row r="16" spans="1:3" ht="15" customHeight="1" x14ac:dyDescent="0.25">
      <c r="A16" s="114" t="s">
        <v>98</v>
      </c>
      <c r="B16" s="20">
        <v>30782</v>
      </c>
      <c r="C16" s="65">
        <f t="shared" si="0"/>
        <v>4.3010662541935467</v>
      </c>
    </row>
    <row r="17" spans="1:3" ht="15" customHeight="1" x14ac:dyDescent="0.25">
      <c r="A17" s="113" t="s">
        <v>156</v>
      </c>
      <c r="B17" s="63">
        <v>4450</v>
      </c>
      <c r="C17" s="64">
        <f t="shared" si="0"/>
        <v>0.62178366679102337</v>
      </c>
    </row>
    <row r="18" spans="1:3" ht="15" customHeight="1" x14ac:dyDescent="0.25">
      <c r="A18" s="114" t="s">
        <v>148</v>
      </c>
      <c r="B18" s="20">
        <v>483</v>
      </c>
      <c r="C18" s="65">
        <f t="shared" si="0"/>
        <v>6.7487980013497595E-2</v>
      </c>
    </row>
    <row r="19" spans="1:3" ht="15" customHeight="1" x14ac:dyDescent="0.25">
      <c r="A19" s="113" t="s">
        <v>149</v>
      </c>
      <c r="B19" s="63">
        <v>5817</v>
      </c>
      <c r="C19" s="64">
        <f t="shared" si="0"/>
        <v>0.81279002016255797</v>
      </c>
    </row>
    <row r="20" spans="1:3" ht="15" customHeight="1" x14ac:dyDescent="0.25">
      <c r="A20" s="114" t="s">
        <v>150</v>
      </c>
      <c r="B20" s="20">
        <v>1374</v>
      </c>
      <c r="C20" s="65">
        <f t="shared" si="0"/>
        <v>0.19198444003839688</v>
      </c>
    </row>
    <row r="21" spans="1:3" ht="15" customHeight="1" x14ac:dyDescent="0.25">
      <c r="A21" s="113" t="s">
        <v>151</v>
      </c>
      <c r="B21" s="63">
        <v>1006</v>
      </c>
      <c r="C21" s="64">
        <f t="shared" si="0"/>
        <v>0.14056502669477969</v>
      </c>
    </row>
    <row r="22" spans="1:3" ht="15" customHeight="1" x14ac:dyDescent="0.25">
      <c r="A22" s="114" t="s">
        <v>152</v>
      </c>
      <c r="B22" s="20">
        <v>823</v>
      </c>
      <c r="C22" s="65">
        <f t="shared" si="0"/>
        <v>0.11499504668966568</v>
      </c>
    </row>
    <row r="23" spans="1:3" ht="15" customHeight="1" x14ac:dyDescent="0.25">
      <c r="A23" s="113" t="s">
        <v>99</v>
      </c>
      <c r="B23" s="63">
        <v>31743</v>
      </c>
      <c r="C23" s="64">
        <f t="shared" si="0"/>
        <v>4.4353435808870687</v>
      </c>
    </row>
    <row r="24" spans="1:3" ht="15" customHeight="1" x14ac:dyDescent="0.25">
      <c r="A24" s="114" t="s">
        <v>100</v>
      </c>
      <c r="B24" s="20">
        <v>41</v>
      </c>
      <c r="C24" s="65">
        <f t="shared" si="0"/>
        <v>5.7287933344790922E-3</v>
      </c>
    </row>
    <row r="25" spans="1:3" ht="15" customHeight="1" x14ac:dyDescent="0.25">
      <c r="A25" s="113" t="s">
        <v>101</v>
      </c>
      <c r="B25" s="63">
        <v>2662</v>
      </c>
      <c r="C25" s="64">
        <f t="shared" si="0"/>
        <v>0.37195238674105713</v>
      </c>
    </row>
    <row r="26" spans="1:3" ht="15" customHeight="1" x14ac:dyDescent="0.25">
      <c r="A26" s="114" t="s">
        <v>147</v>
      </c>
      <c r="B26" s="20">
        <v>4023</v>
      </c>
      <c r="C26" s="65">
        <f t="shared" si="0"/>
        <v>0.56212038011242405</v>
      </c>
    </row>
    <row r="27" spans="1:3" ht="15" customHeight="1" x14ac:dyDescent="0.25">
      <c r="A27" s="113" t="s">
        <v>146</v>
      </c>
      <c r="B27" s="63">
        <v>785</v>
      </c>
      <c r="C27" s="64">
        <f t="shared" si="0"/>
        <v>0.10968543335527041</v>
      </c>
    </row>
    <row r="28" spans="1:3" ht="15" customHeight="1" x14ac:dyDescent="0.25">
      <c r="A28" s="114" t="s">
        <v>102</v>
      </c>
      <c r="B28" s="20">
        <v>64247</v>
      </c>
      <c r="C28" s="65">
        <f t="shared" si="0"/>
        <v>8.9770191551287368</v>
      </c>
    </row>
    <row r="29" spans="1:3" ht="15" customHeight="1" x14ac:dyDescent="0.25">
      <c r="A29" s="113" t="s">
        <v>145</v>
      </c>
      <c r="B29" s="63">
        <v>5216</v>
      </c>
      <c r="C29" s="64">
        <f t="shared" si="0"/>
        <v>0.72881429347909621</v>
      </c>
    </row>
    <row r="30" spans="1:3" ht="15" customHeight="1" x14ac:dyDescent="0.25">
      <c r="A30" s="114" t="s">
        <v>103</v>
      </c>
      <c r="B30" s="20">
        <v>20382</v>
      </c>
      <c r="C30" s="65">
        <f t="shared" si="0"/>
        <v>2.8479089205695818</v>
      </c>
    </row>
    <row r="31" spans="1:3" ht="15" customHeight="1" x14ac:dyDescent="0.25">
      <c r="A31" s="113" t="s">
        <v>104</v>
      </c>
      <c r="B31" s="63">
        <v>46</v>
      </c>
      <c r="C31" s="64">
        <f t="shared" si="0"/>
        <v>6.4274266679521528E-3</v>
      </c>
    </row>
    <row r="32" spans="1:3" ht="15" customHeight="1" x14ac:dyDescent="0.25">
      <c r="A32" s="114" t="s">
        <v>105</v>
      </c>
      <c r="B32" s="20">
        <v>817</v>
      </c>
      <c r="C32" s="65">
        <f t="shared" si="0"/>
        <v>0.11415668668949799</v>
      </c>
    </row>
    <row r="33" spans="1:3" ht="15" customHeight="1" x14ac:dyDescent="0.25">
      <c r="A33" s="113" t="s">
        <v>106</v>
      </c>
      <c r="B33" s="63">
        <v>83</v>
      </c>
      <c r="C33" s="64">
        <f t="shared" si="0"/>
        <v>1.1597313335652797E-2</v>
      </c>
    </row>
    <row r="34" spans="1:3" ht="15" customHeight="1" x14ac:dyDescent="0.25">
      <c r="A34" s="114" t="s">
        <v>107</v>
      </c>
      <c r="B34" s="20">
        <v>37930</v>
      </c>
      <c r="C34" s="65">
        <f t="shared" si="0"/>
        <v>5.2998324677266329</v>
      </c>
    </row>
    <row r="35" spans="1:3" ht="15" customHeight="1" x14ac:dyDescent="0.25">
      <c r="A35" s="113" t="s">
        <v>153</v>
      </c>
      <c r="B35" s="63">
        <v>64</v>
      </c>
      <c r="C35" s="64">
        <f t="shared" si="0"/>
        <v>8.9425066684551691E-3</v>
      </c>
    </row>
    <row r="36" spans="1:3" ht="15" customHeight="1" x14ac:dyDescent="0.25">
      <c r="A36" s="114" t="s">
        <v>108</v>
      </c>
      <c r="B36" s="20">
        <v>8491</v>
      </c>
      <c r="C36" s="65">
        <f t="shared" si="0"/>
        <v>1.1864191269039506</v>
      </c>
    </row>
    <row r="37" spans="1:3" ht="15" customHeight="1" x14ac:dyDescent="0.25">
      <c r="A37" s="113" t="s">
        <v>109</v>
      </c>
      <c r="B37" s="63">
        <v>238239</v>
      </c>
      <c r="C37" s="64">
        <f t="shared" si="0"/>
        <v>33.288341346657667</v>
      </c>
    </row>
    <row r="38" spans="1:3" ht="15" customHeight="1" x14ac:dyDescent="0.25">
      <c r="A38" s="114" t="s">
        <v>110</v>
      </c>
      <c r="B38" s="20">
        <v>29469</v>
      </c>
      <c r="C38" s="65">
        <f t="shared" si="0"/>
        <v>4.117605140823521</v>
      </c>
    </row>
    <row r="39" spans="1:3" ht="15" customHeight="1" x14ac:dyDescent="0.25">
      <c r="A39" s="113" t="s">
        <v>111</v>
      </c>
      <c r="B39" s="63">
        <v>160</v>
      </c>
      <c r="C39" s="64">
        <f t="shared" si="0"/>
        <v>2.2356266671137919E-2</v>
      </c>
    </row>
    <row r="40" spans="1:3" ht="8.25" customHeight="1" x14ac:dyDescent="0.25">
      <c r="A40" s="24"/>
      <c r="B40" s="20"/>
      <c r="C40" s="66"/>
    </row>
    <row r="41" spans="1:3" ht="30" customHeight="1" x14ac:dyDescent="0.25">
      <c r="A41" s="33" t="s">
        <v>93</v>
      </c>
      <c r="B41" s="51">
        <f>SUM(B7:B40)</f>
        <v>715683</v>
      </c>
      <c r="C41" s="67">
        <f>SUM(C7:C40)</f>
        <v>99.999999999999986</v>
      </c>
    </row>
    <row r="63" spans="3:3" x14ac:dyDescent="0.25">
      <c r="C63" s="19" t="s">
        <v>132</v>
      </c>
    </row>
  </sheetData>
  <phoneticPr fontId="0" type="noConversion"/>
  <pageMargins left="0.91" right="0.75" top="0.44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zoomScaleNormal="100" workbookViewId="0">
      <selection activeCell="B50" sqref="B50"/>
    </sheetView>
  </sheetViews>
  <sheetFormatPr baseColWidth="10" defaultColWidth="11.42578125" defaultRowHeight="15" x14ac:dyDescent="0.25"/>
  <cols>
    <col min="1" max="1" width="29.7109375" style="9" customWidth="1"/>
    <col min="2" max="2" width="14.42578125" style="8" customWidth="1"/>
    <col min="3" max="3" width="16.42578125" style="9" customWidth="1"/>
    <col min="4" max="4" width="9.5703125" style="9" customWidth="1"/>
    <col min="5" max="5" width="14" style="9" customWidth="1"/>
    <col min="6" max="16384" width="11.42578125" style="9"/>
  </cols>
  <sheetData>
    <row r="2" spans="1:11" ht="15" customHeight="1" x14ac:dyDescent="0.3">
      <c r="A2" s="120" t="s">
        <v>121</v>
      </c>
      <c r="B2" s="120"/>
      <c r="C2" s="120"/>
      <c r="D2" s="120"/>
      <c r="E2" s="120"/>
      <c r="F2" s="120"/>
    </row>
    <row r="4" spans="1:11" ht="15" customHeight="1" x14ac:dyDescent="0.3">
      <c r="A4" s="143" t="s">
        <v>255</v>
      </c>
      <c r="B4" s="143"/>
      <c r="C4" s="143"/>
      <c r="D4" s="143"/>
      <c r="E4" s="143"/>
      <c r="F4" s="143"/>
    </row>
    <row r="6" spans="1:11" ht="19.5" customHeight="1" x14ac:dyDescent="0.25">
      <c r="A6" s="132" t="s">
        <v>226</v>
      </c>
      <c r="B6" s="131" t="s">
        <v>227</v>
      </c>
      <c r="C6" s="131" t="s">
        <v>228</v>
      </c>
      <c r="E6" s="8"/>
    </row>
    <row r="7" spans="1:11" ht="42.75" customHeight="1" x14ac:dyDescent="0.25">
      <c r="A7" s="132"/>
      <c r="B7" s="131"/>
      <c r="C7" s="131"/>
      <c r="D7" s="144"/>
      <c r="E7" s="145"/>
    </row>
    <row r="8" spans="1:11" ht="6.75" customHeight="1" x14ac:dyDescent="0.25">
      <c r="A8" s="57"/>
      <c r="B8" s="59"/>
      <c r="C8" s="59"/>
      <c r="D8" s="144"/>
      <c r="E8" s="145"/>
    </row>
    <row r="9" spans="1:11" ht="18.75" customHeight="1" x14ac:dyDescent="0.25">
      <c r="A9" s="91" t="s">
        <v>30</v>
      </c>
      <c r="B9" s="80">
        <v>34388</v>
      </c>
      <c r="C9" s="80">
        <v>6597474</v>
      </c>
      <c r="D9" s="93">
        <f>B9*100/$B$13</f>
        <v>6.9031831969278148</v>
      </c>
      <c r="E9" s="94">
        <f>C9*100/$C$13</f>
        <v>2.8259063495870884</v>
      </c>
    </row>
    <row r="10" spans="1:11" ht="19.5" customHeight="1" x14ac:dyDescent="0.25">
      <c r="A10" s="90" t="s">
        <v>29</v>
      </c>
      <c r="B10" s="59">
        <v>66718</v>
      </c>
      <c r="C10" s="59">
        <v>14922550</v>
      </c>
      <c r="D10" s="93">
        <f>B10*100/$B$13</f>
        <v>13.393235330133475</v>
      </c>
      <c r="E10" s="94">
        <f>C10*100/$C$13</f>
        <v>6.3917991638967893</v>
      </c>
      <c r="F10" s="13"/>
      <c r="G10" s="13"/>
      <c r="H10" s="11"/>
      <c r="I10" s="11"/>
      <c r="J10" s="11"/>
      <c r="K10" s="11"/>
    </row>
    <row r="11" spans="1:11" ht="20.25" customHeight="1" x14ac:dyDescent="0.25">
      <c r="A11" s="91" t="s">
        <v>122</v>
      </c>
      <c r="B11" s="80">
        <v>3781</v>
      </c>
      <c r="C11" s="80">
        <v>1434904</v>
      </c>
      <c r="D11" s="93">
        <f>B11*100/$B$13</f>
        <v>0.75901290181412318</v>
      </c>
      <c r="E11" s="94">
        <f>C11*100/$C$13</f>
        <v>0.61461467292601857</v>
      </c>
      <c r="F11" s="13"/>
      <c r="G11" s="13"/>
      <c r="H11" s="11"/>
      <c r="I11" s="11"/>
      <c r="J11" s="11"/>
      <c r="K11" s="11"/>
    </row>
    <row r="12" spans="1:11" ht="21.75" customHeight="1" x14ac:dyDescent="0.25">
      <c r="A12" s="90" t="s">
        <v>123</v>
      </c>
      <c r="B12" s="59">
        <v>393260</v>
      </c>
      <c r="C12" s="59">
        <v>210509072</v>
      </c>
      <c r="D12" s="93">
        <f>B12*100/$B$13</f>
        <v>78.944568571124591</v>
      </c>
      <c r="E12" s="94">
        <f>C12*100/$C$13</f>
        <v>90.167679813590098</v>
      </c>
      <c r="F12" s="13"/>
      <c r="G12" s="13"/>
      <c r="H12" s="11"/>
      <c r="I12" s="13"/>
      <c r="J12" s="13"/>
      <c r="K12" s="13"/>
    </row>
    <row r="13" spans="1:11" ht="19.5" customHeight="1" x14ac:dyDescent="0.25">
      <c r="A13" s="34" t="s">
        <v>93</v>
      </c>
      <c r="B13" s="30">
        <f>SUM(B9:B12)</f>
        <v>498147</v>
      </c>
      <c r="C13" s="30">
        <f>SUM(C9:C12)</f>
        <v>233464000</v>
      </c>
      <c r="D13" s="93">
        <f>SUM(D9:D12)</f>
        <v>100</v>
      </c>
      <c r="E13" s="94">
        <f>SUM(E9:E12)</f>
        <v>100</v>
      </c>
      <c r="F13" s="13"/>
      <c r="G13" s="13"/>
      <c r="H13" s="11"/>
      <c r="I13" s="13"/>
      <c r="J13" s="13"/>
      <c r="K13" s="13"/>
    </row>
    <row r="14" spans="1:11" x14ac:dyDescent="0.25">
      <c r="A14" s="48" t="s">
        <v>159</v>
      </c>
      <c r="B14" s="13"/>
      <c r="C14" s="13"/>
      <c r="D14" s="13"/>
      <c r="E14" s="13"/>
      <c r="F14" s="13"/>
      <c r="G14" s="11"/>
      <c r="H14" s="11"/>
      <c r="I14" s="11"/>
      <c r="J14" s="11"/>
      <c r="K14" s="11"/>
    </row>
    <row r="15" spans="1:11" x14ac:dyDescent="0.25">
      <c r="A15" s="11"/>
      <c r="B15" s="13"/>
      <c r="C15" s="13"/>
      <c r="D15" s="13"/>
      <c r="E15" s="13"/>
      <c r="F15" s="13"/>
      <c r="G15" s="11"/>
      <c r="H15" s="11"/>
      <c r="I15" s="11"/>
      <c r="J15" s="11"/>
      <c r="K15" s="11"/>
    </row>
    <row r="16" spans="1:11" x14ac:dyDescent="0.25">
      <c r="A16" s="11"/>
      <c r="B16" s="13"/>
      <c r="C16" s="13"/>
      <c r="D16" s="13"/>
      <c r="E16" s="13"/>
      <c r="F16" s="13"/>
      <c r="G16" s="11"/>
    </row>
    <row r="17" spans="1:7" x14ac:dyDescent="0.25">
      <c r="A17" s="11"/>
      <c r="B17" s="13"/>
      <c r="C17" s="13"/>
      <c r="D17" s="13"/>
      <c r="E17" s="13"/>
      <c r="F17" s="15"/>
      <c r="G17" s="43"/>
    </row>
    <row r="18" spans="1:7" x14ac:dyDescent="0.25">
      <c r="A18" s="11"/>
      <c r="B18" s="13"/>
      <c r="C18" s="13"/>
      <c r="D18" s="13"/>
      <c r="E18" s="13"/>
      <c r="F18" s="15"/>
      <c r="G18" s="43"/>
    </row>
    <row r="19" spans="1:7" x14ac:dyDescent="0.25">
      <c r="A19" s="11"/>
      <c r="B19" s="13"/>
      <c r="C19" s="13"/>
      <c r="D19" s="13"/>
      <c r="E19" s="13"/>
      <c r="F19" s="15"/>
      <c r="G19" s="43"/>
    </row>
    <row r="20" spans="1:7" x14ac:dyDescent="0.25">
      <c r="A20" s="11"/>
      <c r="B20" s="13"/>
      <c r="C20" s="13"/>
      <c r="D20" s="13"/>
      <c r="E20" s="13"/>
      <c r="F20" s="15"/>
      <c r="G20" s="43"/>
    </row>
    <row r="21" spans="1:7" x14ac:dyDescent="0.25">
      <c r="A21" s="11"/>
      <c r="B21" s="13"/>
      <c r="C21" s="13"/>
      <c r="D21" s="13"/>
      <c r="E21" s="13"/>
      <c r="F21" s="13"/>
      <c r="G21" s="11"/>
    </row>
    <row r="22" spans="1:7" x14ac:dyDescent="0.25">
      <c r="A22" s="11"/>
      <c r="B22" s="13"/>
      <c r="C22" s="13"/>
      <c r="D22" s="13"/>
      <c r="E22" s="13"/>
      <c r="F22" s="13"/>
      <c r="G22" s="11"/>
    </row>
    <row r="23" spans="1:7" x14ac:dyDescent="0.25">
      <c r="A23" s="11"/>
      <c r="B23" s="13"/>
      <c r="C23" s="13"/>
      <c r="D23" s="13"/>
      <c r="E23" s="13"/>
      <c r="F23" s="13"/>
      <c r="G23" s="11"/>
    </row>
    <row r="24" spans="1:7" x14ac:dyDescent="0.25">
      <c r="A24" s="11"/>
      <c r="B24" s="13"/>
      <c r="C24" s="13"/>
      <c r="D24" s="13"/>
      <c r="E24" s="13"/>
      <c r="F24" s="13"/>
      <c r="G24" s="11"/>
    </row>
    <row r="25" spans="1:7" x14ac:dyDescent="0.25">
      <c r="A25" s="11"/>
      <c r="B25" s="13"/>
      <c r="C25" s="13"/>
      <c r="D25" s="13"/>
      <c r="E25" s="13"/>
      <c r="F25" s="13"/>
      <c r="G25" s="11"/>
    </row>
    <row r="26" spans="1:7" x14ac:dyDescent="0.25">
      <c r="A26" s="11"/>
      <c r="B26" s="13"/>
      <c r="C26" s="13"/>
      <c r="D26" s="13"/>
      <c r="E26" s="13"/>
      <c r="F26" s="13"/>
      <c r="G26" s="11"/>
    </row>
    <row r="27" spans="1:7" x14ac:dyDescent="0.25">
      <c r="A27" s="11"/>
      <c r="B27" s="13"/>
      <c r="C27" s="11"/>
      <c r="D27" s="13"/>
      <c r="E27" s="13"/>
      <c r="F27" s="13"/>
      <c r="G27" s="11"/>
    </row>
    <row r="28" spans="1:7" x14ac:dyDescent="0.25">
      <c r="A28" s="11"/>
      <c r="B28" s="13"/>
      <c r="C28" s="11"/>
      <c r="D28" s="11"/>
      <c r="E28" s="11"/>
      <c r="F28" s="11"/>
      <c r="G28" s="11"/>
    </row>
    <row r="29" spans="1:7" x14ac:dyDescent="0.25">
      <c r="A29" s="11"/>
      <c r="B29" s="13"/>
      <c r="C29" s="17"/>
      <c r="D29" s="17"/>
      <c r="E29" s="17"/>
      <c r="F29" s="18"/>
      <c r="G29" s="11"/>
    </row>
    <row r="30" spans="1:7" x14ac:dyDescent="0.25">
      <c r="A30" s="11"/>
      <c r="B30" s="13"/>
      <c r="C30" s="11"/>
      <c r="D30" s="11"/>
      <c r="E30" s="11"/>
      <c r="F30" s="11"/>
      <c r="G30" s="11"/>
    </row>
    <row r="31" spans="1:7" x14ac:dyDescent="0.25">
      <c r="A31" s="11"/>
      <c r="B31" s="13"/>
      <c r="C31" s="11"/>
      <c r="D31" s="11"/>
      <c r="E31" s="11"/>
      <c r="F31" s="11"/>
      <c r="G31" s="11"/>
    </row>
  </sheetData>
  <mergeCells count="6">
    <mergeCell ref="A4:F4"/>
    <mergeCell ref="A6:A7"/>
    <mergeCell ref="B6:B7"/>
    <mergeCell ref="C6:C7"/>
    <mergeCell ref="D7:D8"/>
    <mergeCell ref="E7:E8"/>
  </mergeCells>
  <pageMargins left="0.48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selection activeCell="G61" sqref="G61"/>
    </sheetView>
  </sheetViews>
  <sheetFormatPr baseColWidth="10" defaultColWidth="11.42578125" defaultRowHeight="15" x14ac:dyDescent="0.25"/>
  <cols>
    <col min="1" max="1" width="29.7109375" style="9" customWidth="1"/>
    <col min="2" max="2" width="13.85546875" style="8" customWidth="1"/>
    <col min="3" max="3" width="15.7109375" style="9" customWidth="1"/>
    <col min="4" max="4" width="15.28515625" style="9" customWidth="1"/>
    <col min="5" max="5" width="15.42578125" style="9" customWidth="1"/>
    <col min="6" max="6" width="11.42578125" style="9"/>
    <col min="7" max="7" width="12" style="9" bestFit="1" customWidth="1"/>
    <col min="8" max="8" width="13.85546875" style="9" bestFit="1" customWidth="1"/>
    <col min="9" max="16384" width="11.42578125" style="9"/>
  </cols>
  <sheetData>
    <row r="1" spans="1:12" ht="12.75" customHeight="1" x14ac:dyDescent="0.3">
      <c r="B1" s="124"/>
      <c r="C1" s="124"/>
      <c r="D1" s="124"/>
      <c r="E1" s="124"/>
      <c r="G1" s="13"/>
      <c r="H1" s="13"/>
    </row>
    <row r="2" spans="1:12" ht="17.25" x14ac:dyDescent="0.3">
      <c r="A2" s="124" t="s">
        <v>229</v>
      </c>
      <c r="B2" s="124"/>
      <c r="C2" s="124"/>
      <c r="D2" s="124"/>
      <c r="E2" s="124"/>
      <c r="G2" s="13"/>
      <c r="H2" s="13"/>
    </row>
    <row r="4" spans="1:12" ht="31.5" customHeight="1" x14ac:dyDescent="0.25">
      <c r="A4" s="132" t="s">
        <v>226</v>
      </c>
      <c r="B4" s="133" t="s">
        <v>210</v>
      </c>
      <c r="C4" s="133"/>
      <c r="D4" s="133" t="s">
        <v>211</v>
      </c>
      <c r="E4" s="133"/>
      <c r="F4" s="8"/>
    </row>
    <row r="5" spans="1:12" ht="62.25" customHeight="1" x14ac:dyDescent="0.25">
      <c r="A5" s="132"/>
      <c r="B5" s="77" t="s">
        <v>227</v>
      </c>
      <c r="C5" s="78" t="s">
        <v>228</v>
      </c>
      <c r="D5" s="77" t="s">
        <v>227</v>
      </c>
      <c r="E5" s="110" t="s">
        <v>228</v>
      </c>
      <c r="F5" s="14"/>
      <c r="G5" s="14"/>
      <c r="H5" s="14"/>
      <c r="I5" s="14"/>
      <c r="J5" s="14"/>
      <c r="K5" s="14"/>
    </row>
    <row r="6" spans="1:12" x14ac:dyDescent="0.25">
      <c r="A6" s="57"/>
      <c r="B6" s="59"/>
      <c r="C6" s="59"/>
      <c r="D6" s="90"/>
      <c r="E6" s="92"/>
      <c r="F6" s="14"/>
      <c r="G6" s="14"/>
      <c r="H6" s="14"/>
      <c r="I6" s="14"/>
      <c r="J6" s="14"/>
      <c r="K6" s="14"/>
    </row>
    <row r="7" spans="1:12" ht="18.75" customHeight="1" x14ac:dyDescent="0.25">
      <c r="A7" s="91" t="s">
        <v>30</v>
      </c>
      <c r="B7" s="80">
        <v>26799</v>
      </c>
      <c r="C7" s="80">
        <v>5134855</v>
      </c>
      <c r="D7" s="80">
        <v>7589</v>
      </c>
      <c r="E7" s="80">
        <v>1462619</v>
      </c>
      <c r="F7" s="94">
        <f>B7*100/$B$12</f>
        <v>6.155411566633668</v>
      </c>
      <c r="G7" s="95">
        <f>C7*100/$C$12</f>
        <v>2.5155683170513332</v>
      </c>
      <c r="H7" s="95">
        <f>D7*100/$D$12</f>
        <v>12.089400070092713</v>
      </c>
      <c r="I7" s="96">
        <f>E7*100/$E$12</f>
        <v>4.9849082890695291</v>
      </c>
      <c r="J7" s="106">
        <f>B7+D7</f>
        <v>34388</v>
      </c>
      <c r="K7" s="106">
        <f>C7+E7</f>
        <v>6597474</v>
      </c>
      <c r="L7" s="73"/>
    </row>
    <row r="8" spans="1:12" ht="19.5" customHeight="1" x14ac:dyDescent="0.25">
      <c r="A8" s="90" t="s">
        <v>29</v>
      </c>
      <c r="B8" s="59">
        <v>61546</v>
      </c>
      <c r="C8" s="59">
        <v>13765553</v>
      </c>
      <c r="D8" s="59">
        <v>5172</v>
      </c>
      <c r="E8" s="59">
        <v>1156997</v>
      </c>
      <c r="F8" s="94">
        <f>B8*100/$B$12</f>
        <v>14.136384203889538</v>
      </c>
      <c r="G8" s="95">
        <f>C8*100/$C$12</f>
        <v>6.743752061838344</v>
      </c>
      <c r="H8" s="95">
        <f>D8*100/$D$12</f>
        <v>8.2390798738331164</v>
      </c>
      <c r="I8" s="96">
        <f>E8*100/$E$12</f>
        <v>3.9432852545526744</v>
      </c>
      <c r="J8" s="106">
        <f t="shared" ref="J8:K12" si="0">B8+D8</f>
        <v>66718</v>
      </c>
      <c r="K8" s="106">
        <f t="shared" si="0"/>
        <v>14922550</v>
      </c>
      <c r="L8" s="73"/>
    </row>
    <row r="9" spans="1:12" ht="20.25" customHeight="1" x14ac:dyDescent="0.25">
      <c r="A9" s="91" t="s">
        <v>122</v>
      </c>
      <c r="B9" s="80">
        <v>3455</v>
      </c>
      <c r="C9" s="80">
        <v>1311165</v>
      </c>
      <c r="D9" s="80">
        <v>326</v>
      </c>
      <c r="E9" s="80">
        <v>123739</v>
      </c>
      <c r="F9" s="94">
        <f>B9*100/$B$12</f>
        <v>0.79357240802713991</v>
      </c>
      <c r="G9" s="95">
        <f>C9*100/$C$12</f>
        <v>0.64234046188774785</v>
      </c>
      <c r="H9" s="95">
        <f>D9*100/$D$12</f>
        <v>0.51932328671105876</v>
      </c>
      <c r="I9" s="96">
        <f>E9*100/$E$12</f>
        <v>0.42172812385260583</v>
      </c>
      <c r="J9" s="106">
        <f t="shared" si="0"/>
        <v>3781</v>
      </c>
      <c r="K9" s="106">
        <f t="shared" si="0"/>
        <v>1434904</v>
      </c>
      <c r="L9" s="73"/>
    </row>
    <row r="10" spans="1:12" ht="21.75" customHeight="1" x14ac:dyDescent="0.25">
      <c r="A10" s="90" t="s">
        <v>123</v>
      </c>
      <c r="B10" s="59">
        <v>343573</v>
      </c>
      <c r="C10" s="59">
        <v>183911486</v>
      </c>
      <c r="D10" s="59">
        <v>49687</v>
      </c>
      <c r="E10" s="59">
        <v>26597586</v>
      </c>
      <c r="F10" s="94">
        <f>B10*100/$B$12</f>
        <v>78.91463182144966</v>
      </c>
      <c r="G10" s="95">
        <f>C10*100/$C$12</f>
        <v>90.098339159222576</v>
      </c>
      <c r="H10" s="95">
        <f>D10*100/$D$12</f>
        <v>79.152196769363115</v>
      </c>
      <c r="I10" s="96">
        <f>E10*100/$E$12</f>
        <v>90.650078332525197</v>
      </c>
      <c r="J10" s="106">
        <f t="shared" si="0"/>
        <v>393260</v>
      </c>
      <c r="K10" s="106">
        <f t="shared" si="0"/>
        <v>210509072</v>
      </c>
      <c r="L10" s="73"/>
    </row>
    <row r="11" spans="1:12" ht="13.5" customHeight="1" x14ac:dyDescent="0.25">
      <c r="A11" s="58"/>
      <c r="B11" s="59"/>
      <c r="C11" s="59"/>
      <c r="D11" s="58"/>
      <c r="E11" s="59"/>
      <c r="F11" s="94"/>
      <c r="G11" s="97"/>
      <c r="H11" s="97"/>
      <c r="I11" s="94"/>
      <c r="J11" s="106"/>
      <c r="K11" s="106"/>
      <c r="L11" s="73"/>
    </row>
    <row r="12" spans="1:12" ht="24" customHeight="1" x14ac:dyDescent="0.25">
      <c r="A12" s="34" t="s">
        <v>93</v>
      </c>
      <c r="B12" s="109">
        <f t="shared" ref="B12:I12" si="1">SUM(B7:B10)</f>
        <v>435373</v>
      </c>
      <c r="C12" s="109">
        <f t="shared" si="1"/>
        <v>204123059</v>
      </c>
      <c r="D12" s="109">
        <f t="shared" si="1"/>
        <v>62774</v>
      </c>
      <c r="E12" s="109">
        <f t="shared" si="1"/>
        <v>29340941</v>
      </c>
      <c r="F12" s="94">
        <f t="shared" si="1"/>
        <v>100</v>
      </c>
      <c r="G12" s="94">
        <f t="shared" si="1"/>
        <v>100</v>
      </c>
      <c r="H12" s="98">
        <f t="shared" si="1"/>
        <v>100</v>
      </c>
      <c r="I12" s="94">
        <f t="shared" si="1"/>
        <v>100</v>
      </c>
      <c r="J12" s="106">
        <f t="shared" si="0"/>
        <v>498147</v>
      </c>
      <c r="K12" s="106">
        <f t="shared" si="0"/>
        <v>233464000</v>
      </c>
      <c r="L12" s="73"/>
    </row>
    <row r="13" spans="1:12" x14ac:dyDescent="0.25">
      <c r="A13" s="117" t="s">
        <v>159</v>
      </c>
      <c r="B13" s="13"/>
      <c r="C13" s="13"/>
      <c r="D13" s="13"/>
      <c r="E13" s="13"/>
      <c r="F13" s="11"/>
      <c r="G13" s="11"/>
      <c r="H13" s="11"/>
      <c r="I13" s="11"/>
      <c r="J13" s="11"/>
    </row>
    <row r="14" spans="1:12" x14ac:dyDescent="0.25">
      <c r="B14" s="13"/>
      <c r="C14" s="13"/>
      <c r="D14" s="13"/>
      <c r="E14" s="13"/>
      <c r="F14" s="11"/>
      <c r="G14" s="11"/>
      <c r="H14" s="11"/>
      <c r="I14" s="11"/>
      <c r="J14" s="11"/>
    </row>
    <row r="15" spans="1:12" x14ac:dyDescent="0.25">
      <c r="A15" s="11"/>
      <c r="B15" s="16"/>
      <c r="C15" s="13"/>
      <c r="D15" s="13"/>
      <c r="E15" s="13"/>
      <c r="F15" s="11"/>
    </row>
    <row r="16" spans="1:12" x14ac:dyDescent="0.25">
      <c r="A16" s="11"/>
      <c r="B16" s="16"/>
      <c r="C16" s="13"/>
      <c r="D16" s="13"/>
      <c r="E16" s="13"/>
      <c r="F16" s="11"/>
    </row>
    <row r="17" spans="1:6" x14ac:dyDescent="0.25">
      <c r="A17" s="11"/>
      <c r="B17" s="16"/>
      <c r="C17" s="13"/>
      <c r="D17" s="13"/>
      <c r="E17" s="13"/>
      <c r="F17" s="11"/>
    </row>
    <row r="18" spans="1:6" x14ac:dyDescent="0.25">
      <c r="A18" s="11"/>
      <c r="B18" s="16"/>
      <c r="C18" s="13"/>
      <c r="D18" s="13"/>
      <c r="E18" s="13"/>
      <c r="F18" s="11"/>
    </row>
    <row r="19" spans="1:6" x14ac:dyDescent="0.25">
      <c r="A19" s="11"/>
      <c r="B19" s="16"/>
      <c r="C19" s="49"/>
      <c r="D19" s="13"/>
      <c r="E19" s="13"/>
      <c r="F19" s="11"/>
    </row>
    <row r="20" spans="1:6" x14ac:dyDescent="0.25">
      <c r="A20" s="11"/>
      <c r="B20" s="13"/>
      <c r="C20" s="13"/>
      <c r="D20" s="13"/>
      <c r="E20" s="13"/>
      <c r="F20" s="11"/>
    </row>
    <row r="21" spans="1:6" x14ac:dyDescent="0.25">
      <c r="A21" s="11"/>
      <c r="B21" s="13"/>
      <c r="C21" s="13"/>
      <c r="D21" s="13"/>
      <c r="E21" s="13"/>
      <c r="F21" s="11"/>
    </row>
    <row r="22" spans="1:6" x14ac:dyDescent="0.25">
      <c r="A22" s="11"/>
      <c r="B22" s="13"/>
      <c r="C22" s="13"/>
      <c r="D22" s="13"/>
      <c r="E22" s="13"/>
      <c r="F22" s="11"/>
    </row>
    <row r="23" spans="1:6" x14ac:dyDescent="0.25">
      <c r="A23" s="11"/>
      <c r="B23" s="13"/>
      <c r="C23" s="13"/>
      <c r="D23" s="13"/>
      <c r="E23" s="13"/>
      <c r="F23" s="11"/>
    </row>
    <row r="24" spans="1:6" x14ac:dyDescent="0.25">
      <c r="A24" s="11"/>
      <c r="B24" s="13"/>
      <c r="C24" s="13"/>
      <c r="D24" s="13"/>
      <c r="E24" s="13"/>
    </row>
    <row r="25" spans="1:6" x14ac:dyDescent="0.25">
      <c r="A25" s="11"/>
      <c r="B25" s="13"/>
      <c r="C25" s="13"/>
      <c r="D25" s="13"/>
      <c r="E25" s="13"/>
      <c r="F25" s="11"/>
    </row>
    <row r="26" spans="1:6" x14ac:dyDescent="0.25">
      <c r="A26" s="11"/>
      <c r="B26" s="13"/>
      <c r="C26" s="11"/>
      <c r="D26" s="13"/>
      <c r="E26" s="13"/>
      <c r="F26" s="11"/>
    </row>
    <row r="27" spans="1:6" x14ac:dyDescent="0.25">
      <c r="A27" s="11"/>
      <c r="B27" s="13"/>
      <c r="C27" s="11"/>
      <c r="D27" s="11"/>
      <c r="E27" s="11"/>
      <c r="F27" s="11"/>
    </row>
    <row r="28" spans="1:6" x14ac:dyDescent="0.25">
      <c r="A28" s="11"/>
      <c r="B28" s="13"/>
      <c r="C28" s="17"/>
      <c r="D28" s="17"/>
      <c r="E28" s="18"/>
      <c r="F28" s="11"/>
    </row>
    <row r="29" spans="1:6" x14ac:dyDescent="0.25">
      <c r="A29" s="11"/>
      <c r="B29" s="13"/>
      <c r="C29" s="11"/>
      <c r="D29" s="11"/>
      <c r="E29" s="11"/>
      <c r="F29" s="11"/>
    </row>
    <row r="30" spans="1:6" x14ac:dyDescent="0.25">
      <c r="A30" s="11"/>
      <c r="B30" s="13"/>
      <c r="C30" s="11"/>
      <c r="D30" s="11"/>
      <c r="E30" s="11"/>
      <c r="F30" s="11"/>
    </row>
  </sheetData>
  <mergeCells count="3">
    <mergeCell ref="A4:A5"/>
    <mergeCell ref="B4:C4"/>
    <mergeCell ref="D4:E4"/>
  </mergeCells>
  <pageMargins left="0.31496062992125984" right="0.27559055118110237" top="0.98425196850393704" bottom="0.98425196850393704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E17"/>
  <sheetViews>
    <sheetView zoomScaleNormal="100" workbookViewId="0">
      <selection activeCell="D60" sqref="D60"/>
    </sheetView>
  </sheetViews>
  <sheetFormatPr baseColWidth="10" defaultColWidth="11.42578125" defaultRowHeight="15" x14ac:dyDescent="0.25"/>
  <cols>
    <col min="1" max="1" width="36.28515625" style="9" customWidth="1"/>
    <col min="2" max="2" width="9.28515625" style="9" customWidth="1"/>
    <col min="3" max="3" width="12" style="8" customWidth="1"/>
    <col min="4" max="4" width="6.42578125" style="8" customWidth="1"/>
    <col min="5" max="16384" width="11.42578125" style="9"/>
  </cols>
  <sheetData>
    <row r="2" spans="1:5" ht="17.25" x14ac:dyDescent="0.3">
      <c r="A2" s="26" t="s">
        <v>197</v>
      </c>
    </row>
    <row r="4" spans="1:5" ht="25.5" customHeight="1" x14ac:dyDescent="0.25">
      <c r="A4" s="118" t="s">
        <v>200</v>
      </c>
      <c r="B4" s="27"/>
      <c r="C4" s="131" t="s">
        <v>247</v>
      </c>
      <c r="D4" s="131"/>
    </row>
    <row r="5" spans="1:5" ht="9" customHeight="1" x14ac:dyDescent="0.25">
      <c r="A5" s="68"/>
      <c r="B5" s="68"/>
      <c r="C5" s="69"/>
      <c r="D5" s="69"/>
    </row>
    <row r="6" spans="1:5" x14ac:dyDescent="0.25">
      <c r="A6" s="1" t="s">
        <v>198</v>
      </c>
      <c r="B6" s="4"/>
      <c r="C6" s="44">
        <v>616079</v>
      </c>
      <c r="D6" s="39"/>
      <c r="E6" s="71">
        <f>C6*100/C17</f>
        <v>86.082665090549867</v>
      </c>
    </row>
    <row r="7" spans="1:5" ht="21" customHeight="1" x14ac:dyDescent="0.25">
      <c r="A7" s="61"/>
      <c r="B7" s="57"/>
      <c r="C7" s="70"/>
      <c r="D7" s="70"/>
      <c r="E7" s="72"/>
    </row>
    <row r="8" spans="1:5" x14ac:dyDescent="0.25">
      <c r="A8" s="1" t="s">
        <v>199</v>
      </c>
      <c r="B8" s="1"/>
      <c r="C8" s="44">
        <f>SUM(C10:C15)</f>
        <v>99604</v>
      </c>
      <c r="D8" s="39"/>
      <c r="E8" s="71">
        <f>C8*100/C17</f>
        <v>13.917334909450133</v>
      </c>
    </row>
    <row r="9" spans="1:5" ht="5.25" customHeight="1" x14ac:dyDescent="0.25">
      <c r="A9" s="61"/>
      <c r="B9" s="57"/>
      <c r="C9" s="70"/>
      <c r="D9" s="70"/>
      <c r="E9" s="73"/>
    </row>
    <row r="10" spans="1:5" x14ac:dyDescent="0.25">
      <c r="A10" s="57" t="s">
        <v>112</v>
      </c>
      <c r="B10" s="57"/>
      <c r="C10" s="70">
        <v>80689</v>
      </c>
      <c r="D10" s="70"/>
      <c r="E10" s="71">
        <f>C10*100/$C$8</f>
        <v>81.009798803260907</v>
      </c>
    </row>
    <row r="11" spans="1:5" x14ac:dyDescent="0.25">
      <c r="A11" s="57" t="s">
        <v>113</v>
      </c>
      <c r="B11" s="57"/>
      <c r="C11" s="70">
        <v>4137</v>
      </c>
      <c r="D11" s="70"/>
      <c r="E11" s="71">
        <f t="shared" ref="E11:E15" si="0">C11*100/$C$8</f>
        <v>4.1534476527047106</v>
      </c>
    </row>
    <row r="12" spans="1:5" x14ac:dyDescent="0.25">
      <c r="A12" s="57" t="s">
        <v>114</v>
      </c>
      <c r="B12" s="57"/>
      <c r="C12" s="70">
        <v>2553</v>
      </c>
      <c r="D12" s="70"/>
      <c r="E12" s="71">
        <f t="shared" si="0"/>
        <v>2.5631500742942053</v>
      </c>
    </row>
    <row r="13" spans="1:5" x14ac:dyDescent="0.25">
      <c r="A13" s="57" t="s">
        <v>115</v>
      </c>
      <c r="B13" s="57"/>
      <c r="C13" s="70">
        <v>8852</v>
      </c>
      <c r="D13" s="70"/>
      <c r="E13" s="71">
        <f t="shared" si="0"/>
        <v>8.8871932854102251</v>
      </c>
    </row>
    <row r="14" spans="1:5" x14ac:dyDescent="0.25">
      <c r="A14" s="57" t="s">
        <v>154</v>
      </c>
      <c r="B14" s="57"/>
      <c r="C14" s="70">
        <v>705</v>
      </c>
      <c r="D14" s="70"/>
      <c r="E14" s="71">
        <f t="shared" si="0"/>
        <v>0.70780289948194852</v>
      </c>
    </row>
    <row r="15" spans="1:5" x14ac:dyDescent="0.25">
      <c r="A15" s="57" t="s">
        <v>116</v>
      </c>
      <c r="B15" s="57"/>
      <c r="C15" s="70">
        <v>2668</v>
      </c>
      <c r="D15" s="70"/>
      <c r="E15" s="71">
        <f t="shared" si="0"/>
        <v>2.678607284847998</v>
      </c>
    </row>
    <row r="16" spans="1:5" ht="6.75" customHeight="1" x14ac:dyDescent="0.25">
      <c r="A16" s="57"/>
      <c r="B16" s="57"/>
      <c r="C16" s="70"/>
      <c r="D16" s="70"/>
    </row>
    <row r="17" spans="1:4" ht="23.25" customHeight="1" x14ac:dyDescent="0.25">
      <c r="A17" s="32" t="s">
        <v>93</v>
      </c>
      <c r="B17" s="27"/>
      <c r="C17" s="45">
        <f>C6+C8</f>
        <v>715683</v>
      </c>
      <c r="D17" s="41"/>
    </row>
  </sheetData>
  <mergeCells count="1">
    <mergeCell ref="C4:D4"/>
  </mergeCells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N42"/>
  <sheetViews>
    <sheetView zoomScaleNormal="100" workbookViewId="0">
      <selection activeCell="C64" sqref="C64"/>
    </sheetView>
  </sheetViews>
  <sheetFormatPr baseColWidth="10" defaultColWidth="11.42578125" defaultRowHeight="15" x14ac:dyDescent="0.25"/>
  <cols>
    <col min="1" max="1" width="34.85546875" style="9" customWidth="1"/>
    <col min="2" max="2" width="8.7109375" style="8" customWidth="1"/>
    <col min="3" max="3" width="8.5703125" style="8" customWidth="1"/>
    <col min="4" max="4" width="9.28515625" style="8" customWidth="1"/>
    <col min="5" max="5" width="7.85546875" style="8" customWidth="1"/>
    <col min="6" max="6" width="9.7109375" style="8" customWidth="1"/>
    <col min="7" max="7" width="10.5703125" style="8" customWidth="1"/>
    <col min="8" max="8" width="14" style="8" customWidth="1"/>
    <col min="9" max="9" width="13.85546875" style="8" customWidth="1"/>
    <col min="10" max="12" width="8.7109375" style="8" customWidth="1"/>
    <col min="13" max="13" width="11.7109375" style="8" customWidth="1"/>
    <col min="14" max="16384" width="11.42578125" style="9"/>
  </cols>
  <sheetData>
    <row r="2" spans="1:14" ht="17.25" x14ac:dyDescent="0.3">
      <c r="A2" s="26" t="s">
        <v>233</v>
      </c>
    </row>
    <row r="3" spans="1:14" x14ac:dyDescent="0.25">
      <c r="I3" s="121"/>
    </row>
    <row r="4" spans="1:14" ht="24" customHeight="1" x14ac:dyDescent="0.25">
      <c r="A4" s="132" t="s">
        <v>200</v>
      </c>
      <c r="B4" s="133" t="s">
        <v>202</v>
      </c>
      <c r="C4" s="133"/>
      <c r="D4" s="133"/>
      <c r="E4" s="133"/>
      <c r="F4" s="133"/>
      <c r="G4" s="133"/>
      <c r="H4" s="133"/>
      <c r="I4" s="121"/>
    </row>
    <row r="5" spans="1:14" ht="47.25" customHeight="1" x14ac:dyDescent="0.25">
      <c r="A5" s="132"/>
      <c r="B5" s="31" t="s">
        <v>30</v>
      </c>
      <c r="C5" s="31" t="s">
        <v>29</v>
      </c>
      <c r="D5" s="38" t="s">
        <v>27</v>
      </c>
      <c r="E5" s="38" t="s">
        <v>28</v>
      </c>
      <c r="F5" s="52" t="s">
        <v>155</v>
      </c>
      <c r="G5" s="77" t="s">
        <v>204</v>
      </c>
      <c r="H5" s="110" t="s">
        <v>192</v>
      </c>
      <c r="I5" s="121"/>
      <c r="M5" s="9"/>
    </row>
    <row r="6" spans="1:14" ht="6" customHeight="1" x14ac:dyDescent="0.25">
      <c r="A6" s="57"/>
      <c r="B6" s="59"/>
      <c r="C6" s="59"/>
      <c r="D6" s="59"/>
      <c r="E6" s="59"/>
      <c r="F6" s="59"/>
      <c r="G6" s="59"/>
      <c r="H6" s="59"/>
      <c r="M6" s="9"/>
    </row>
    <row r="7" spans="1:14" ht="21.75" customHeight="1" x14ac:dyDescent="0.25">
      <c r="A7" s="61" t="s">
        <v>198</v>
      </c>
      <c r="B7" s="59">
        <v>59200</v>
      </c>
      <c r="C7" s="59">
        <v>59449</v>
      </c>
      <c r="D7" s="59">
        <v>2032</v>
      </c>
      <c r="E7" s="59">
        <v>204465</v>
      </c>
      <c r="F7" s="59">
        <v>239</v>
      </c>
      <c r="G7" s="69">
        <f>SUM(B7:F7)</f>
        <v>325385</v>
      </c>
      <c r="H7" s="59">
        <v>3</v>
      </c>
      <c r="M7" s="9"/>
    </row>
    <row r="8" spans="1:14" ht="21.75" customHeight="1" x14ac:dyDescent="0.25">
      <c r="A8" s="61" t="s">
        <v>199</v>
      </c>
      <c r="B8" s="59">
        <v>17467</v>
      </c>
      <c r="C8" s="59">
        <v>5335</v>
      </c>
      <c r="D8" s="59">
        <v>214</v>
      </c>
      <c r="E8" s="59">
        <v>31528</v>
      </c>
      <c r="F8" s="59">
        <v>413</v>
      </c>
      <c r="G8" s="69">
        <f>SUM(B8:F8)</f>
        <v>54957</v>
      </c>
      <c r="H8" s="59">
        <v>480</v>
      </c>
      <c r="M8" s="9"/>
    </row>
    <row r="9" spans="1:14" ht="7.5" customHeight="1" x14ac:dyDescent="0.25">
      <c r="A9" s="57"/>
      <c r="B9" s="59"/>
      <c r="C9" s="59"/>
      <c r="D9" s="59"/>
      <c r="E9" s="59"/>
      <c r="F9" s="59"/>
      <c r="G9" s="59"/>
      <c r="H9" s="59"/>
      <c r="M9" s="9"/>
    </row>
    <row r="10" spans="1:14" x14ac:dyDescent="0.25">
      <c r="A10" s="2" t="s">
        <v>81</v>
      </c>
      <c r="B10" s="3">
        <f>SUM(B7:B9)</f>
        <v>76667</v>
      </c>
      <c r="C10" s="3">
        <f t="shared" ref="C10:H10" si="0">SUM(C7:C9)</f>
        <v>64784</v>
      </c>
      <c r="D10" s="3">
        <f t="shared" si="0"/>
        <v>2246</v>
      </c>
      <c r="E10" s="3">
        <f t="shared" si="0"/>
        <v>235993</v>
      </c>
      <c r="F10" s="3">
        <f t="shared" si="0"/>
        <v>652</v>
      </c>
      <c r="G10" s="3">
        <f t="shared" si="0"/>
        <v>380342</v>
      </c>
      <c r="H10" s="3">
        <f t="shared" si="0"/>
        <v>483</v>
      </c>
      <c r="M10" s="9"/>
    </row>
    <row r="11" spans="1:14" x14ac:dyDescent="0.25">
      <c r="B11" s="83">
        <f>B10*100/$G$10</f>
        <v>20.157384669586847</v>
      </c>
      <c r="C11" s="83">
        <f t="shared" ref="C11:F11" si="1">C10*100/$G$10</f>
        <v>17.033091270488139</v>
      </c>
      <c r="D11" s="83">
        <f t="shared" si="1"/>
        <v>0.59052116253266795</v>
      </c>
      <c r="E11" s="83">
        <f t="shared" si="1"/>
        <v>62.047578232222577</v>
      </c>
      <c r="F11" s="83">
        <f t="shared" si="1"/>
        <v>0.17142466516976826</v>
      </c>
      <c r="G11" s="83">
        <f>F10*100/$G$10</f>
        <v>0.17142466516976826</v>
      </c>
      <c r="H11" s="83">
        <f>SUM(B11:G11)</f>
        <v>100.17142466516977</v>
      </c>
    </row>
    <row r="13" spans="1:14" ht="0.75" customHeight="1" x14ac:dyDescent="0.25"/>
    <row r="14" spans="1:14" hidden="1" x14ac:dyDescent="0.25"/>
    <row r="15" spans="1:14" hidden="1" x14ac:dyDescent="0.25">
      <c r="N15" s="8"/>
    </row>
    <row r="16" spans="1:14" ht="25.5" customHeight="1" x14ac:dyDescent="0.25">
      <c r="A16" s="132" t="s">
        <v>200</v>
      </c>
      <c r="B16" s="133" t="s">
        <v>203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1" t="s">
        <v>205</v>
      </c>
    </row>
    <row r="17" spans="1:13" ht="20.25" customHeight="1" x14ac:dyDescent="0.25">
      <c r="A17" s="132"/>
      <c r="B17" s="47" t="s">
        <v>18</v>
      </c>
      <c r="C17" s="47" t="s">
        <v>17</v>
      </c>
      <c r="D17" s="47" t="s">
        <v>16</v>
      </c>
      <c r="E17" s="47" t="s">
        <v>19</v>
      </c>
      <c r="F17" s="47" t="s">
        <v>20</v>
      </c>
      <c r="G17" s="47" t="s">
        <v>21</v>
      </c>
      <c r="H17" s="47" t="s">
        <v>22</v>
      </c>
      <c r="I17" s="47" t="s">
        <v>23</v>
      </c>
      <c r="J17" s="47" t="s">
        <v>24</v>
      </c>
      <c r="K17" s="47" t="s">
        <v>25</v>
      </c>
      <c r="L17" s="47" t="s">
        <v>26</v>
      </c>
      <c r="M17" s="131"/>
    </row>
    <row r="18" spans="1:13" x14ac:dyDescent="0.25">
      <c r="A18" s="57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59"/>
    </row>
    <row r="19" spans="1:13" ht="21.75" customHeight="1" x14ac:dyDescent="0.25">
      <c r="A19" s="61" t="s">
        <v>198</v>
      </c>
      <c r="B19" s="59">
        <v>2230</v>
      </c>
      <c r="C19" s="59">
        <v>226840</v>
      </c>
      <c r="D19" s="59">
        <v>58710</v>
      </c>
      <c r="E19" s="59">
        <v>158</v>
      </c>
      <c r="F19" s="59">
        <v>6</v>
      </c>
      <c r="G19" s="59">
        <v>36</v>
      </c>
      <c r="H19" s="59">
        <v>2155</v>
      </c>
      <c r="I19" s="59">
        <v>478</v>
      </c>
      <c r="J19" s="59">
        <v>67</v>
      </c>
      <c r="K19" s="59">
        <v>2</v>
      </c>
      <c r="L19" s="59">
        <v>9</v>
      </c>
      <c r="M19" s="69">
        <f>SUM(B19:L19)</f>
        <v>290691</v>
      </c>
    </row>
    <row r="20" spans="1:13" ht="21.75" customHeight="1" x14ac:dyDescent="0.25">
      <c r="A20" s="61" t="s">
        <v>199</v>
      </c>
      <c r="B20" s="59">
        <v>342</v>
      </c>
      <c r="C20" s="59">
        <v>31508</v>
      </c>
      <c r="D20" s="59">
        <v>11348</v>
      </c>
      <c r="E20" s="59">
        <v>103</v>
      </c>
      <c r="F20" s="59">
        <v>20</v>
      </c>
      <c r="G20" s="59">
        <v>21</v>
      </c>
      <c r="H20" s="59">
        <v>598</v>
      </c>
      <c r="I20" s="59">
        <v>193</v>
      </c>
      <c r="J20" s="59">
        <v>26</v>
      </c>
      <c r="K20" s="59">
        <v>0</v>
      </c>
      <c r="L20" s="59">
        <v>8</v>
      </c>
      <c r="M20" s="69">
        <f>SUM(B20:L20)</f>
        <v>44167</v>
      </c>
    </row>
    <row r="21" spans="1:13" x14ac:dyDescent="0.25">
      <c r="A21" s="57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</row>
    <row r="22" spans="1:13" x14ac:dyDescent="0.25">
      <c r="A22" s="2" t="s">
        <v>81</v>
      </c>
      <c r="B22" s="3">
        <f t="shared" ref="B22:L22" si="2">SUM(B19:B21)</f>
        <v>2572</v>
      </c>
      <c r="C22" s="3">
        <f t="shared" si="2"/>
        <v>258348</v>
      </c>
      <c r="D22" s="3">
        <f>SUM(D19:D21)</f>
        <v>70058</v>
      </c>
      <c r="E22" s="3">
        <f t="shared" si="2"/>
        <v>261</v>
      </c>
      <c r="F22" s="3">
        <f t="shared" si="2"/>
        <v>26</v>
      </c>
      <c r="G22" s="3">
        <f t="shared" si="2"/>
        <v>57</v>
      </c>
      <c r="H22" s="3">
        <f t="shared" si="2"/>
        <v>2753</v>
      </c>
      <c r="I22" s="3">
        <f t="shared" si="2"/>
        <v>671</v>
      </c>
      <c r="J22" s="3">
        <f t="shared" si="2"/>
        <v>93</v>
      </c>
      <c r="K22" s="3">
        <f t="shared" si="2"/>
        <v>2</v>
      </c>
      <c r="L22" s="3">
        <f t="shared" si="2"/>
        <v>17</v>
      </c>
      <c r="M22" s="3">
        <f>SUM(B22:L22)</f>
        <v>334858</v>
      </c>
    </row>
    <row r="23" spans="1:13" x14ac:dyDescent="0.25">
      <c r="B23" s="83">
        <f>B22*100/$M$22</f>
        <v>0.76808677110894763</v>
      </c>
      <c r="C23" s="71">
        <f t="shared" ref="C23:L23" si="3">C22*100/$M$22</f>
        <v>77.151508997843862</v>
      </c>
      <c r="D23" s="71">
        <f t="shared" si="3"/>
        <v>20.921704125330738</v>
      </c>
      <c r="E23" s="71">
        <f t="shared" si="3"/>
        <v>7.7943486492782016E-2</v>
      </c>
      <c r="F23" s="71">
        <f t="shared" si="3"/>
        <v>7.7644852444916949E-3</v>
      </c>
      <c r="G23" s="71">
        <f t="shared" si="3"/>
        <v>1.7022140728308717E-2</v>
      </c>
      <c r="H23" s="71">
        <f t="shared" si="3"/>
        <v>0.82213953377252447</v>
      </c>
      <c r="I23" s="83">
        <f t="shared" si="3"/>
        <v>0.20038344611745873</v>
      </c>
      <c r="J23" s="83">
        <f t="shared" si="3"/>
        <v>2.7772966451451064E-2</v>
      </c>
      <c r="K23" s="83">
        <f t="shared" si="3"/>
        <v>5.9726809573013039E-4</v>
      </c>
      <c r="L23" s="83">
        <f t="shared" si="3"/>
        <v>5.0767788137061082E-3</v>
      </c>
      <c r="M23" s="83">
        <f>SUM(B23:L23)</f>
        <v>100</v>
      </c>
    </row>
    <row r="24" spans="1:13" x14ac:dyDescent="0.25">
      <c r="C24" s="9"/>
      <c r="D24" s="9"/>
      <c r="E24" s="9"/>
      <c r="F24" s="9"/>
      <c r="G24" s="9"/>
      <c r="H24" s="9"/>
    </row>
    <row r="25" spans="1:13" x14ac:dyDescent="0.25">
      <c r="C25" s="9"/>
      <c r="D25" s="9"/>
      <c r="E25" s="9"/>
      <c r="F25" s="9"/>
      <c r="G25" s="9"/>
      <c r="H25" s="9"/>
    </row>
    <row r="26" spans="1:13" x14ac:dyDescent="0.25">
      <c r="C26" s="9"/>
      <c r="D26" s="9"/>
      <c r="E26" s="9"/>
      <c r="F26" s="9"/>
      <c r="G26" s="9"/>
      <c r="H26" s="9"/>
    </row>
    <row r="27" spans="1:13" x14ac:dyDescent="0.25">
      <c r="C27" s="9"/>
      <c r="D27" s="9"/>
      <c r="E27" s="9"/>
      <c r="F27" s="9"/>
      <c r="G27" s="9"/>
      <c r="H27" s="9"/>
    </row>
    <row r="28" spans="1:13" x14ac:dyDescent="0.25">
      <c r="C28" s="9"/>
      <c r="D28" s="9"/>
      <c r="E28" s="9"/>
      <c r="F28" s="9"/>
      <c r="G28" s="9"/>
      <c r="H28" s="9"/>
    </row>
    <row r="29" spans="1:13" x14ac:dyDescent="0.25">
      <c r="C29" s="9"/>
      <c r="D29" s="9"/>
      <c r="E29" s="9"/>
      <c r="F29" s="9"/>
      <c r="G29" s="9"/>
      <c r="H29" s="9"/>
    </row>
    <row r="30" spans="1:13" x14ac:dyDescent="0.25">
      <c r="C30" s="9"/>
      <c r="D30" s="9"/>
      <c r="E30" s="9"/>
      <c r="F30" s="9"/>
      <c r="G30" s="9"/>
      <c r="H30" s="9"/>
    </row>
    <row r="31" spans="1:13" x14ac:dyDescent="0.25">
      <c r="C31" s="9"/>
      <c r="D31" s="9"/>
      <c r="E31" s="9"/>
      <c r="F31" s="9"/>
      <c r="G31" s="9"/>
      <c r="H31" s="9"/>
    </row>
    <row r="32" spans="1:13" x14ac:dyDescent="0.25">
      <c r="C32" s="9"/>
      <c r="D32" s="9"/>
      <c r="E32" s="9"/>
      <c r="F32" s="9"/>
      <c r="G32" s="9"/>
      <c r="H32" s="9"/>
    </row>
    <row r="33" spans="3:8" x14ac:dyDescent="0.25">
      <c r="C33" s="9"/>
      <c r="D33" s="9"/>
      <c r="E33" s="9"/>
      <c r="F33" s="9"/>
      <c r="G33" s="9"/>
      <c r="H33" s="9"/>
    </row>
    <row r="34" spans="3:8" x14ac:dyDescent="0.25">
      <c r="C34" s="9"/>
      <c r="D34" s="9"/>
      <c r="E34" s="9"/>
      <c r="F34" s="9"/>
      <c r="G34" s="9"/>
      <c r="H34" s="9"/>
    </row>
    <row r="35" spans="3:8" x14ac:dyDescent="0.25">
      <c r="C35" s="9"/>
      <c r="D35" s="9"/>
      <c r="E35" s="9"/>
      <c r="F35" s="9"/>
      <c r="G35" s="9"/>
      <c r="H35" s="9"/>
    </row>
    <row r="36" spans="3:8" x14ac:dyDescent="0.25">
      <c r="C36" s="9"/>
      <c r="D36" s="9"/>
      <c r="E36" s="9"/>
      <c r="F36" s="9"/>
      <c r="G36" s="9"/>
      <c r="H36" s="9"/>
    </row>
    <row r="37" spans="3:8" x14ac:dyDescent="0.25">
      <c r="C37" s="9"/>
      <c r="D37" s="9"/>
      <c r="E37" s="9"/>
      <c r="F37" s="9"/>
      <c r="G37" s="9"/>
      <c r="H37" s="9"/>
    </row>
    <row r="38" spans="3:8" x14ac:dyDescent="0.25">
      <c r="C38" s="9"/>
      <c r="D38" s="9"/>
      <c r="E38" s="9"/>
      <c r="F38" s="9"/>
      <c r="G38" s="9"/>
      <c r="H38" s="9"/>
    </row>
    <row r="39" spans="3:8" x14ac:dyDescent="0.25">
      <c r="C39" s="9"/>
      <c r="D39" s="9"/>
      <c r="E39" s="9"/>
      <c r="F39" s="9"/>
      <c r="G39" s="9"/>
      <c r="H39" s="9"/>
    </row>
    <row r="40" spans="3:8" x14ac:dyDescent="0.25">
      <c r="C40" s="9"/>
      <c r="D40" s="9"/>
      <c r="E40" s="9"/>
      <c r="F40" s="9"/>
      <c r="G40" s="9"/>
      <c r="H40" s="9"/>
    </row>
    <row r="41" spans="3:8" x14ac:dyDescent="0.25">
      <c r="C41" s="9"/>
      <c r="D41" s="9"/>
      <c r="E41" s="9"/>
      <c r="F41" s="9"/>
      <c r="G41" s="9"/>
      <c r="H41" s="9"/>
    </row>
    <row r="42" spans="3:8" x14ac:dyDescent="0.25">
      <c r="C42" s="9"/>
      <c r="D42" s="9"/>
      <c r="E42" s="9"/>
      <c r="F42" s="9"/>
      <c r="G42" s="9"/>
      <c r="H42" s="9"/>
    </row>
  </sheetData>
  <mergeCells count="5">
    <mergeCell ref="M16:M17"/>
    <mergeCell ref="A16:A17"/>
    <mergeCell ref="A4:A5"/>
    <mergeCell ref="B16:L16"/>
    <mergeCell ref="B4:H4"/>
  </mergeCells>
  <phoneticPr fontId="0" type="noConversion"/>
  <pageMargins left="0.75" right="0.75" top="0.39" bottom="1" header="0" footer="0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72"/>
  <sheetViews>
    <sheetView zoomScaleNormal="100" workbookViewId="0">
      <selection activeCell="C56" sqref="C56"/>
    </sheetView>
  </sheetViews>
  <sheetFormatPr baseColWidth="10" defaultColWidth="11.42578125" defaultRowHeight="15" x14ac:dyDescent="0.25"/>
  <cols>
    <col min="1" max="1" width="25.7109375" style="9" customWidth="1"/>
    <col min="2" max="2" width="9.42578125" style="9" customWidth="1"/>
    <col min="3" max="3" width="9.7109375" style="9" customWidth="1"/>
    <col min="4" max="4" width="8" style="9" customWidth="1"/>
    <col min="5" max="5" width="14.85546875" style="9" customWidth="1"/>
    <col min="6" max="6" width="12.28515625" style="9" customWidth="1"/>
    <col min="7" max="7" width="10.7109375" style="9" customWidth="1"/>
    <col min="8" max="16384" width="11.42578125" style="9"/>
  </cols>
  <sheetData>
    <row r="1" spans="1:8" x14ac:dyDescent="0.25">
      <c r="E1" s="46"/>
    </row>
    <row r="2" spans="1:8" ht="17.25" x14ac:dyDescent="0.3">
      <c r="A2" s="136" t="s">
        <v>201</v>
      </c>
      <c r="B2" s="136"/>
      <c r="C2" s="136"/>
      <c r="D2" s="136"/>
      <c r="E2" s="136"/>
      <c r="F2" s="136"/>
      <c r="G2" s="136"/>
    </row>
    <row r="4" spans="1:8" ht="16.5" customHeight="1" x14ac:dyDescent="0.25">
      <c r="A4" s="134" t="s">
        <v>214</v>
      </c>
      <c r="B4" s="135" t="s">
        <v>208</v>
      </c>
      <c r="C4" s="135"/>
      <c r="D4" s="135"/>
      <c r="E4" s="135"/>
      <c r="F4" s="135"/>
      <c r="G4" s="134" t="s">
        <v>93</v>
      </c>
    </row>
    <row r="5" spans="1:8" ht="30" customHeight="1" x14ac:dyDescent="0.25">
      <c r="A5" s="134"/>
      <c r="B5" s="54" t="s">
        <v>117</v>
      </c>
      <c r="C5" s="54" t="s">
        <v>118</v>
      </c>
      <c r="D5" s="54" t="s">
        <v>119</v>
      </c>
      <c r="E5" s="54" t="s">
        <v>193</v>
      </c>
      <c r="F5" s="53" t="s">
        <v>120</v>
      </c>
      <c r="G5" s="134"/>
    </row>
    <row r="6" spans="1:8" ht="10.5" customHeight="1" x14ac:dyDescent="0.25">
      <c r="A6" s="24"/>
      <c r="B6" s="24"/>
      <c r="C6" s="24"/>
      <c r="D6" s="24"/>
      <c r="E6" s="24"/>
      <c r="F6" s="24"/>
      <c r="G6" s="24"/>
    </row>
    <row r="7" spans="1:8" ht="14.1" customHeight="1" x14ac:dyDescent="0.25">
      <c r="A7" s="1" t="s">
        <v>31</v>
      </c>
      <c r="B7" s="63">
        <v>4344</v>
      </c>
      <c r="C7" s="63">
        <v>192</v>
      </c>
      <c r="D7" s="63">
        <v>5</v>
      </c>
      <c r="E7" s="63">
        <v>3</v>
      </c>
      <c r="F7" s="63">
        <v>0</v>
      </c>
      <c r="G7" s="63">
        <f t="shared" ref="G7:G38" si="0">SUM(B7:F7)</f>
        <v>4544</v>
      </c>
      <c r="H7" s="73" t="s">
        <v>160</v>
      </c>
    </row>
    <row r="8" spans="1:8" ht="14.1" customHeight="1" x14ac:dyDescent="0.25">
      <c r="A8" s="115" t="s">
        <v>32</v>
      </c>
      <c r="B8" s="20">
        <v>10957</v>
      </c>
      <c r="C8" s="20">
        <v>1198</v>
      </c>
      <c r="D8" s="20">
        <v>42</v>
      </c>
      <c r="E8" s="20">
        <v>1</v>
      </c>
      <c r="F8" s="20">
        <v>0</v>
      </c>
      <c r="G8" s="66">
        <f t="shared" si="0"/>
        <v>12198</v>
      </c>
      <c r="H8" s="73" t="s">
        <v>161</v>
      </c>
    </row>
    <row r="9" spans="1:8" ht="14.1" customHeight="1" x14ac:dyDescent="0.25">
      <c r="A9" s="1" t="s">
        <v>33</v>
      </c>
      <c r="B9" s="63">
        <v>823</v>
      </c>
      <c r="C9" s="63">
        <v>52</v>
      </c>
      <c r="D9" s="63">
        <v>1</v>
      </c>
      <c r="E9" s="63">
        <v>1</v>
      </c>
      <c r="F9" s="63">
        <v>0</v>
      </c>
      <c r="G9" s="63">
        <f t="shared" si="0"/>
        <v>877</v>
      </c>
      <c r="H9" s="73" t="s">
        <v>162</v>
      </c>
    </row>
    <row r="10" spans="1:8" ht="14.1" customHeight="1" x14ac:dyDescent="0.25">
      <c r="A10" s="115" t="s">
        <v>34</v>
      </c>
      <c r="B10" s="20">
        <v>584</v>
      </c>
      <c r="C10" s="20">
        <v>77</v>
      </c>
      <c r="D10" s="20">
        <v>2</v>
      </c>
      <c r="E10" s="20">
        <v>1</v>
      </c>
      <c r="F10" s="20">
        <v>0</v>
      </c>
      <c r="G10" s="66">
        <f t="shared" si="0"/>
        <v>664</v>
      </c>
      <c r="H10" s="73" t="s">
        <v>163</v>
      </c>
    </row>
    <row r="11" spans="1:8" ht="14.1" customHeight="1" x14ac:dyDescent="0.25">
      <c r="A11" s="1" t="s">
        <v>37</v>
      </c>
      <c r="B11" s="63">
        <v>2637</v>
      </c>
      <c r="C11" s="63">
        <v>180</v>
      </c>
      <c r="D11" s="63">
        <v>8</v>
      </c>
      <c r="E11" s="63">
        <v>6</v>
      </c>
      <c r="F11" s="63">
        <v>0</v>
      </c>
      <c r="G11" s="63">
        <f t="shared" si="0"/>
        <v>2831</v>
      </c>
      <c r="H11" s="73" t="s">
        <v>164</v>
      </c>
    </row>
    <row r="12" spans="1:8" ht="14.1" customHeight="1" x14ac:dyDescent="0.25">
      <c r="A12" s="115" t="s">
        <v>38</v>
      </c>
      <c r="B12" s="20">
        <v>9003</v>
      </c>
      <c r="C12" s="20">
        <v>243</v>
      </c>
      <c r="D12" s="20">
        <v>18</v>
      </c>
      <c r="E12" s="20">
        <v>9</v>
      </c>
      <c r="F12" s="20">
        <v>0</v>
      </c>
      <c r="G12" s="66">
        <f t="shared" si="0"/>
        <v>9273</v>
      </c>
      <c r="H12" s="73" t="s">
        <v>165</v>
      </c>
    </row>
    <row r="13" spans="1:8" ht="14.1" customHeight="1" x14ac:dyDescent="0.25">
      <c r="A13" s="1" t="s">
        <v>35</v>
      </c>
      <c r="B13" s="63">
        <v>9696</v>
      </c>
      <c r="C13" s="63">
        <v>1087</v>
      </c>
      <c r="D13" s="63">
        <v>107</v>
      </c>
      <c r="E13" s="63">
        <v>319</v>
      </c>
      <c r="F13" s="63">
        <v>0</v>
      </c>
      <c r="G13" s="63">
        <f t="shared" si="0"/>
        <v>11209</v>
      </c>
      <c r="H13" s="73" t="s">
        <v>166</v>
      </c>
    </row>
    <row r="14" spans="1:8" ht="14.1" customHeight="1" x14ac:dyDescent="0.25">
      <c r="A14" s="115" t="s">
        <v>36</v>
      </c>
      <c r="B14" s="20">
        <v>2171</v>
      </c>
      <c r="C14" s="20">
        <v>220</v>
      </c>
      <c r="D14" s="20">
        <v>6</v>
      </c>
      <c r="E14" s="20">
        <v>9</v>
      </c>
      <c r="F14" s="20">
        <v>0</v>
      </c>
      <c r="G14" s="66">
        <f t="shared" si="0"/>
        <v>2406</v>
      </c>
      <c r="H14" s="73" t="s">
        <v>167</v>
      </c>
    </row>
    <row r="15" spans="1:8" ht="14.1" customHeight="1" x14ac:dyDescent="0.25">
      <c r="A15" s="1" t="s">
        <v>39</v>
      </c>
      <c r="B15" s="63">
        <v>65743</v>
      </c>
      <c r="C15" s="63">
        <v>14371</v>
      </c>
      <c r="D15" s="63">
        <v>587</v>
      </c>
      <c r="E15" s="63">
        <v>46</v>
      </c>
      <c r="F15" s="63">
        <v>0</v>
      </c>
      <c r="G15" s="63">
        <f t="shared" si="0"/>
        <v>80747</v>
      </c>
      <c r="H15" s="73" t="s">
        <v>168</v>
      </c>
    </row>
    <row r="16" spans="1:8" ht="14.1" customHeight="1" x14ac:dyDescent="0.25">
      <c r="A16" s="115" t="s">
        <v>40</v>
      </c>
      <c r="B16" s="20">
        <v>5423</v>
      </c>
      <c r="C16" s="20">
        <v>159</v>
      </c>
      <c r="D16" s="20">
        <v>3</v>
      </c>
      <c r="E16" s="20">
        <v>19</v>
      </c>
      <c r="F16" s="20">
        <v>0</v>
      </c>
      <c r="G16" s="66">
        <f t="shared" si="0"/>
        <v>5604</v>
      </c>
      <c r="H16" s="73" t="s">
        <v>169</v>
      </c>
    </row>
    <row r="17" spans="1:8" ht="14.1" customHeight="1" x14ac:dyDescent="0.25">
      <c r="A17" s="1" t="s">
        <v>78</v>
      </c>
      <c r="B17" s="63">
        <v>20912</v>
      </c>
      <c r="C17" s="63">
        <v>3164</v>
      </c>
      <c r="D17" s="63">
        <v>66</v>
      </c>
      <c r="E17" s="63">
        <v>17</v>
      </c>
      <c r="F17" s="63">
        <v>0</v>
      </c>
      <c r="G17" s="63">
        <f t="shared" si="0"/>
        <v>24159</v>
      </c>
      <c r="H17" s="73" t="s">
        <v>170</v>
      </c>
    </row>
    <row r="18" spans="1:8" ht="14.1" customHeight="1" x14ac:dyDescent="0.25">
      <c r="A18" s="115" t="s">
        <v>41</v>
      </c>
      <c r="B18" s="20">
        <v>19460</v>
      </c>
      <c r="C18" s="20">
        <v>919</v>
      </c>
      <c r="D18" s="20">
        <v>79</v>
      </c>
      <c r="E18" s="20">
        <v>50</v>
      </c>
      <c r="F18" s="20">
        <v>1</v>
      </c>
      <c r="G18" s="66">
        <f t="shared" si="0"/>
        <v>20509</v>
      </c>
      <c r="H18" s="73" t="s">
        <v>171</v>
      </c>
    </row>
    <row r="19" spans="1:8" ht="14.1" customHeight="1" x14ac:dyDescent="0.25">
      <c r="A19" s="1" t="s">
        <v>42</v>
      </c>
      <c r="B19" s="63">
        <v>1496</v>
      </c>
      <c r="C19" s="63">
        <v>221</v>
      </c>
      <c r="D19" s="63">
        <v>5</v>
      </c>
      <c r="E19" s="63">
        <v>0</v>
      </c>
      <c r="F19" s="63">
        <v>0</v>
      </c>
      <c r="G19" s="63">
        <f t="shared" si="0"/>
        <v>1722</v>
      </c>
      <c r="H19" s="73" t="s">
        <v>172</v>
      </c>
    </row>
    <row r="20" spans="1:8" ht="14.1" customHeight="1" x14ac:dyDescent="0.25">
      <c r="A20" s="115" t="s">
        <v>43</v>
      </c>
      <c r="B20" s="20">
        <v>10683</v>
      </c>
      <c r="C20" s="20">
        <v>698</v>
      </c>
      <c r="D20" s="20">
        <v>35</v>
      </c>
      <c r="E20" s="20">
        <v>3</v>
      </c>
      <c r="F20" s="20">
        <v>0</v>
      </c>
      <c r="G20" s="66">
        <f t="shared" si="0"/>
        <v>11419</v>
      </c>
      <c r="H20" s="73" t="s">
        <v>173</v>
      </c>
    </row>
    <row r="21" spans="1:8" ht="14.1" customHeight="1" x14ac:dyDescent="0.25">
      <c r="A21" s="1" t="s">
        <v>44</v>
      </c>
      <c r="B21" s="63">
        <v>24826</v>
      </c>
      <c r="C21" s="63">
        <v>1598</v>
      </c>
      <c r="D21" s="63">
        <v>20</v>
      </c>
      <c r="E21" s="63">
        <v>19</v>
      </c>
      <c r="F21" s="63">
        <v>0</v>
      </c>
      <c r="G21" s="63">
        <f t="shared" si="0"/>
        <v>26463</v>
      </c>
      <c r="H21" s="73" t="s">
        <v>174</v>
      </c>
    </row>
    <row r="22" spans="1:8" ht="14.1" customHeight="1" x14ac:dyDescent="0.25">
      <c r="A22" s="115" t="s">
        <v>45</v>
      </c>
      <c r="B22" s="20">
        <v>10096</v>
      </c>
      <c r="C22" s="20">
        <v>489</v>
      </c>
      <c r="D22" s="20">
        <v>26</v>
      </c>
      <c r="E22" s="20">
        <v>14</v>
      </c>
      <c r="F22" s="20">
        <v>0</v>
      </c>
      <c r="G22" s="66">
        <f t="shared" si="0"/>
        <v>10625</v>
      </c>
      <c r="H22" s="73" t="s">
        <v>175</v>
      </c>
    </row>
    <row r="23" spans="1:8" ht="14.1" customHeight="1" x14ac:dyDescent="0.25">
      <c r="A23" s="1" t="s">
        <v>46</v>
      </c>
      <c r="B23" s="63">
        <v>3360</v>
      </c>
      <c r="C23" s="63">
        <v>479</v>
      </c>
      <c r="D23" s="63">
        <v>28</v>
      </c>
      <c r="E23" s="63">
        <v>18</v>
      </c>
      <c r="F23" s="63">
        <v>0</v>
      </c>
      <c r="G23" s="63">
        <f t="shared" si="0"/>
        <v>3885</v>
      </c>
      <c r="H23" s="73" t="s">
        <v>176</v>
      </c>
    </row>
    <row r="24" spans="1:8" ht="14.1" customHeight="1" x14ac:dyDescent="0.25">
      <c r="A24" s="115" t="s">
        <v>47</v>
      </c>
      <c r="B24" s="20">
        <v>1157</v>
      </c>
      <c r="C24" s="20">
        <v>67</v>
      </c>
      <c r="D24" s="20">
        <v>3</v>
      </c>
      <c r="E24" s="20">
        <v>2</v>
      </c>
      <c r="F24" s="20">
        <v>0</v>
      </c>
      <c r="G24" s="66">
        <f t="shared" si="0"/>
        <v>1229</v>
      </c>
      <c r="H24" s="73" t="s">
        <v>177</v>
      </c>
    </row>
    <row r="25" spans="1:8" ht="14.1" customHeight="1" x14ac:dyDescent="0.25">
      <c r="A25" s="1" t="s">
        <v>48</v>
      </c>
      <c r="B25" s="63">
        <v>37974</v>
      </c>
      <c r="C25" s="63">
        <v>2154</v>
      </c>
      <c r="D25" s="63">
        <v>159</v>
      </c>
      <c r="E25" s="63">
        <v>3811</v>
      </c>
      <c r="F25" s="63">
        <v>0</v>
      </c>
      <c r="G25" s="63">
        <f t="shared" si="0"/>
        <v>44098</v>
      </c>
      <c r="H25" s="73" t="s">
        <v>178</v>
      </c>
    </row>
    <row r="26" spans="1:8" ht="14.1" customHeight="1" x14ac:dyDescent="0.25">
      <c r="A26" s="115" t="s">
        <v>49</v>
      </c>
      <c r="B26" s="20">
        <v>1864</v>
      </c>
      <c r="C26" s="20">
        <v>124</v>
      </c>
      <c r="D26" s="20">
        <v>1</v>
      </c>
      <c r="E26" s="20">
        <v>0</v>
      </c>
      <c r="F26" s="20">
        <v>0</v>
      </c>
      <c r="G26" s="66">
        <f t="shared" si="0"/>
        <v>1989</v>
      </c>
      <c r="H26" s="73" t="s">
        <v>179</v>
      </c>
    </row>
    <row r="27" spans="1:8" ht="14.1" customHeight="1" x14ac:dyDescent="0.25">
      <c r="A27" s="1" t="s">
        <v>50</v>
      </c>
      <c r="B27" s="63">
        <v>14134</v>
      </c>
      <c r="C27" s="63">
        <v>918</v>
      </c>
      <c r="D27" s="63">
        <v>89</v>
      </c>
      <c r="E27" s="63">
        <v>55</v>
      </c>
      <c r="F27" s="63">
        <v>0</v>
      </c>
      <c r="G27" s="63">
        <f t="shared" si="0"/>
        <v>15196</v>
      </c>
      <c r="H27" s="73" t="s">
        <v>180</v>
      </c>
    </row>
    <row r="28" spans="1:8" ht="14.1" customHeight="1" x14ac:dyDescent="0.25">
      <c r="A28" s="115" t="s">
        <v>51</v>
      </c>
      <c r="B28" s="20">
        <v>9685</v>
      </c>
      <c r="C28" s="20">
        <v>1472</v>
      </c>
      <c r="D28" s="20">
        <v>50</v>
      </c>
      <c r="E28" s="20">
        <v>229</v>
      </c>
      <c r="F28" s="20">
        <v>0</v>
      </c>
      <c r="G28" s="66">
        <f t="shared" si="0"/>
        <v>11436</v>
      </c>
      <c r="H28" s="73" t="s">
        <v>181</v>
      </c>
    </row>
    <row r="29" spans="1:8" ht="14.1" customHeight="1" x14ac:dyDescent="0.25">
      <c r="A29" s="1" t="s">
        <v>52</v>
      </c>
      <c r="B29" s="63">
        <v>746</v>
      </c>
      <c r="C29" s="63">
        <v>105</v>
      </c>
      <c r="D29" s="63">
        <v>0</v>
      </c>
      <c r="E29" s="63">
        <v>0</v>
      </c>
      <c r="F29" s="63">
        <v>0</v>
      </c>
      <c r="G29" s="63">
        <f t="shared" si="0"/>
        <v>851</v>
      </c>
      <c r="H29" s="73" t="s">
        <v>182</v>
      </c>
    </row>
    <row r="30" spans="1:8" ht="14.1" customHeight="1" x14ac:dyDescent="0.25">
      <c r="A30" s="115" t="s">
        <v>53</v>
      </c>
      <c r="B30" s="20">
        <v>9350</v>
      </c>
      <c r="C30" s="20">
        <v>1034</v>
      </c>
      <c r="D30" s="20">
        <v>31</v>
      </c>
      <c r="E30" s="20">
        <v>117</v>
      </c>
      <c r="F30" s="20">
        <v>0</v>
      </c>
      <c r="G30" s="66">
        <f t="shared" si="0"/>
        <v>10532</v>
      </c>
      <c r="H30" s="73" t="s">
        <v>183</v>
      </c>
    </row>
    <row r="31" spans="1:8" ht="14.1" customHeight="1" x14ac:dyDescent="0.25">
      <c r="A31" s="1" t="s">
        <v>54</v>
      </c>
      <c r="B31" s="63">
        <v>8243</v>
      </c>
      <c r="C31" s="63">
        <v>364</v>
      </c>
      <c r="D31" s="63">
        <v>4</v>
      </c>
      <c r="E31" s="63">
        <v>0</v>
      </c>
      <c r="F31" s="63">
        <v>0</v>
      </c>
      <c r="G31" s="63">
        <f t="shared" si="0"/>
        <v>8611</v>
      </c>
      <c r="H31" s="73" t="s">
        <v>184</v>
      </c>
    </row>
    <row r="32" spans="1:8" ht="14.1" customHeight="1" x14ac:dyDescent="0.25">
      <c r="A32" s="115" t="s">
        <v>55</v>
      </c>
      <c r="B32" s="20">
        <v>8766</v>
      </c>
      <c r="C32" s="20">
        <v>174</v>
      </c>
      <c r="D32" s="20">
        <v>10</v>
      </c>
      <c r="E32" s="20">
        <v>3</v>
      </c>
      <c r="F32" s="20">
        <v>0</v>
      </c>
      <c r="G32" s="66">
        <f t="shared" si="0"/>
        <v>8953</v>
      </c>
      <c r="H32" s="73" t="s">
        <v>185</v>
      </c>
    </row>
    <row r="33" spans="1:8" ht="14.1" customHeight="1" x14ac:dyDescent="0.25">
      <c r="A33" s="1" t="s">
        <v>56</v>
      </c>
      <c r="B33" s="63">
        <v>2734</v>
      </c>
      <c r="C33" s="63">
        <v>183</v>
      </c>
      <c r="D33" s="63">
        <v>14</v>
      </c>
      <c r="E33" s="63">
        <v>16</v>
      </c>
      <c r="F33" s="63">
        <v>0</v>
      </c>
      <c r="G33" s="63">
        <f t="shared" si="0"/>
        <v>2947</v>
      </c>
      <c r="H33" s="73" t="s">
        <v>186</v>
      </c>
    </row>
    <row r="34" spans="1:8" ht="14.1" customHeight="1" x14ac:dyDescent="0.25">
      <c r="A34" s="115" t="s">
        <v>57</v>
      </c>
      <c r="B34" s="20">
        <v>18091</v>
      </c>
      <c r="C34" s="20">
        <v>2222</v>
      </c>
      <c r="D34" s="20">
        <v>33</v>
      </c>
      <c r="E34" s="20">
        <v>83</v>
      </c>
      <c r="F34" s="20">
        <v>0</v>
      </c>
      <c r="G34" s="66">
        <f t="shared" si="0"/>
        <v>20429</v>
      </c>
      <c r="H34" s="73" t="s">
        <v>187</v>
      </c>
    </row>
    <row r="35" spans="1:8" ht="14.1" customHeight="1" x14ac:dyDescent="0.25">
      <c r="A35" s="1" t="s">
        <v>58</v>
      </c>
      <c r="B35" s="63">
        <v>2949</v>
      </c>
      <c r="C35" s="63">
        <v>261</v>
      </c>
      <c r="D35" s="63">
        <v>5</v>
      </c>
      <c r="E35" s="63">
        <v>3</v>
      </c>
      <c r="F35" s="63">
        <v>0</v>
      </c>
      <c r="G35" s="63">
        <f t="shared" si="0"/>
        <v>3218</v>
      </c>
      <c r="H35" s="73" t="s">
        <v>188</v>
      </c>
    </row>
    <row r="36" spans="1:8" ht="14.1" customHeight="1" x14ac:dyDescent="0.25">
      <c r="A36" s="115" t="s">
        <v>59</v>
      </c>
      <c r="B36" s="20">
        <v>15856</v>
      </c>
      <c r="C36" s="20">
        <v>768</v>
      </c>
      <c r="D36" s="20">
        <v>30</v>
      </c>
      <c r="E36" s="20">
        <v>23</v>
      </c>
      <c r="F36" s="20">
        <v>0</v>
      </c>
      <c r="G36" s="66">
        <f t="shared" si="0"/>
        <v>16677</v>
      </c>
      <c r="H36" s="73" t="s">
        <v>189</v>
      </c>
    </row>
    <row r="37" spans="1:8" ht="14.1" customHeight="1" x14ac:dyDescent="0.25">
      <c r="A37" s="1" t="s">
        <v>60</v>
      </c>
      <c r="B37" s="63">
        <v>3216</v>
      </c>
      <c r="C37" s="63">
        <v>214</v>
      </c>
      <c r="D37" s="63">
        <v>26</v>
      </c>
      <c r="E37" s="63">
        <v>4</v>
      </c>
      <c r="F37" s="63">
        <v>0</v>
      </c>
      <c r="G37" s="63">
        <f t="shared" si="0"/>
        <v>3460</v>
      </c>
      <c r="H37" s="73" t="s">
        <v>190</v>
      </c>
    </row>
    <row r="38" spans="1:8" ht="14.1" customHeight="1" x14ac:dyDescent="0.25">
      <c r="A38" s="115" t="s">
        <v>61</v>
      </c>
      <c r="B38" s="20">
        <v>1512</v>
      </c>
      <c r="C38" s="20">
        <v>55</v>
      </c>
      <c r="D38" s="20">
        <v>1</v>
      </c>
      <c r="E38" s="20">
        <v>13</v>
      </c>
      <c r="F38" s="20">
        <v>0</v>
      </c>
      <c r="G38" s="66">
        <f t="shared" si="0"/>
        <v>1581</v>
      </c>
      <c r="H38" s="73" t="s">
        <v>191</v>
      </c>
    </row>
    <row r="39" spans="1:8" ht="10.5" customHeight="1" x14ac:dyDescent="0.25">
      <c r="A39" s="24"/>
      <c r="B39" s="74"/>
      <c r="C39" s="74"/>
      <c r="D39" s="74"/>
      <c r="E39" s="74"/>
      <c r="F39" s="74"/>
      <c r="G39" s="74"/>
    </row>
    <row r="40" spans="1:8" ht="23.25" customHeight="1" x14ac:dyDescent="0.25">
      <c r="A40" s="33" t="s">
        <v>93</v>
      </c>
      <c r="B40" s="51">
        <f t="shared" ref="B40:G40" si="1">SUM(B7:B38)</f>
        <v>338491</v>
      </c>
      <c r="C40" s="51">
        <f t="shared" si="1"/>
        <v>35462</v>
      </c>
      <c r="D40" s="51">
        <f t="shared" si="1"/>
        <v>1494</v>
      </c>
      <c r="E40" s="51">
        <f t="shared" si="1"/>
        <v>4894</v>
      </c>
      <c r="F40" s="51">
        <f t="shared" si="1"/>
        <v>1</v>
      </c>
      <c r="G40" s="51">
        <f t="shared" si="1"/>
        <v>380342</v>
      </c>
    </row>
    <row r="41" spans="1:8" x14ac:dyDescent="0.25">
      <c r="A41" s="19"/>
    </row>
    <row r="44" spans="1:8" x14ac:dyDescent="0.25">
      <c r="A44" s="19"/>
    </row>
    <row r="45" spans="1:8" x14ac:dyDescent="0.25">
      <c r="A45" s="19"/>
    </row>
    <row r="46" spans="1:8" x14ac:dyDescent="0.25">
      <c r="A46" s="19"/>
    </row>
    <row r="47" spans="1:8" x14ac:dyDescent="0.25">
      <c r="A47" s="19"/>
    </row>
    <row r="48" spans="1:8" x14ac:dyDescent="0.25">
      <c r="A48" s="19"/>
    </row>
    <row r="49" spans="1:1" x14ac:dyDescent="0.25">
      <c r="A49" s="19"/>
    </row>
    <row r="50" spans="1:1" x14ac:dyDescent="0.25">
      <c r="A50" s="19"/>
    </row>
    <row r="51" spans="1:1" x14ac:dyDescent="0.25">
      <c r="A51" s="19"/>
    </row>
    <row r="52" spans="1:1" x14ac:dyDescent="0.25">
      <c r="A52" s="19"/>
    </row>
    <row r="53" spans="1:1" x14ac:dyDescent="0.25">
      <c r="A53" s="19"/>
    </row>
    <row r="54" spans="1:1" x14ac:dyDescent="0.25">
      <c r="A54" s="19"/>
    </row>
    <row r="55" spans="1:1" x14ac:dyDescent="0.25">
      <c r="A55" s="19"/>
    </row>
    <row r="56" spans="1:1" x14ac:dyDescent="0.25">
      <c r="A56" s="19"/>
    </row>
    <row r="57" spans="1:1" x14ac:dyDescent="0.25">
      <c r="A57" s="19"/>
    </row>
    <row r="58" spans="1:1" x14ac:dyDescent="0.25">
      <c r="A58" s="19"/>
    </row>
    <row r="59" spans="1:1" x14ac:dyDescent="0.25">
      <c r="A59" s="19"/>
    </row>
    <row r="60" spans="1:1" x14ac:dyDescent="0.25">
      <c r="A60" s="19"/>
    </row>
    <row r="61" spans="1:1" x14ac:dyDescent="0.25">
      <c r="A61" s="19"/>
    </row>
    <row r="63" spans="1:1" x14ac:dyDescent="0.25">
      <c r="A63" s="19"/>
    </row>
    <row r="64" spans="1:1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</sheetData>
  <mergeCells count="4">
    <mergeCell ref="A4:A5"/>
    <mergeCell ref="G4:G5"/>
    <mergeCell ref="B4:F4"/>
    <mergeCell ref="A2:G2"/>
  </mergeCells>
  <phoneticPr fontId="0" type="noConversion"/>
  <pageMargins left="0.27" right="0.75" top="0.48" bottom="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I40"/>
  <sheetViews>
    <sheetView zoomScaleNormal="100" workbookViewId="0">
      <selection activeCell="F61" sqref="F61"/>
    </sheetView>
  </sheetViews>
  <sheetFormatPr baseColWidth="10" defaultColWidth="11.42578125" defaultRowHeight="15" x14ac:dyDescent="0.25"/>
  <cols>
    <col min="1" max="1" width="22.42578125" style="9" customWidth="1"/>
    <col min="2" max="2" width="9.28515625" style="8" customWidth="1"/>
    <col min="3" max="3" width="9.140625" style="8" customWidth="1"/>
    <col min="4" max="4" width="8.140625" style="8" customWidth="1"/>
    <col min="5" max="5" width="10" style="8" customWidth="1"/>
    <col min="6" max="6" width="8.85546875" style="8" customWidth="1"/>
    <col min="7" max="7" width="11.5703125" style="8" customWidth="1"/>
    <col min="8" max="8" width="14.42578125" style="8" customWidth="1"/>
    <col min="9" max="16384" width="11.42578125" style="9"/>
  </cols>
  <sheetData>
    <row r="2" spans="1:9" ht="17.25" x14ac:dyDescent="0.3">
      <c r="A2" s="26" t="s">
        <v>206</v>
      </c>
    </row>
    <row r="4" spans="1:9" ht="21.75" customHeight="1" x14ac:dyDescent="0.25">
      <c r="A4" s="132" t="s">
        <v>214</v>
      </c>
      <c r="B4" s="137" t="s">
        <v>202</v>
      </c>
      <c r="C4" s="137"/>
      <c r="D4" s="137"/>
      <c r="E4" s="137"/>
      <c r="F4" s="137"/>
      <c r="G4" s="131" t="s">
        <v>93</v>
      </c>
      <c r="H4" s="131" t="s">
        <v>192</v>
      </c>
    </row>
    <row r="5" spans="1:9" ht="21" customHeight="1" x14ac:dyDescent="0.25">
      <c r="A5" s="132"/>
      <c r="B5" s="30" t="s">
        <v>30</v>
      </c>
      <c r="C5" s="30" t="s">
        <v>29</v>
      </c>
      <c r="D5" s="30" t="s">
        <v>27</v>
      </c>
      <c r="E5" s="30" t="s">
        <v>28</v>
      </c>
      <c r="F5" s="30" t="s">
        <v>85</v>
      </c>
      <c r="G5" s="131"/>
      <c r="H5" s="131"/>
    </row>
    <row r="6" spans="1:9" ht="11.25" customHeight="1" x14ac:dyDescent="0.25">
      <c r="B6" s="40"/>
      <c r="C6" s="40"/>
      <c r="D6" s="40"/>
      <c r="E6" s="40"/>
      <c r="F6" s="40"/>
    </row>
    <row r="7" spans="1:9" ht="14.1" customHeight="1" x14ac:dyDescent="0.25">
      <c r="A7" s="1" t="s">
        <v>31</v>
      </c>
      <c r="B7" s="5">
        <v>412</v>
      </c>
      <c r="C7" s="5">
        <v>616</v>
      </c>
      <c r="D7" s="5">
        <v>65</v>
      </c>
      <c r="E7" s="5">
        <v>3442</v>
      </c>
      <c r="F7" s="5">
        <v>9</v>
      </c>
      <c r="G7" s="5">
        <f>SUM(B7:F7)</f>
        <v>4544</v>
      </c>
      <c r="H7" s="5">
        <v>3</v>
      </c>
      <c r="I7" s="73" t="s">
        <v>160</v>
      </c>
    </row>
    <row r="8" spans="1:9" ht="14.1" customHeight="1" x14ac:dyDescent="0.25">
      <c r="A8" s="115" t="s">
        <v>32</v>
      </c>
      <c r="B8" s="8">
        <v>1780</v>
      </c>
      <c r="C8" s="8">
        <v>733</v>
      </c>
      <c r="D8" s="8">
        <v>107</v>
      </c>
      <c r="E8" s="8">
        <v>9466</v>
      </c>
      <c r="F8" s="8">
        <v>112</v>
      </c>
      <c r="G8" s="8">
        <f>SUM(B8:F8)</f>
        <v>12198</v>
      </c>
      <c r="H8" s="8">
        <v>2</v>
      </c>
      <c r="I8" s="73" t="s">
        <v>161</v>
      </c>
    </row>
    <row r="9" spans="1:9" ht="14.1" customHeight="1" x14ac:dyDescent="0.25">
      <c r="A9" s="1" t="s">
        <v>33</v>
      </c>
      <c r="B9" s="5">
        <v>82</v>
      </c>
      <c r="C9" s="5">
        <v>102</v>
      </c>
      <c r="D9" s="5">
        <v>1</v>
      </c>
      <c r="E9" s="5">
        <v>689</v>
      </c>
      <c r="F9" s="5">
        <v>3</v>
      </c>
      <c r="G9" s="5">
        <f t="shared" ref="G9:G38" si="0">SUM(B9:F9)</f>
        <v>877</v>
      </c>
      <c r="H9" s="5">
        <v>1</v>
      </c>
      <c r="I9" s="73" t="s">
        <v>162</v>
      </c>
    </row>
    <row r="10" spans="1:9" ht="14.1" customHeight="1" x14ac:dyDescent="0.25">
      <c r="A10" s="115" t="s">
        <v>34</v>
      </c>
      <c r="B10" s="8">
        <v>161</v>
      </c>
      <c r="C10" s="8">
        <v>137</v>
      </c>
      <c r="D10" s="8">
        <v>5</v>
      </c>
      <c r="E10" s="8">
        <v>350</v>
      </c>
      <c r="F10" s="8">
        <v>11</v>
      </c>
      <c r="G10" s="8">
        <f t="shared" si="0"/>
        <v>664</v>
      </c>
      <c r="H10" s="8">
        <v>0</v>
      </c>
      <c r="I10" s="73" t="s">
        <v>163</v>
      </c>
    </row>
    <row r="11" spans="1:9" ht="14.1" customHeight="1" x14ac:dyDescent="0.25">
      <c r="A11" s="1" t="s">
        <v>37</v>
      </c>
      <c r="B11" s="5">
        <v>577</v>
      </c>
      <c r="C11" s="5">
        <v>652</v>
      </c>
      <c r="D11" s="5">
        <v>4</v>
      </c>
      <c r="E11" s="5">
        <v>1588</v>
      </c>
      <c r="F11" s="5">
        <v>10</v>
      </c>
      <c r="G11" s="5">
        <f t="shared" si="0"/>
        <v>2831</v>
      </c>
      <c r="H11" s="5">
        <v>0</v>
      </c>
      <c r="I11" s="73" t="s">
        <v>164</v>
      </c>
    </row>
    <row r="12" spans="1:9" ht="14.1" customHeight="1" x14ac:dyDescent="0.25">
      <c r="A12" s="115" t="s">
        <v>38</v>
      </c>
      <c r="B12" s="8">
        <v>760</v>
      </c>
      <c r="C12" s="8">
        <v>575</v>
      </c>
      <c r="D12" s="8">
        <v>49</v>
      </c>
      <c r="E12" s="8">
        <v>7884</v>
      </c>
      <c r="F12" s="8">
        <v>5</v>
      </c>
      <c r="G12" s="8">
        <f t="shared" si="0"/>
        <v>9273</v>
      </c>
      <c r="H12" s="8">
        <v>1</v>
      </c>
      <c r="I12" s="73" t="s">
        <v>165</v>
      </c>
    </row>
    <row r="13" spans="1:9" ht="14.1" customHeight="1" x14ac:dyDescent="0.25">
      <c r="A13" s="1" t="s">
        <v>35</v>
      </c>
      <c r="B13" s="5">
        <v>2116</v>
      </c>
      <c r="C13" s="5">
        <v>957</v>
      </c>
      <c r="D13" s="5">
        <v>88</v>
      </c>
      <c r="E13" s="5">
        <v>8039</v>
      </c>
      <c r="F13" s="5">
        <v>9</v>
      </c>
      <c r="G13" s="5">
        <f t="shared" si="0"/>
        <v>11209</v>
      </c>
      <c r="H13" s="5">
        <v>2</v>
      </c>
      <c r="I13" s="73" t="s">
        <v>166</v>
      </c>
    </row>
    <row r="14" spans="1:9" ht="14.1" customHeight="1" x14ac:dyDescent="0.25">
      <c r="A14" s="115" t="s">
        <v>36</v>
      </c>
      <c r="B14" s="8">
        <v>334</v>
      </c>
      <c r="C14" s="8">
        <v>353</v>
      </c>
      <c r="D14" s="8">
        <v>9</v>
      </c>
      <c r="E14" s="8">
        <v>1668</v>
      </c>
      <c r="F14" s="8">
        <v>42</v>
      </c>
      <c r="G14" s="8">
        <f t="shared" si="0"/>
        <v>2406</v>
      </c>
      <c r="H14" s="8">
        <v>0</v>
      </c>
      <c r="I14" s="73" t="s">
        <v>167</v>
      </c>
    </row>
    <row r="15" spans="1:9" ht="14.1" customHeight="1" x14ac:dyDescent="0.25">
      <c r="A15" s="1" t="s">
        <v>39</v>
      </c>
      <c r="B15" s="5">
        <v>27731</v>
      </c>
      <c r="C15" s="5">
        <v>14986</v>
      </c>
      <c r="D15" s="5">
        <v>504</v>
      </c>
      <c r="E15" s="5">
        <v>37508</v>
      </c>
      <c r="F15" s="5">
        <v>18</v>
      </c>
      <c r="G15" s="5">
        <f t="shared" si="0"/>
        <v>80747</v>
      </c>
      <c r="H15" s="5">
        <v>322</v>
      </c>
      <c r="I15" s="73" t="s">
        <v>168</v>
      </c>
    </row>
    <row r="16" spans="1:9" ht="14.1" customHeight="1" x14ac:dyDescent="0.25">
      <c r="A16" s="115" t="s">
        <v>40</v>
      </c>
      <c r="B16" s="8">
        <v>365</v>
      </c>
      <c r="C16" s="8">
        <v>465</v>
      </c>
      <c r="D16" s="8">
        <v>34</v>
      </c>
      <c r="E16" s="8">
        <v>4733</v>
      </c>
      <c r="F16" s="8">
        <v>7</v>
      </c>
      <c r="G16" s="8">
        <f t="shared" si="0"/>
        <v>5604</v>
      </c>
      <c r="H16" s="8">
        <v>4</v>
      </c>
      <c r="I16" s="73" t="s">
        <v>169</v>
      </c>
    </row>
    <row r="17" spans="1:9" ht="14.1" customHeight="1" x14ac:dyDescent="0.25">
      <c r="A17" s="1" t="s">
        <v>78</v>
      </c>
      <c r="B17" s="5">
        <v>6420</v>
      </c>
      <c r="C17" s="5">
        <v>5450</v>
      </c>
      <c r="D17" s="5">
        <v>165</v>
      </c>
      <c r="E17" s="5">
        <v>12081</v>
      </c>
      <c r="F17" s="5">
        <v>43</v>
      </c>
      <c r="G17" s="5">
        <f t="shared" si="0"/>
        <v>24159</v>
      </c>
      <c r="H17" s="5">
        <v>3</v>
      </c>
      <c r="I17" s="73" t="s">
        <v>170</v>
      </c>
    </row>
    <row r="18" spans="1:9" ht="14.1" customHeight="1" x14ac:dyDescent="0.25">
      <c r="A18" s="115" t="s">
        <v>41</v>
      </c>
      <c r="B18" s="8">
        <v>2373</v>
      </c>
      <c r="C18" s="8">
        <v>4549</v>
      </c>
      <c r="D18" s="8">
        <v>107</v>
      </c>
      <c r="E18" s="8">
        <v>13465</v>
      </c>
      <c r="F18" s="8">
        <v>15</v>
      </c>
      <c r="G18" s="8">
        <f t="shared" si="0"/>
        <v>20509</v>
      </c>
      <c r="H18" s="8">
        <v>13</v>
      </c>
      <c r="I18" s="73" t="s">
        <v>171</v>
      </c>
    </row>
    <row r="19" spans="1:9" ht="14.1" customHeight="1" x14ac:dyDescent="0.25">
      <c r="A19" s="1" t="s">
        <v>42</v>
      </c>
      <c r="B19" s="5">
        <v>446</v>
      </c>
      <c r="C19" s="5">
        <v>363</v>
      </c>
      <c r="D19" s="5">
        <v>7</v>
      </c>
      <c r="E19" s="5">
        <v>903</v>
      </c>
      <c r="F19" s="5">
        <v>3</v>
      </c>
      <c r="G19" s="5">
        <f t="shared" si="0"/>
        <v>1722</v>
      </c>
      <c r="H19" s="5">
        <v>8</v>
      </c>
      <c r="I19" s="73" t="s">
        <v>172</v>
      </c>
    </row>
    <row r="20" spans="1:9" ht="14.1" customHeight="1" x14ac:dyDescent="0.25">
      <c r="A20" s="115" t="s">
        <v>43</v>
      </c>
      <c r="B20" s="8">
        <v>1586</v>
      </c>
      <c r="C20" s="8">
        <v>2640</v>
      </c>
      <c r="D20" s="8">
        <v>39</v>
      </c>
      <c r="E20" s="8">
        <v>7142</v>
      </c>
      <c r="F20" s="8">
        <v>12</v>
      </c>
      <c r="G20" s="8">
        <f t="shared" si="0"/>
        <v>11419</v>
      </c>
      <c r="H20" s="8">
        <v>7</v>
      </c>
      <c r="I20" s="73" t="s">
        <v>173</v>
      </c>
    </row>
    <row r="21" spans="1:9" ht="14.1" customHeight="1" x14ac:dyDescent="0.25">
      <c r="A21" s="1" t="s">
        <v>44</v>
      </c>
      <c r="B21" s="5">
        <v>3787</v>
      </c>
      <c r="C21" s="5">
        <v>5823</v>
      </c>
      <c r="D21" s="5">
        <v>209</v>
      </c>
      <c r="E21" s="5">
        <v>16588</v>
      </c>
      <c r="F21" s="5">
        <v>56</v>
      </c>
      <c r="G21" s="5">
        <f t="shared" si="0"/>
        <v>26463</v>
      </c>
      <c r="H21" s="5">
        <v>18</v>
      </c>
      <c r="I21" s="73" t="s">
        <v>174</v>
      </c>
    </row>
    <row r="22" spans="1:9" ht="14.1" customHeight="1" x14ac:dyDescent="0.25">
      <c r="A22" s="115" t="s">
        <v>45</v>
      </c>
      <c r="B22" s="8">
        <v>1110</v>
      </c>
      <c r="C22" s="8">
        <v>2509</v>
      </c>
      <c r="D22" s="8">
        <v>33</v>
      </c>
      <c r="E22" s="8">
        <v>6834</v>
      </c>
      <c r="F22" s="8">
        <v>139</v>
      </c>
      <c r="G22" s="8">
        <f t="shared" si="0"/>
        <v>10625</v>
      </c>
      <c r="H22" s="8">
        <v>1</v>
      </c>
      <c r="I22" s="73" t="s">
        <v>175</v>
      </c>
    </row>
    <row r="23" spans="1:9" ht="14.1" customHeight="1" x14ac:dyDescent="0.25">
      <c r="A23" s="1" t="s">
        <v>46</v>
      </c>
      <c r="B23" s="5">
        <v>1142</v>
      </c>
      <c r="C23" s="5">
        <v>1174</v>
      </c>
      <c r="D23" s="5">
        <v>61</v>
      </c>
      <c r="E23" s="5">
        <v>1496</v>
      </c>
      <c r="F23" s="5">
        <v>12</v>
      </c>
      <c r="G23" s="5">
        <f t="shared" si="0"/>
        <v>3885</v>
      </c>
      <c r="H23" s="5">
        <v>9</v>
      </c>
      <c r="I23" s="73" t="s">
        <v>176</v>
      </c>
    </row>
    <row r="24" spans="1:9" ht="14.1" customHeight="1" x14ac:dyDescent="0.25">
      <c r="A24" s="115" t="s">
        <v>47</v>
      </c>
      <c r="B24" s="8">
        <v>122</v>
      </c>
      <c r="C24" s="8">
        <v>621</v>
      </c>
      <c r="D24" s="8">
        <v>1</v>
      </c>
      <c r="E24" s="8">
        <v>478</v>
      </c>
      <c r="F24" s="8">
        <v>7</v>
      </c>
      <c r="G24" s="8">
        <f t="shared" si="0"/>
        <v>1229</v>
      </c>
      <c r="H24" s="8">
        <v>1</v>
      </c>
      <c r="I24" s="73" t="s">
        <v>177</v>
      </c>
    </row>
    <row r="25" spans="1:9" ht="14.1" customHeight="1" x14ac:dyDescent="0.25">
      <c r="A25" s="1" t="s">
        <v>48</v>
      </c>
      <c r="B25" s="5">
        <v>8712</v>
      </c>
      <c r="C25" s="5">
        <v>3494</v>
      </c>
      <c r="D25" s="5">
        <v>249</v>
      </c>
      <c r="E25" s="5">
        <v>31642</v>
      </c>
      <c r="F25" s="5">
        <v>1</v>
      </c>
      <c r="G25" s="5">
        <f t="shared" si="0"/>
        <v>44098</v>
      </c>
      <c r="H25" s="5">
        <v>10</v>
      </c>
      <c r="I25" s="73" t="s">
        <v>178</v>
      </c>
    </row>
    <row r="26" spans="1:9" ht="14.1" customHeight="1" x14ac:dyDescent="0.25">
      <c r="A26" s="115" t="s">
        <v>49</v>
      </c>
      <c r="B26" s="8">
        <v>461</v>
      </c>
      <c r="C26" s="8">
        <v>427</v>
      </c>
      <c r="D26" s="8">
        <v>0</v>
      </c>
      <c r="E26" s="8">
        <v>1100</v>
      </c>
      <c r="F26" s="8">
        <v>1</v>
      </c>
      <c r="G26" s="8">
        <f t="shared" si="0"/>
        <v>1989</v>
      </c>
      <c r="H26" s="8">
        <v>0</v>
      </c>
      <c r="I26" s="73" t="s">
        <v>179</v>
      </c>
    </row>
    <row r="27" spans="1:9" ht="14.1" customHeight="1" x14ac:dyDescent="0.25">
      <c r="A27" s="1" t="s">
        <v>50</v>
      </c>
      <c r="B27" s="5">
        <v>2955</v>
      </c>
      <c r="C27" s="5">
        <v>4692</v>
      </c>
      <c r="D27" s="5">
        <v>73</v>
      </c>
      <c r="E27" s="5">
        <v>7468</v>
      </c>
      <c r="F27" s="5">
        <v>8</v>
      </c>
      <c r="G27" s="5">
        <f t="shared" si="0"/>
        <v>15196</v>
      </c>
      <c r="H27" s="5">
        <v>1</v>
      </c>
      <c r="I27" s="73" t="s">
        <v>180</v>
      </c>
    </row>
    <row r="28" spans="1:9" ht="14.1" customHeight="1" x14ac:dyDescent="0.25">
      <c r="A28" s="115" t="s">
        <v>51</v>
      </c>
      <c r="B28" s="8">
        <v>2501</v>
      </c>
      <c r="C28" s="8">
        <v>1620</v>
      </c>
      <c r="D28" s="8">
        <v>72</v>
      </c>
      <c r="E28" s="8">
        <v>7239</v>
      </c>
      <c r="F28" s="8">
        <v>4</v>
      </c>
      <c r="G28" s="8">
        <f t="shared" si="0"/>
        <v>11436</v>
      </c>
      <c r="H28" s="8">
        <v>20</v>
      </c>
      <c r="I28" s="73" t="s">
        <v>181</v>
      </c>
    </row>
    <row r="29" spans="1:9" ht="14.1" customHeight="1" x14ac:dyDescent="0.25">
      <c r="A29" s="1" t="s">
        <v>52</v>
      </c>
      <c r="B29" s="5">
        <v>195</v>
      </c>
      <c r="C29" s="5">
        <v>99</v>
      </c>
      <c r="D29" s="5">
        <v>12</v>
      </c>
      <c r="E29" s="5">
        <v>530</v>
      </c>
      <c r="F29" s="5">
        <v>15</v>
      </c>
      <c r="G29" s="5">
        <f t="shared" si="0"/>
        <v>851</v>
      </c>
      <c r="H29" s="5">
        <v>11</v>
      </c>
      <c r="I29" s="73" t="s">
        <v>182</v>
      </c>
    </row>
    <row r="30" spans="1:9" ht="14.1" customHeight="1" x14ac:dyDescent="0.25">
      <c r="A30" s="115" t="s">
        <v>53</v>
      </c>
      <c r="B30" s="8">
        <v>2016</v>
      </c>
      <c r="C30" s="8">
        <v>1921</v>
      </c>
      <c r="D30" s="8">
        <v>52</v>
      </c>
      <c r="E30" s="8">
        <v>6542</v>
      </c>
      <c r="F30" s="8">
        <v>1</v>
      </c>
      <c r="G30" s="8">
        <f t="shared" si="0"/>
        <v>10532</v>
      </c>
      <c r="H30" s="8">
        <v>3</v>
      </c>
      <c r="I30" s="73" t="s">
        <v>183</v>
      </c>
    </row>
    <row r="31" spans="1:9" ht="14.1" customHeight="1" x14ac:dyDescent="0.25">
      <c r="A31" s="1" t="s">
        <v>54</v>
      </c>
      <c r="B31" s="5">
        <v>708</v>
      </c>
      <c r="C31" s="5">
        <v>1878</v>
      </c>
      <c r="D31" s="5">
        <v>63</v>
      </c>
      <c r="E31" s="5">
        <v>5949</v>
      </c>
      <c r="F31" s="5">
        <v>13</v>
      </c>
      <c r="G31" s="5">
        <f t="shared" si="0"/>
        <v>8611</v>
      </c>
      <c r="H31" s="5">
        <v>6</v>
      </c>
      <c r="I31" s="73" t="s">
        <v>184</v>
      </c>
    </row>
    <row r="32" spans="1:9" ht="14.1" customHeight="1" x14ac:dyDescent="0.25">
      <c r="A32" s="115" t="s">
        <v>55</v>
      </c>
      <c r="B32" s="8">
        <v>560</v>
      </c>
      <c r="C32" s="8">
        <v>891</v>
      </c>
      <c r="D32" s="8">
        <v>38</v>
      </c>
      <c r="E32" s="8">
        <v>7463</v>
      </c>
      <c r="F32" s="8">
        <v>1</v>
      </c>
      <c r="G32" s="8">
        <f t="shared" si="0"/>
        <v>8953</v>
      </c>
      <c r="H32" s="8">
        <v>0</v>
      </c>
      <c r="I32" s="73" t="s">
        <v>185</v>
      </c>
    </row>
    <row r="33" spans="1:9" ht="14.1" customHeight="1" x14ac:dyDescent="0.25">
      <c r="A33" s="1" t="s">
        <v>56</v>
      </c>
      <c r="B33" s="5">
        <v>640</v>
      </c>
      <c r="C33" s="5">
        <v>610</v>
      </c>
      <c r="D33" s="5">
        <v>11</v>
      </c>
      <c r="E33" s="5">
        <v>1652</v>
      </c>
      <c r="F33" s="5">
        <v>34</v>
      </c>
      <c r="G33" s="5">
        <f t="shared" si="0"/>
        <v>2947</v>
      </c>
      <c r="H33" s="5">
        <v>7</v>
      </c>
      <c r="I33" s="73" t="s">
        <v>186</v>
      </c>
    </row>
    <row r="34" spans="1:9" ht="14.1" customHeight="1" x14ac:dyDescent="0.25">
      <c r="A34" s="115" t="s">
        <v>57</v>
      </c>
      <c r="B34" s="8">
        <v>3329</v>
      </c>
      <c r="C34" s="8">
        <v>1483</v>
      </c>
      <c r="D34" s="8">
        <v>84</v>
      </c>
      <c r="E34" s="8">
        <v>15522</v>
      </c>
      <c r="F34" s="8">
        <v>11</v>
      </c>
      <c r="G34" s="8">
        <f t="shared" si="0"/>
        <v>20429</v>
      </c>
      <c r="H34" s="8">
        <v>2</v>
      </c>
      <c r="I34" s="73" t="s">
        <v>187</v>
      </c>
    </row>
    <row r="35" spans="1:9" ht="14.1" customHeight="1" x14ac:dyDescent="0.25">
      <c r="A35" s="1" t="s">
        <v>58</v>
      </c>
      <c r="B35" s="5">
        <v>593</v>
      </c>
      <c r="C35" s="5">
        <v>768</v>
      </c>
      <c r="D35" s="5">
        <v>9</v>
      </c>
      <c r="E35" s="5">
        <v>1842</v>
      </c>
      <c r="F35" s="5">
        <v>6</v>
      </c>
      <c r="G35" s="5">
        <f t="shared" si="0"/>
        <v>3218</v>
      </c>
      <c r="H35" s="5">
        <v>1</v>
      </c>
      <c r="I35" s="73" t="s">
        <v>188</v>
      </c>
    </row>
    <row r="36" spans="1:9" ht="14.1" customHeight="1" x14ac:dyDescent="0.25">
      <c r="A36" s="115" t="s">
        <v>59</v>
      </c>
      <c r="B36" s="8">
        <v>1954</v>
      </c>
      <c r="C36" s="8">
        <v>2891</v>
      </c>
      <c r="D36" s="8">
        <v>57</v>
      </c>
      <c r="E36" s="8">
        <v>11736</v>
      </c>
      <c r="F36" s="8">
        <v>39</v>
      </c>
      <c r="G36" s="8">
        <f t="shared" si="0"/>
        <v>16677</v>
      </c>
      <c r="H36" s="8">
        <v>18</v>
      </c>
      <c r="I36" s="73" t="s">
        <v>189</v>
      </c>
    </row>
    <row r="37" spans="1:9" ht="14.1" customHeight="1" x14ac:dyDescent="0.25">
      <c r="A37" s="1" t="s">
        <v>60</v>
      </c>
      <c r="B37" s="5">
        <v>616</v>
      </c>
      <c r="C37" s="5">
        <v>1017</v>
      </c>
      <c r="D37" s="5">
        <v>36</v>
      </c>
      <c r="E37" s="5">
        <v>1790</v>
      </c>
      <c r="F37" s="5">
        <v>1</v>
      </c>
      <c r="G37" s="5">
        <f t="shared" si="0"/>
        <v>3460</v>
      </c>
      <c r="H37" s="5">
        <v>2</v>
      </c>
      <c r="I37" s="73" t="s">
        <v>190</v>
      </c>
    </row>
    <row r="38" spans="1:9" ht="14.1" customHeight="1" x14ac:dyDescent="0.25">
      <c r="A38" s="115" t="s">
        <v>61</v>
      </c>
      <c r="B38" s="8">
        <v>123</v>
      </c>
      <c r="C38" s="8">
        <v>288</v>
      </c>
      <c r="D38" s="8">
        <v>2</v>
      </c>
      <c r="E38" s="8">
        <v>1164</v>
      </c>
      <c r="F38" s="8">
        <v>4</v>
      </c>
      <c r="G38" s="8">
        <f t="shared" si="0"/>
        <v>1581</v>
      </c>
      <c r="H38" s="8">
        <v>7</v>
      </c>
      <c r="I38" s="73" t="s">
        <v>191</v>
      </c>
    </row>
    <row r="39" spans="1:9" ht="10.5" customHeight="1" x14ac:dyDescent="0.25">
      <c r="B39" s="40"/>
      <c r="C39" s="40"/>
      <c r="D39" s="40"/>
      <c r="E39" s="40"/>
      <c r="F39" s="40"/>
      <c r="G39" s="40"/>
      <c r="H39" s="40"/>
    </row>
    <row r="40" spans="1:9" ht="22.5" customHeight="1" x14ac:dyDescent="0.25">
      <c r="A40" s="32" t="s">
        <v>93</v>
      </c>
      <c r="B40" s="130">
        <f t="shared" ref="B40:H40" si="1">SUM(B7:B38)</f>
        <v>76667</v>
      </c>
      <c r="C40" s="130">
        <f t="shared" si="1"/>
        <v>64784</v>
      </c>
      <c r="D40" s="130">
        <f t="shared" si="1"/>
        <v>2246</v>
      </c>
      <c r="E40" s="130">
        <f t="shared" si="1"/>
        <v>235993</v>
      </c>
      <c r="F40" s="130">
        <f t="shared" si="1"/>
        <v>652</v>
      </c>
      <c r="G40" s="130">
        <f t="shared" si="1"/>
        <v>380342</v>
      </c>
      <c r="H40" s="130">
        <f t="shared" si="1"/>
        <v>483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P40"/>
  <sheetViews>
    <sheetView zoomScaleNormal="100" workbookViewId="0">
      <selection activeCell="G53" sqref="G53"/>
    </sheetView>
  </sheetViews>
  <sheetFormatPr baseColWidth="10" defaultColWidth="11.42578125" defaultRowHeight="15" x14ac:dyDescent="0.25"/>
  <cols>
    <col min="1" max="1" width="21" style="9" customWidth="1"/>
    <col min="2" max="2" width="7.85546875" style="8" customWidth="1"/>
    <col min="3" max="3" width="8.85546875" style="8" customWidth="1"/>
    <col min="4" max="4" width="8.42578125" style="8" customWidth="1"/>
    <col min="5" max="9" width="6.7109375" style="8" customWidth="1"/>
    <col min="10" max="11" width="5.5703125" style="8" customWidth="1"/>
    <col min="12" max="12" width="4.85546875" style="8" customWidth="1"/>
    <col min="13" max="13" width="10.85546875" style="8" customWidth="1"/>
    <col min="14" max="16384" width="11.42578125" style="9"/>
  </cols>
  <sheetData>
    <row r="2" spans="1:16" ht="17.25" x14ac:dyDescent="0.3">
      <c r="A2" s="26" t="s">
        <v>234</v>
      </c>
    </row>
    <row r="4" spans="1:16" ht="20.25" customHeight="1" x14ac:dyDescent="0.25">
      <c r="A4" s="132" t="s">
        <v>214</v>
      </c>
      <c r="B4" s="133" t="s">
        <v>203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1" t="s">
        <v>93</v>
      </c>
    </row>
    <row r="5" spans="1:16" ht="21.75" customHeight="1" x14ac:dyDescent="0.25">
      <c r="A5" s="132"/>
      <c r="B5" s="130" t="s">
        <v>18</v>
      </c>
      <c r="C5" s="130" t="s">
        <v>17</v>
      </c>
      <c r="D5" s="130" t="s">
        <v>16</v>
      </c>
      <c r="E5" s="130" t="s">
        <v>19</v>
      </c>
      <c r="F5" s="130" t="s">
        <v>20</v>
      </c>
      <c r="G5" s="130" t="s">
        <v>21</v>
      </c>
      <c r="H5" s="130" t="s">
        <v>22</v>
      </c>
      <c r="I5" s="130" t="s">
        <v>23</v>
      </c>
      <c r="J5" s="130" t="s">
        <v>24</v>
      </c>
      <c r="K5" s="130" t="s">
        <v>25</v>
      </c>
      <c r="L5" s="130" t="s">
        <v>26</v>
      </c>
      <c r="M5" s="131"/>
    </row>
    <row r="6" spans="1:16" ht="9.75" customHeight="1" x14ac:dyDescent="0.25">
      <c r="P6" s="9" t="s">
        <v>132</v>
      </c>
    </row>
    <row r="7" spans="1:16" x14ac:dyDescent="0.25">
      <c r="A7" s="113" t="s">
        <v>31</v>
      </c>
      <c r="B7" s="63">
        <v>45</v>
      </c>
      <c r="C7" s="63">
        <v>3667</v>
      </c>
      <c r="D7" s="63">
        <v>569</v>
      </c>
      <c r="E7" s="63">
        <v>0</v>
      </c>
      <c r="F7" s="63">
        <v>0</v>
      </c>
      <c r="G7" s="63">
        <v>1</v>
      </c>
      <c r="H7" s="63">
        <v>153</v>
      </c>
      <c r="I7" s="63">
        <v>32</v>
      </c>
      <c r="J7" s="63">
        <v>0</v>
      </c>
      <c r="K7" s="63">
        <v>0</v>
      </c>
      <c r="L7" s="63">
        <v>1</v>
      </c>
      <c r="M7" s="63">
        <f t="shared" ref="M7:M38" si="0">SUM(B7:L7)</f>
        <v>4468</v>
      </c>
      <c r="N7" s="73" t="s">
        <v>160</v>
      </c>
    </row>
    <row r="8" spans="1:16" x14ac:dyDescent="0.25">
      <c r="A8" s="114" t="s">
        <v>32</v>
      </c>
      <c r="B8" s="20">
        <v>98</v>
      </c>
      <c r="C8" s="20">
        <v>9098</v>
      </c>
      <c r="D8" s="20">
        <v>340</v>
      </c>
      <c r="E8" s="20">
        <v>8</v>
      </c>
      <c r="F8" s="20">
        <v>0</v>
      </c>
      <c r="G8" s="20">
        <v>9</v>
      </c>
      <c r="H8" s="20">
        <v>112</v>
      </c>
      <c r="I8" s="20">
        <v>1</v>
      </c>
      <c r="J8" s="20">
        <v>5</v>
      </c>
      <c r="K8" s="20">
        <v>0</v>
      </c>
      <c r="L8" s="20">
        <v>0</v>
      </c>
      <c r="M8" s="20">
        <f t="shared" si="0"/>
        <v>9671</v>
      </c>
      <c r="N8" s="73" t="s">
        <v>161</v>
      </c>
    </row>
    <row r="9" spans="1:16" x14ac:dyDescent="0.25">
      <c r="A9" s="113" t="s">
        <v>33</v>
      </c>
      <c r="B9" s="63">
        <v>7</v>
      </c>
      <c r="C9" s="63">
        <v>674</v>
      </c>
      <c r="D9" s="63">
        <v>228</v>
      </c>
      <c r="E9" s="63">
        <v>0</v>
      </c>
      <c r="F9" s="63">
        <v>0</v>
      </c>
      <c r="G9" s="63">
        <v>0</v>
      </c>
      <c r="H9" s="63">
        <v>6</v>
      </c>
      <c r="I9" s="63">
        <v>2</v>
      </c>
      <c r="J9" s="63">
        <v>0</v>
      </c>
      <c r="K9" s="63">
        <v>0</v>
      </c>
      <c r="L9" s="63">
        <v>0</v>
      </c>
      <c r="M9" s="63">
        <f t="shared" si="0"/>
        <v>917</v>
      </c>
      <c r="N9" s="73" t="s">
        <v>162</v>
      </c>
    </row>
    <row r="10" spans="1:16" x14ac:dyDescent="0.25">
      <c r="A10" s="114" t="s">
        <v>34</v>
      </c>
      <c r="B10" s="20">
        <v>4</v>
      </c>
      <c r="C10" s="20">
        <v>405</v>
      </c>
      <c r="D10" s="20">
        <v>145</v>
      </c>
      <c r="E10" s="20">
        <v>1</v>
      </c>
      <c r="F10" s="20">
        <v>0</v>
      </c>
      <c r="G10" s="20">
        <v>0</v>
      </c>
      <c r="H10" s="20">
        <v>4</v>
      </c>
      <c r="I10" s="20">
        <v>8</v>
      </c>
      <c r="J10" s="20">
        <v>1</v>
      </c>
      <c r="K10" s="20">
        <v>0</v>
      </c>
      <c r="L10" s="20">
        <v>0</v>
      </c>
      <c r="M10" s="20">
        <f t="shared" si="0"/>
        <v>568</v>
      </c>
      <c r="N10" s="73" t="s">
        <v>163</v>
      </c>
    </row>
    <row r="11" spans="1:16" x14ac:dyDescent="0.25">
      <c r="A11" s="113" t="s">
        <v>37</v>
      </c>
      <c r="B11" s="63">
        <v>8</v>
      </c>
      <c r="C11" s="63">
        <v>1116</v>
      </c>
      <c r="D11" s="63">
        <v>779</v>
      </c>
      <c r="E11" s="63">
        <v>1</v>
      </c>
      <c r="F11" s="63">
        <v>0</v>
      </c>
      <c r="G11" s="63">
        <v>0</v>
      </c>
      <c r="H11" s="63">
        <v>70</v>
      </c>
      <c r="I11" s="63">
        <v>11</v>
      </c>
      <c r="J11" s="63">
        <v>0</v>
      </c>
      <c r="K11" s="63">
        <v>0</v>
      </c>
      <c r="L11" s="63">
        <v>0</v>
      </c>
      <c r="M11" s="63">
        <f t="shared" si="0"/>
        <v>1985</v>
      </c>
      <c r="N11" s="73" t="s">
        <v>164</v>
      </c>
    </row>
    <row r="12" spans="1:16" x14ac:dyDescent="0.25">
      <c r="A12" s="114" t="s">
        <v>38</v>
      </c>
      <c r="B12" s="20">
        <v>29</v>
      </c>
      <c r="C12" s="20">
        <v>8598</v>
      </c>
      <c r="D12" s="20">
        <v>2414</v>
      </c>
      <c r="E12" s="20">
        <v>5</v>
      </c>
      <c r="F12" s="20">
        <v>0</v>
      </c>
      <c r="G12" s="20">
        <v>4</v>
      </c>
      <c r="H12" s="20">
        <v>7</v>
      </c>
      <c r="I12" s="20">
        <v>4</v>
      </c>
      <c r="J12" s="20">
        <v>0</v>
      </c>
      <c r="K12" s="20">
        <v>0</v>
      </c>
      <c r="L12" s="20">
        <v>0</v>
      </c>
      <c r="M12" s="20">
        <f t="shared" si="0"/>
        <v>11061</v>
      </c>
      <c r="N12" s="73" t="s">
        <v>165</v>
      </c>
    </row>
    <row r="13" spans="1:16" x14ac:dyDescent="0.25">
      <c r="A13" s="113" t="s">
        <v>35</v>
      </c>
      <c r="B13" s="63">
        <v>42</v>
      </c>
      <c r="C13" s="63">
        <v>9974</v>
      </c>
      <c r="D13" s="63">
        <v>4081</v>
      </c>
      <c r="E13" s="63">
        <v>19</v>
      </c>
      <c r="F13" s="63">
        <v>0</v>
      </c>
      <c r="G13" s="63">
        <v>7</v>
      </c>
      <c r="H13" s="63">
        <v>488</v>
      </c>
      <c r="I13" s="63">
        <v>67</v>
      </c>
      <c r="J13" s="63">
        <v>2</v>
      </c>
      <c r="K13" s="63">
        <v>0</v>
      </c>
      <c r="L13" s="63">
        <v>1</v>
      </c>
      <c r="M13" s="63">
        <f t="shared" si="0"/>
        <v>14681</v>
      </c>
      <c r="N13" s="73" t="s">
        <v>166</v>
      </c>
    </row>
    <row r="14" spans="1:16" x14ac:dyDescent="0.25">
      <c r="A14" s="114" t="s">
        <v>36</v>
      </c>
      <c r="B14" s="20">
        <v>8</v>
      </c>
      <c r="C14" s="20">
        <v>2296</v>
      </c>
      <c r="D14" s="20">
        <v>445</v>
      </c>
      <c r="E14" s="20">
        <v>0</v>
      </c>
      <c r="F14" s="20">
        <v>0</v>
      </c>
      <c r="G14" s="20">
        <v>0</v>
      </c>
      <c r="H14" s="20">
        <v>36</v>
      </c>
      <c r="I14" s="20">
        <v>1</v>
      </c>
      <c r="J14" s="20">
        <v>0</v>
      </c>
      <c r="K14" s="20">
        <v>0</v>
      </c>
      <c r="L14" s="20">
        <v>0</v>
      </c>
      <c r="M14" s="20">
        <f t="shared" si="0"/>
        <v>2786</v>
      </c>
      <c r="N14" s="73" t="s">
        <v>167</v>
      </c>
    </row>
    <row r="15" spans="1:16" x14ac:dyDescent="0.25">
      <c r="A15" s="113" t="s">
        <v>39</v>
      </c>
      <c r="B15" s="63">
        <v>829</v>
      </c>
      <c r="C15" s="63">
        <v>42905</v>
      </c>
      <c r="D15" s="63">
        <v>7796</v>
      </c>
      <c r="E15" s="63">
        <v>52</v>
      </c>
      <c r="F15" s="63">
        <v>0</v>
      </c>
      <c r="G15" s="63">
        <v>5</v>
      </c>
      <c r="H15" s="63">
        <v>372</v>
      </c>
      <c r="I15" s="63">
        <v>37</v>
      </c>
      <c r="J15" s="63">
        <v>14</v>
      </c>
      <c r="K15" s="63">
        <v>0</v>
      </c>
      <c r="L15" s="63">
        <v>5</v>
      </c>
      <c r="M15" s="63">
        <f t="shared" si="0"/>
        <v>52015</v>
      </c>
      <c r="N15" s="73" t="s">
        <v>168</v>
      </c>
    </row>
    <row r="16" spans="1:16" x14ac:dyDescent="0.25">
      <c r="A16" s="114" t="s">
        <v>40</v>
      </c>
      <c r="B16" s="20">
        <v>33</v>
      </c>
      <c r="C16" s="20">
        <v>4888</v>
      </c>
      <c r="D16" s="20">
        <v>2076</v>
      </c>
      <c r="E16" s="20">
        <v>29</v>
      </c>
      <c r="F16" s="20">
        <v>6</v>
      </c>
      <c r="G16" s="20">
        <v>5</v>
      </c>
      <c r="H16" s="20">
        <v>5</v>
      </c>
      <c r="I16" s="20">
        <v>7</v>
      </c>
      <c r="J16" s="20">
        <v>6</v>
      </c>
      <c r="K16" s="20">
        <v>0</v>
      </c>
      <c r="L16" s="20">
        <v>6</v>
      </c>
      <c r="M16" s="20">
        <f t="shared" si="0"/>
        <v>7061</v>
      </c>
      <c r="N16" s="73" t="s">
        <v>169</v>
      </c>
    </row>
    <row r="17" spans="1:14" x14ac:dyDescent="0.25">
      <c r="A17" s="113" t="s">
        <v>78</v>
      </c>
      <c r="B17" s="63">
        <v>161</v>
      </c>
      <c r="C17" s="63">
        <v>12015</v>
      </c>
      <c r="D17" s="63">
        <v>2936</v>
      </c>
      <c r="E17" s="63">
        <v>4</v>
      </c>
      <c r="F17" s="63">
        <v>0</v>
      </c>
      <c r="G17" s="63">
        <v>0</v>
      </c>
      <c r="H17" s="63">
        <v>188</v>
      </c>
      <c r="I17" s="63">
        <v>40</v>
      </c>
      <c r="J17" s="63">
        <v>0</v>
      </c>
      <c r="K17" s="63">
        <v>0</v>
      </c>
      <c r="L17" s="63">
        <v>0</v>
      </c>
      <c r="M17" s="63">
        <f t="shared" si="0"/>
        <v>15344</v>
      </c>
      <c r="N17" s="73" t="s">
        <v>170</v>
      </c>
    </row>
    <row r="18" spans="1:14" x14ac:dyDescent="0.25">
      <c r="A18" s="114" t="s">
        <v>41</v>
      </c>
      <c r="B18" s="20">
        <v>97</v>
      </c>
      <c r="C18" s="20">
        <v>12266</v>
      </c>
      <c r="D18" s="20">
        <v>2847</v>
      </c>
      <c r="E18" s="20">
        <v>2</v>
      </c>
      <c r="F18" s="20">
        <v>0</v>
      </c>
      <c r="G18" s="20">
        <v>0</v>
      </c>
      <c r="H18" s="20">
        <v>131</v>
      </c>
      <c r="I18" s="20">
        <v>22</v>
      </c>
      <c r="J18" s="20">
        <v>0</v>
      </c>
      <c r="K18" s="20">
        <v>0</v>
      </c>
      <c r="L18" s="20">
        <v>0</v>
      </c>
      <c r="M18" s="20">
        <f t="shared" si="0"/>
        <v>15365</v>
      </c>
      <c r="N18" s="73" t="s">
        <v>171</v>
      </c>
    </row>
    <row r="19" spans="1:14" x14ac:dyDescent="0.25">
      <c r="A19" s="113" t="s">
        <v>42</v>
      </c>
      <c r="B19" s="63">
        <v>5</v>
      </c>
      <c r="C19" s="63">
        <v>425</v>
      </c>
      <c r="D19" s="63">
        <v>626</v>
      </c>
      <c r="E19" s="63">
        <v>0</v>
      </c>
      <c r="F19" s="63">
        <v>0</v>
      </c>
      <c r="G19" s="63">
        <v>1</v>
      </c>
      <c r="H19" s="63">
        <v>3</v>
      </c>
      <c r="I19" s="63">
        <v>1</v>
      </c>
      <c r="J19" s="63">
        <v>0</v>
      </c>
      <c r="K19" s="63">
        <v>0</v>
      </c>
      <c r="L19" s="63">
        <v>0</v>
      </c>
      <c r="M19" s="63">
        <f t="shared" si="0"/>
        <v>1061</v>
      </c>
      <c r="N19" s="73" t="s">
        <v>172</v>
      </c>
    </row>
    <row r="20" spans="1:14" x14ac:dyDescent="0.25">
      <c r="A20" s="114" t="s">
        <v>43</v>
      </c>
      <c r="B20" s="20">
        <v>47</v>
      </c>
      <c r="C20" s="20">
        <v>5515</v>
      </c>
      <c r="D20" s="20">
        <v>3141</v>
      </c>
      <c r="E20" s="20">
        <v>2</v>
      </c>
      <c r="F20" s="20">
        <v>1</v>
      </c>
      <c r="G20" s="20">
        <v>6</v>
      </c>
      <c r="H20" s="20">
        <v>8</v>
      </c>
      <c r="I20" s="20">
        <v>6</v>
      </c>
      <c r="J20" s="20">
        <v>8</v>
      </c>
      <c r="K20" s="20">
        <v>0</v>
      </c>
      <c r="L20" s="20">
        <v>0</v>
      </c>
      <c r="M20" s="20">
        <f t="shared" si="0"/>
        <v>8734</v>
      </c>
      <c r="N20" s="73" t="s">
        <v>173</v>
      </c>
    </row>
    <row r="21" spans="1:14" x14ac:dyDescent="0.25">
      <c r="A21" s="113" t="s">
        <v>44</v>
      </c>
      <c r="B21" s="63">
        <v>198</v>
      </c>
      <c r="C21" s="63">
        <v>16120</v>
      </c>
      <c r="D21" s="63">
        <v>6164</v>
      </c>
      <c r="E21" s="63">
        <v>8</v>
      </c>
      <c r="F21" s="63">
        <v>0</v>
      </c>
      <c r="G21" s="63">
        <v>0</v>
      </c>
      <c r="H21" s="63">
        <v>61</v>
      </c>
      <c r="I21" s="63">
        <v>27</v>
      </c>
      <c r="J21" s="63">
        <v>1</v>
      </c>
      <c r="K21" s="63">
        <v>0</v>
      </c>
      <c r="L21" s="63">
        <v>1</v>
      </c>
      <c r="M21" s="63">
        <f t="shared" si="0"/>
        <v>22580</v>
      </c>
      <c r="N21" s="73" t="s">
        <v>174</v>
      </c>
    </row>
    <row r="22" spans="1:14" x14ac:dyDescent="0.25">
      <c r="A22" s="114" t="s">
        <v>45</v>
      </c>
      <c r="B22" s="20">
        <v>41</v>
      </c>
      <c r="C22" s="20">
        <v>6433</v>
      </c>
      <c r="D22" s="20">
        <v>2259</v>
      </c>
      <c r="E22" s="20">
        <v>2</v>
      </c>
      <c r="F22" s="20">
        <v>0</v>
      </c>
      <c r="G22" s="20">
        <v>0</v>
      </c>
      <c r="H22" s="20">
        <v>17</v>
      </c>
      <c r="I22" s="20">
        <v>10</v>
      </c>
      <c r="J22" s="20">
        <v>0</v>
      </c>
      <c r="K22" s="20">
        <v>0</v>
      </c>
      <c r="L22" s="20">
        <v>0</v>
      </c>
      <c r="M22" s="20">
        <f>SUM(B22:L22)</f>
        <v>8762</v>
      </c>
      <c r="N22" s="73" t="s">
        <v>175</v>
      </c>
    </row>
    <row r="23" spans="1:14" x14ac:dyDescent="0.25">
      <c r="A23" s="113" t="s">
        <v>46</v>
      </c>
      <c r="B23" s="63">
        <v>208</v>
      </c>
      <c r="C23" s="63">
        <v>1597</v>
      </c>
      <c r="D23" s="63">
        <v>581</v>
      </c>
      <c r="E23" s="63">
        <v>1</v>
      </c>
      <c r="F23" s="63">
        <v>0</v>
      </c>
      <c r="G23" s="63">
        <v>0</v>
      </c>
      <c r="H23" s="63">
        <v>45</v>
      </c>
      <c r="I23" s="63">
        <v>19</v>
      </c>
      <c r="J23" s="63">
        <v>0</v>
      </c>
      <c r="K23" s="63">
        <v>0</v>
      </c>
      <c r="L23" s="63">
        <v>0</v>
      </c>
      <c r="M23" s="63">
        <f t="shared" si="0"/>
        <v>2451</v>
      </c>
      <c r="N23" s="73" t="s">
        <v>176</v>
      </c>
    </row>
    <row r="24" spans="1:14" x14ac:dyDescent="0.25">
      <c r="A24" s="114" t="s">
        <v>47</v>
      </c>
      <c r="B24" s="20">
        <v>2</v>
      </c>
      <c r="C24" s="20">
        <v>311</v>
      </c>
      <c r="D24" s="20">
        <v>227</v>
      </c>
      <c r="E24" s="20">
        <v>0</v>
      </c>
      <c r="F24" s="20">
        <v>0</v>
      </c>
      <c r="G24" s="20">
        <v>0</v>
      </c>
      <c r="H24" s="20">
        <v>5</v>
      </c>
      <c r="I24" s="20">
        <v>2</v>
      </c>
      <c r="J24" s="20">
        <v>0</v>
      </c>
      <c r="K24" s="20">
        <v>0</v>
      </c>
      <c r="L24" s="20">
        <v>0</v>
      </c>
      <c r="M24" s="20">
        <f t="shared" si="0"/>
        <v>547</v>
      </c>
      <c r="N24" s="73" t="s">
        <v>177</v>
      </c>
    </row>
    <row r="25" spans="1:14" x14ac:dyDescent="0.25">
      <c r="A25" s="113" t="s">
        <v>48</v>
      </c>
      <c r="B25" s="63">
        <v>327</v>
      </c>
      <c r="C25" s="63">
        <v>45155</v>
      </c>
      <c r="D25" s="63">
        <v>10864</v>
      </c>
      <c r="E25" s="63">
        <v>27</v>
      </c>
      <c r="F25" s="63">
        <v>2</v>
      </c>
      <c r="G25" s="63">
        <v>6</v>
      </c>
      <c r="H25" s="63">
        <v>206</v>
      </c>
      <c r="I25" s="63">
        <v>34</v>
      </c>
      <c r="J25" s="63">
        <v>26</v>
      </c>
      <c r="K25" s="63">
        <v>0</v>
      </c>
      <c r="L25" s="63">
        <v>0</v>
      </c>
      <c r="M25" s="63">
        <f t="shared" si="0"/>
        <v>56647</v>
      </c>
      <c r="N25" s="73" t="s">
        <v>178</v>
      </c>
    </row>
    <row r="26" spans="1:14" x14ac:dyDescent="0.25">
      <c r="A26" s="114" t="s">
        <v>49</v>
      </c>
      <c r="B26" s="20">
        <v>1</v>
      </c>
      <c r="C26" s="20">
        <v>972</v>
      </c>
      <c r="D26" s="20">
        <v>535</v>
      </c>
      <c r="E26" s="20">
        <v>0</v>
      </c>
      <c r="F26" s="20">
        <v>0</v>
      </c>
      <c r="G26" s="20">
        <v>0</v>
      </c>
      <c r="H26" s="20">
        <v>27</v>
      </c>
      <c r="I26" s="20">
        <v>9</v>
      </c>
      <c r="J26" s="20">
        <v>11</v>
      </c>
      <c r="K26" s="20">
        <v>0</v>
      </c>
      <c r="L26" s="20">
        <v>0</v>
      </c>
      <c r="M26" s="20">
        <f t="shared" si="0"/>
        <v>1555</v>
      </c>
      <c r="N26" s="73" t="s">
        <v>179</v>
      </c>
    </row>
    <row r="27" spans="1:14" x14ac:dyDescent="0.25">
      <c r="A27" s="113" t="s">
        <v>50</v>
      </c>
      <c r="B27" s="63">
        <v>55</v>
      </c>
      <c r="C27" s="63">
        <v>6006</v>
      </c>
      <c r="D27" s="63">
        <v>3505</v>
      </c>
      <c r="E27" s="63">
        <v>2</v>
      </c>
      <c r="F27" s="63">
        <v>0</v>
      </c>
      <c r="G27" s="63">
        <v>2</v>
      </c>
      <c r="H27" s="63">
        <v>150</v>
      </c>
      <c r="I27" s="63">
        <v>84</v>
      </c>
      <c r="J27" s="63">
        <v>0</v>
      </c>
      <c r="K27" s="63">
        <v>0</v>
      </c>
      <c r="L27" s="63">
        <v>0</v>
      </c>
      <c r="M27" s="63">
        <f t="shared" si="0"/>
        <v>9804</v>
      </c>
      <c r="N27" s="73" t="s">
        <v>180</v>
      </c>
    </row>
    <row r="28" spans="1:14" x14ac:dyDescent="0.25">
      <c r="A28" s="114" t="s">
        <v>51</v>
      </c>
      <c r="B28" s="20">
        <v>24</v>
      </c>
      <c r="C28" s="20">
        <v>7754</v>
      </c>
      <c r="D28" s="20">
        <v>1289</v>
      </c>
      <c r="E28" s="20">
        <v>2</v>
      </c>
      <c r="F28" s="20">
        <v>1</v>
      </c>
      <c r="G28" s="20">
        <v>3</v>
      </c>
      <c r="H28" s="20">
        <v>48</v>
      </c>
      <c r="I28" s="20">
        <v>10</v>
      </c>
      <c r="J28" s="20">
        <v>0</v>
      </c>
      <c r="K28" s="20">
        <v>0</v>
      </c>
      <c r="L28" s="20">
        <v>0</v>
      </c>
      <c r="M28" s="20">
        <f t="shared" si="0"/>
        <v>9131</v>
      </c>
      <c r="N28" s="73" t="s">
        <v>181</v>
      </c>
    </row>
    <row r="29" spans="1:14" x14ac:dyDescent="0.25">
      <c r="A29" s="113" t="s">
        <v>52</v>
      </c>
      <c r="B29" s="63">
        <v>1</v>
      </c>
      <c r="C29" s="63">
        <v>355</v>
      </c>
      <c r="D29" s="63">
        <v>167</v>
      </c>
      <c r="E29" s="63">
        <v>3</v>
      </c>
      <c r="F29" s="63">
        <v>0</v>
      </c>
      <c r="G29" s="63">
        <v>0</v>
      </c>
      <c r="H29" s="63">
        <v>37</v>
      </c>
      <c r="I29" s="63">
        <v>5</v>
      </c>
      <c r="J29" s="63">
        <v>8</v>
      </c>
      <c r="K29" s="63">
        <v>0</v>
      </c>
      <c r="L29" s="63">
        <v>0</v>
      </c>
      <c r="M29" s="63">
        <f t="shared" si="0"/>
        <v>576</v>
      </c>
      <c r="N29" s="73" t="s">
        <v>182</v>
      </c>
    </row>
    <row r="30" spans="1:14" x14ac:dyDescent="0.25">
      <c r="A30" s="114" t="s">
        <v>53</v>
      </c>
      <c r="B30" s="20">
        <v>31</v>
      </c>
      <c r="C30" s="20">
        <v>6593</v>
      </c>
      <c r="D30" s="20">
        <v>2272</v>
      </c>
      <c r="E30" s="20">
        <v>3</v>
      </c>
      <c r="F30" s="20">
        <v>0</v>
      </c>
      <c r="G30" s="20">
        <v>0</v>
      </c>
      <c r="H30" s="20">
        <v>8</v>
      </c>
      <c r="I30" s="20">
        <v>3</v>
      </c>
      <c r="J30" s="20">
        <v>1</v>
      </c>
      <c r="K30" s="20">
        <v>0</v>
      </c>
      <c r="L30" s="20">
        <v>1</v>
      </c>
      <c r="M30" s="20">
        <f t="shared" si="0"/>
        <v>8912</v>
      </c>
      <c r="N30" s="73" t="s">
        <v>183</v>
      </c>
    </row>
    <row r="31" spans="1:14" x14ac:dyDescent="0.25">
      <c r="A31" s="113" t="s">
        <v>54</v>
      </c>
      <c r="B31" s="63">
        <v>49</v>
      </c>
      <c r="C31" s="63">
        <v>7964</v>
      </c>
      <c r="D31" s="63">
        <v>1104</v>
      </c>
      <c r="E31" s="63">
        <v>2</v>
      </c>
      <c r="F31" s="63">
        <v>5</v>
      </c>
      <c r="G31" s="63">
        <v>0</v>
      </c>
      <c r="H31" s="63">
        <v>49</v>
      </c>
      <c r="I31" s="63">
        <v>9</v>
      </c>
      <c r="J31" s="63">
        <v>0</v>
      </c>
      <c r="K31" s="63">
        <v>2</v>
      </c>
      <c r="L31" s="63">
        <v>0</v>
      </c>
      <c r="M31" s="63">
        <f t="shared" si="0"/>
        <v>9184</v>
      </c>
      <c r="N31" s="73" t="s">
        <v>184</v>
      </c>
    </row>
    <row r="32" spans="1:14" x14ac:dyDescent="0.25">
      <c r="A32" s="114" t="s">
        <v>55</v>
      </c>
      <c r="B32" s="20">
        <v>18</v>
      </c>
      <c r="C32" s="20">
        <v>7628</v>
      </c>
      <c r="D32" s="20">
        <v>1082</v>
      </c>
      <c r="E32" s="20">
        <v>7</v>
      </c>
      <c r="F32" s="20">
        <v>0</v>
      </c>
      <c r="G32" s="20">
        <v>0</v>
      </c>
      <c r="H32" s="20">
        <v>25</v>
      </c>
      <c r="I32" s="20">
        <v>20</v>
      </c>
      <c r="J32" s="20">
        <v>0</v>
      </c>
      <c r="K32" s="20">
        <v>0</v>
      </c>
      <c r="L32" s="20">
        <v>0</v>
      </c>
      <c r="M32" s="20">
        <f t="shared" si="0"/>
        <v>8780</v>
      </c>
      <c r="N32" s="73" t="s">
        <v>185</v>
      </c>
    </row>
    <row r="33" spans="1:14" x14ac:dyDescent="0.25">
      <c r="A33" s="113" t="s">
        <v>56</v>
      </c>
      <c r="B33" s="63">
        <v>21</v>
      </c>
      <c r="C33" s="63">
        <v>1270</v>
      </c>
      <c r="D33" s="63">
        <v>749</v>
      </c>
      <c r="E33" s="63">
        <v>8</v>
      </c>
      <c r="F33" s="63">
        <v>0</v>
      </c>
      <c r="G33" s="63">
        <v>0</v>
      </c>
      <c r="H33" s="63">
        <v>138</v>
      </c>
      <c r="I33" s="63">
        <v>103</v>
      </c>
      <c r="J33" s="63">
        <v>2</v>
      </c>
      <c r="K33" s="63">
        <v>0</v>
      </c>
      <c r="L33" s="63">
        <v>0</v>
      </c>
      <c r="M33" s="63">
        <f t="shared" si="0"/>
        <v>2291</v>
      </c>
      <c r="N33" s="73" t="s">
        <v>186</v>
      </c>
    </row>
    <row r="34" spans="1:14" x14ac:dyDescent="0.25">
      <c r="A34" s="114" t="s">
        <v>57</v>
      </c>
      <c r="B34" s="20">
        <v>46</v>
      </c>
      <c r="C34" s="20">
        <v>16937</v>
      </c>
      <c r="D34" s="20">
        <v>5031</v>
      </c>
      <c r="E34" s="20">
        <v>42</v>
      </c>
      <c r="F34" s="20">
        <v>11</v>
      </c>
      <c r="G34" s="20">
        <v>4</v>
      </c>
      <c r="H34" s="20">
        <v>136</v>
      </c>
      <c r="I34" s="20">
        <v>40</v>
      </c>
      <c r="J34" s="20">
        <v>4</v>
      </c>
      <c r="K34" s="20">
        <v>0</v>
      </c>
      <c r="L34" s="20">
        <v>2</v>
      </c>
      <c r="M34" s="20">
        <f t="shared" si="0"/>
        <v>22253</v>
      </c>
      <c r="N34" s="73" t="s">
        <v>187</v>
      </c>
    </row>
    <row r="35" spans="1:14" x14ac:dyDescent="0.25">
      <c r="A35" s="113" t="s">
        <v>58</v>
      </c>
      <c r="B35" s="63">
        <v>6</v>
      </c>
      <c r="C35" s="63">
        <v>1443</v>
      </c>
      <c r="D35" s="63">
        <v>667</v>
      </c>
      <c r="E35" s="63">
        <v>0</v>
      </c>
      <c r="F35" s="63">
        <v>0</v>
      </c>
      <c r="G35" s="63">
        <v>2</v>
      </c>
      <c r="H35" s="63">
        <v>68</v>
      </c>
      <c r="I35" s="63">
        <v>18</v>
      </c>
      <c r="J35" s="63">
        <v>3</v>
      </c>
      <c r="K35" s="63">
        <v>0</v>
      </c>
      <c r="L35" s="63">
        <v>0</v>
      </c>
      <c r="M35" s="63">
        <f t="shared" si="0"/>
        <v>2207</v>
      </c>
      <c r="N35" s="73" t="s">
        <v>188</v>
      </c>
    </row>
    <row r="36" spans="1:14" x14ac:dyDescent="0.25">
      <c r="A36" s="114" t="s">
        <v>59</v>
      </c>
      <c r="B36" s="20">
        <v>65</v>
      </c>
      <c r="C36" s="20">
        <v>13879</v>
      </c>
      <c r="D36" s="20">
        <v>4133</v>
      </c>
      <c r="E36" s="20">
        <v>28</v>
      </c>
      <c r="F36" s="20">
        <v>0</v>
      </c>
      <c r="G36" s="20">
        <v>2</v>
      </c>
      <c r="H36" s="20">
        <v>59</v>
      </c>
      <c r="I36" s="20">
        <v>15</v>
      </c>
      <c r="J36" s="20">
        <v>1</v>
      </c>
      <c r="K36" s="20">
        <v>0</v>
      </c>
      <c r="L36" s="20">
        <v>0</v>
      </c>
      <c r="M36" s="20">
        <f t="shared" si="0"/>
        <v>18182</v>
      </c>
      <c r="N36" s="73" t="s">
        <v>189</v>
      </c>
    </row>
    <row r="37" spans="1:14" x14ac:dyDescent="0.25">
      <c r="A37" s="113" t="s">
        <v>60</v>
      </c>
      <c r="B37" s="63">
        <v>63</v>
      </c>
      <c r="C37" s="63">
        <v>2684</v>
      </c>
      <c r="D37" s="63">
        <v>437</v>
      </c>
      <c r="E37" s="63">
        <v>3</v>
      </c>
      <c r="F37" s="63">
        <v>0</v>
      </c>
      <c r="G37" s="63">
        <v>0</v>
      </c>
      <c r="H37" s="63">
        <v>80</v>
      </c>
      <c r="I37" s="63">
        <v>18</v>
      </c>
      <c r="J37" s="63">
        <v>0</v>
      </c>
      <c r="K37" s="63">
        <v>0</v>
      </c>
      <c r="L37" s="63">
        <v>0</v>
      </c>
      <c r="M37" s="63">
        <f t="shared" si="0"/>
        <v>3285</v>
      </c>
      <c r="N37" s="73" t="s">
        <v>190</v>
      </c>
    </row>
    <row r="38" spans="1:14" x14ac:dyDescent="0.25">
      <c r="A38" s="114" t="s">
        <v>61</v>
      </c>
      <c r="B38" s="20">
        <v>3</v>
      </c>
      <c r="C38" s="20">
        <v>1405</v>
      </c>
      <c r="D38" s="20">
        <v>569</v>
      </c>
      <c r="E38" s="20">
        <v>0</v>
      </c>
      <c r="F38" s="20">
        <v>0</v>
      </c>
      <c r="G38" s="20">
        <v>0</v>
      </c>
      <c r="H38" s="20">
        <v>11</v>
      </c>
      <c r="I38" s="20">
        <v>6</v>
      </c>
      <c r="J38" s="20">
        <v>0</v>
      </c>
      <c r="K38" s="20">
        <v>0</v>
      </c>
      <c r="L38" s="20">
        <v>0</v>
      </c>
      <c r="M38" s="20">
        <f t="shared" si="0"/>
        <v>1994</v>
      </c>
      <c r="N38" s="73" t="s">
        <v>191</v>
      </c>
    </row>
    <row r="39" spans="1:14" ht="9.75" customHeight="1" x14ac:dyDescent="0.25"/>
    <row r="40" spans="1:14" ht="24.75" customHeight="1" x14ac:dyDescent="0.25">
      <c r="A40" s="32" t="s">
        <v>93</v>
      </c>
      <c r="B40" s="75">
        <f t="shared" ref="B40:M40" si="1">SUM(B7:B38)</f>
        <v>2572</v>
      </c>
      <c r="C40" s="75">
        <f t="shared" si="1"/>
        <v>258348</v>
      </c>
      <c r="D40" s="75">
        <f t="shared" si="1"/>
        <v>70058</v>
      </c>
      <c r="E40" s="75">
        <f t="shared" si="1"/>
        <v>261</v>
      </c>
      <c r="F40" s="75">
        <f t="shared" si="1"/>
        <v>26</v>
      </c>
      <c r="G40" s="75">
        <f t="shared" si="1"/>
        <v>57</v>
      </c>
      <c r="H40" s="75">
        <f t="shared" si="1"/>
        <v>2753</v>
      </c>
      <c r="I40" s="75">
        <f t="shared" si="1"/>
        <v>671</v>
      </c>
      <c r="J40" s="75">
        <f t="shared" si="1"/>
        <v>93</v>
      </c>
      <c r="K40" s="75">
        <f t="shared" si="1"/>
        <v>2</v>
      </c>
      <c r="L40" s="75">
        <f t="shared" si="1"/>
        <v>17</v>
      </c>
      <c r="M40" s="75">
        <f t="shared" si="1"/>
        <v>334858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I40"/>
  <sheetViews>
    <sheetView zoomScaleNormal="100" workbookViewId="0">
      <selection activeCell="E65" sqref="E65"/>
    </sheetView>
  </sheetViews>
  <sheetFormatPr baseColWidth="10" defaultColWidth="11.42578125" defaultRowHeight="15" x14ac:dyDescent="0.25"/>
  <cols>
    <col min="1" max="1" width="22.42578125" style="9" customWidth="1"/>
    <col min="2" max="2" width="9.7109375" style="8" customWidth="1"/>
    <col min="3" max="3" width="9.140625" style="8" customWidth="1"/>
    <col min="4" max="4" width="7.5703125" style="8" customWidth="1"/>
    <col min="5" max="5" width="10.85546875" style="8" customWidth="1"/>
    <col min="6" max="6" width="9.28515625" style="8" bestFit="1" customWidth="1"/>
    <col min="7" max="7" width="11.28515625" style="8" customWidth="1"/>
    <col min="8" max="8" width="12.28515625" style="8" customWidth="1"/>
    <col min="9" max="9" width="13.85546875" style="8" customWidth="1"/>
    <col min="10" max="16384" width="11.42578125" style="9"/>
  </cols>
  <sheetData>
    <row r="2" spans="1:9" ht="24" customHeight="1" x14ac:dyDescent="0.3">
      <c r="A2" s="112" t="s">
        <v>235</v>
      </c>
      <c r="B2" s="112"/>
      <c r="C2" s="112"/>
      <c r="D2" s="112"/>
      <c r="E2" s="112"/>
      <c r="F2" s="112"/>
      <c r="G2" s="112"/>
      <c r="H2" s="112"/>
    </row>
    <row r="4" spans="1:9" ht="23.25" customHeight="1" x14ac:dyDescent="0.25">
      <c r="A4" s="132" t="s">
        <v>214</v>
      </c>
      <c r="B4" s="137" t="s">
        <v>202</v>
      </c>
      <c r="C4" s="137"/>
      <c r="D4" s="137"/>
      <c r="E4" s="137"/>
      <c r="F4" s="137"/>
      <c r="G4" s="131" t="s">
        <v>93</v>
      </c>
      <c r="H4" s="131" t="s">
        <v>192</v>
      </c>
      <c r="I4" s="9"/>
    </row>
    <row r="5" spans="1:9" ht="15.75" customHeight="1" x14ac:dyDescent="0.25">
      <c r="A5" s="132"/>
      <c r="B5" s="30" t="s">
        <v>30</v>
      </c>
      <c r="C5" s="30" t="s">
        <v>29</v>
      </c>
      <c r="D5" s="30" t="s">
        <v>27</v>
      </c>
      <c r="E5" s="30" t="s">
        <v>28</v>
      </c>
      <c r="F5" s="30" t="s">
        <v>85</v>
      </c>
      <c r="G5" s="131"/>
      <c r="H5" s="131"/>
      <c r="I5" s="9"/>
    </row>
    <row r="6" spans="1:9" ht="11.25" customHeight="1" x14ac:dyDescent="0.25">
      <c r="B6" s="40"/>
      <c r="C6" s="40"/>
      <c r="D6" s="40"/>
      <c r="E6" s="40"/>
      <c r="F6" s="40"/>
      <c r="I6" s="9"/>
    </row>
    <row r="7" spans="1:9" x14ac:dyDescent="0.25">
      <c r="A7" s="1" t="s">
        <v>31</v>
      </c>
      <c r="B7" s="5">
        <v>201</v>
      </c>
      <c r="C7" s="5">
        <v>539</v>
      </c>
      <c r="D7" s="5">
        <v>41</v>
      </c>
      <c r="E7" s="5">
        <v>2693</v>
      </c>
      <c r="F7" s="5">
        <v>2</v>
      </c>
      <c r="G7" s="5">
        <f t="shared" ref="G7:G38" si="0">SUM(B7:F7)</f>
        <v>3476</v>
      </c>
      <c r="H7" s="5">
        <v>0</v>
      </c>
      <c r="I7" s="73" t="s">
        <v>160</v>
      </c>
    </row>
    <row r="8" spans="1:9" x14ac:dyDescent="0.25">
      <c r="A8" s="115" t="s">
        <v>32</v>
      </c>
      <c r="B8" s="8">
        <v>1464</v>
      </c>
      <c r="C8" s="8">
        <v>692</v>
      </c>
      <c r="D8" s="8">
        <v>104</v>
      </c>
      <c r="E8" s="8">
        <v>9081</v>
      </c>
      <c r="F8" s="8">
        <v>102</v>
      </c>
      <c r="G8" s="8">
        <f t="shared" si="0"/>
        <v>11443</v>
      </c>
      <c r="H8" s="8">
        <v>0</v>
      </c>
      <c r="I8" s="73" t="s">
        <v>161</v>
      </c>
    </row>
    <row r="9" spans="1:9" x14ac:dyDescent="0.25">
      <c r="A9" s="1" t="s">
        <v>33</v>
      </c>
      <c r="B9" s="5">
        <v>25</v>
      </c>
      <c r="C9" s="5">
        <v>82</v>
      </c>
      <c r="D9" s="5">
        <v>1</v>
      </c>
      <c r="E9" s="5">
        <v>534</v>
      </c>
      <c r="F9" s="5">
        <v>0</v>
      </c>
      <c r="G9" s="5">
        <f t="shared" si="0"/>
        <v>642</v>
      </c>
      <c r="H9" s="5">
        <v>0</v>
      </c>
      <c r="I9" s="73" t="s">
        <v>162</v>
      </c>
    </row>
    <row r="10" spans="1:9" x14ac:dyDescent="0.25">
      <c r="A10" s="115" t="s">
        <v>34</v>
      </c>
      <c r="B10" s="8">
        <v>92</v>
      </c>
      <c r="C10" s="8">
        <v>125</v>
      </c>
      <c r="D10" s="8">
        <v>4</v>
      </c>
      <c r="E10" s="8">
        <v>240</v>
      </c>
      <c r="F10" s="8">
        <v>6</v>
      </c>
      <c r="G10" s="8">
        <f t="shared" si="0"/>
        <v>467</v>
      </c>
      <c r="H10" s="8">
        <v>0</v>
      </c>
      <c r="I10" s="73" t="s">
        <v>163</v>
      </c>
    </row>
    <row r="11" spans="1:9" x14ac:dyDescent="0.25">
      <c r="A11" s="1" t="s">
        <v>37</v>
      </c>
      <c r="B11" s="5">
        <v>357</v>
      </c>
      <c r="C11" s="5">
        <v>586</v>
      </c>
      <c r="D11" s="5">
        <v>2</v>
      </c>
      <c r="E11" s="5">
        <v>1321</v>
      </c>
      <c r="F11" s="5">
        <v>0</v>
      </c>
      <c r="G11" s="5">
        <f t="shared" si="0"/>
        <v>2266</v>
      </c>
      <c r="H11" s="5">
        <v>0</v>
      </c>
      <c r="I11" s="73" t="s">
        <v>164</v>
      </c>
    </row>
    <row r="12" spans="1:9" x14ac:dyDescent="0.25">
      <c r="A12" s="115" t="s">
        <v>38</v>
      </c>
      <c r="B12" s="8">
        <v>483</v>
      </c>
      <c r="C12" s="8">
        <v>477</v>
      </c>
      <c r="D12" s="8">
        <v>47</v>
      </c>
      <c r="E12" s="8">
        <v>7212</v>
      </c>
      <c r="F12" s="8">
        <v>0</v>
      </c>
      <c r="G12" s="8">
        <f t="shared" si="0"/>
        <v>8219</v>
      </c>
      <c r="H12" s="8">
        <v>0</v>
      </c>
      <c r="I12" s="73" t="s">
        <v>165</v>
      </c>
    </row>
    <row r="13" spans="1:9" x14ac:dyDescent="0.25">
      <c r="A13" s="1" t="s">
        <v>35</v>
      </c>
      <c r="B13" s="5">
        <v>1625</v>
      </c>
      <c r="C13" s="5">
        <v>808</v>
      </c>
      <c r="D13" s="5">
        <v>79</v>
      </c>
      <c r="E13" s="5">
        <v>6768</v>
      </c>
      <c r="F13" s="5">
        <v>0</v>
      </c>
      <c r="G13" s="5">
        <f t="shared" si="0"/>
        <v>9280</v>
      </c>
      <c r="H13" s="5">
        <v>0</v>
      </c>
      <c r="I13" s="73" t="s">
        <v>166</v>
      </c>
    </row>
    <row r="14" spans="1:9" x14ac:dyDescent="0.25">
      <c r="A14" s="115" t="s">
        <v>36</v>
      </c>
      <c r="B14" s="8">
        <v>269</v>
      </c>
      <c r="C14" s="8">
        <v>341</v>
      </c>
      <c r="D14" s="8">
        <v>6</v>
      </c>
      <c r="E14" s="8">
        <v>1542</v>
      </c>
      <c r="F14" s="8">
        <v>4</v>
      </c>
      <c r="G14" s="8">
        <f t="shared" si="0"/>
        <v>2162</v>
      </c>
      <c r="H14" s="8">
        <v>0</v>
      </c>
      <c r="I14" s="73" t="s">
        <v>167</v>
      </c>
    </row>
    <row r="15" spans="1:9" x14ac:dyDescent="0.25">
      <c r="A15" s="1" t="s">
        <v>39</v>
      </c>
      <c r="B15" s="5">
        <v>21580</v>
      </c>
      <c r="C15" s="5">
        <v>13749</v>
      </c>
      <c r="D15" s="5">
        <v>484</v>
      </c>
      <c r="E15" s="5">
        <v>33038</v>
      </c>
      <c r="F15" s="5">
        <v>10</v>
      </c>
      <c r="G15" s="5">
        <f t="shared" si="0"/>
        <v>68861</v>
      </c>
      <c r="H15" s="5">
        <v>0</v>
      </c>
      <c r="I15" s="73" t="s">
        <v>168</v>
      </c>
    </row>
    <row r="16" spans="1:9" x14ac:dyDescent="0.25">
      <c r="A16" s="115" t="s">
        <v>40</v>
      </c>
      <c r="B16" s="8">
        <v>193</v>
      </c>
      <c r="C16" s="8">
        <v>425</v>
      </c>
      <c r="D16" s="8">
        <v>32</v>
      </c>
      <c r="E16" s="8">
        <v>4218</v>
      </c>
      <c r="F16" s="8">
        <v>2</v>
      </c>
      <c r="G16" s="8">
        <f t="shared" si="0"/>
        <v>4870</v>
      </c>
      <c r="H16" s="8">
        <v>0</v>
      </c>
      <c r="I16" s="73" t="s">
        <v>169</v>
      </c>
    </row>
    <row r="17" spans="1:9" x14ac:dyDescent="0.25">
      <c r="A17" s="1" t="s">
        <v>78</v>
      </c>
      <c r="B17" s="5">
        <v>5292</v>
      </c>
      <c r="C17" s="5">
        <v>5014</v>
      </c>
      <c r="D17" s="5">
        <v>151</v>
      </c>
      <c r="E17" s="5">
        <v>10804</v>
      </c>
      <c r="F17" s="5">
        <v>32</v>
      </c>
      <c r="G17" s="5">
        <f t="shared" si="0"/>
        <v>21293</v>
      </c>
      <c r="H17" s="5">
        <v>2</v>
      </c>
      <c r="I17" s="73" t="s">
        <v>170</v>
      </c>
    </row>
    <row r="18" spans="1:9" x14ac:dyDescent="0.25">
      <c r="A18" s="115" t="s">
        <v>41</v>
      </c>
      <c r="B18" s="8">
        <v>1927</v>
      </c>
      <c r="C18" s="8">
        <v>4351</v>
      </c>
      <c r="D18" s="8">
        <v>104</v>
      </c>
      <c r="E18" s="8">
        <v>11497</v>
      </c>
      <c r="F18" s="8">
        <v>0</v>
      </c>
      <c r="G18" s="8">
        <f t="shared" si="0"/>
        <v>17879</v>
      </c>
      <c r="H18" s="8">
        <v>0</v>
      </c>
      <c r="I18" s="73" t="s">
        <v>171</v>
      </c>
    </row>
    <row r="19" spans="1:9" x14ac:dyDescent="0.25">
      <c r="A19" s="1" t="s">
        <v>42</v>
      </c>
      <c r="B19" s="5">
        <v>154</v>
      </c>
      <c r="C19" s="5">
        <v>312</v>
      </c>
      <c r="D19" s="5">
        <v>3</v>
      </c>
      <c r="E19" s="5">
        <v>762</v>
      </c>
      <c r="F19" s="5">
        <v>1</v>
      </c>
      <c r="G19" s="5">
        <f t="shared" si="0"/>
        <v>1232</v>
      </c>
      <c r="H19" s="5">
        <v>0</v>
      </c>
      <c r="I19" s="73" t="s">
        <v>172</v>
      </c>
    </row>
    <row r="20" spans="1:9" x14ac:dyDescent="0.25">
      <c r="A20" s="115" t="s">
        <v>43</v>
      </c>
      <c r="B20" s="8">
        <v>1249</v>
      </c>
      <c r="C20" s="8">
        <v>2511</v>
      </c>
      <c r="D20" s="8">
        <v>38</v>
      </c>
      <c r="E20" s="8">
        <v>6483</v>
      </c>
      <c r="F20" s="8">
        <v>1</v>
      </c>
      <c r="G20" s="8">
        <f t="shared" si="0"/>
        <v>10282</v>
      </c>
      <c r="H20" s="8">
        <v>0</v>
      </c>
      <c r="I20" s="73" t="s">
        <v>173</v>
      </c>
    </row>
    <row r="21" spans="1:9" x14ac:dyDescent="0.25">
      <c r="A21" s="1" t="s">
        <v>44</v>
      </c>
      <c r="B21" s="5">
        <v>2614</v>
      </c>
      <c r="C21" s="5">
        <v>5561</v>
      </c>
      <c r="D21" s="5">
        <v>199</v>
      </c>
      <c r="E21" s="5">
        <v>15324</v>
      </c>
      <c r="F21" s="5">
        <v>19</v>
      </c>
      <c r="G21" s="5">
        <f t="shared" si="0"/>
        <v>23717</v>
      </c>
      <c r="H21" s="5">
        <v>0</v>
      </c>
      <c r="I21" s="73" t="s">
        <v>174</v>
      </c>
    </row>
    <row r="22" spans="1:9" x14ac:dyDescent="0.25">
      <c r="A22" s="115" t="s">
        <v>45</v>
      </c>
      <c r="B22" s="8">
        <v>782</v>
      </c>
      <c r="C22" s="8">
        <v>2372</v>
      </c>
      <c r="D22" s="8">
        <v>31</v>
      </c>
      <c r="E22" s="8">
        <v>6524</v>
      </c>
      <c r="F22" s="8">
        <v>33</v>
      </c>
      <c r="G22" s="8">
        <f t="shared" si="0"/>
        <v>9742</v>
      </c>
      <c r="H22" s="8">
        <v>0</v>
      </c>
      <c r="I22" s="73" t="s">
        <v>175</v>
      </c>
    </row>
    <row r="23" spans="1:9" x14ac:dyDescent="0.25">
      <c r="A23" s="1" t="s">
        <v>46</v>
      </c>
      <c r="B23" s="5">
        <v>855</v>
      </c>
      <c r="C23" s="5">
        <v>1045</v>
      </c>
      <c r="D23" s="5">
        <v>54</v>
      </c>
      <c r="E23" s="5">
        <v>1404</v>
      </c>
      <c r="F23" s="5">
        <v>5</v>
      </c>
      <c r="G23" s="5">
        <f t="shared" si="0"/>
        <v>3363</v>
      </c>
      <c r="H23" s="5">
        <v>0</v>
      </c>
      <c r="I23" s="73" t="s">
        <v>176</v>
      </c>
    </row>
    <row r="24" spans="1:9" x14ac:dyDescent="0.25">
      <c r="A24" s="115" t="s">
        <v>47</v>
      </c>
      <c r="B24" s="8">
        <v>43</v>
      </c>
      <c r="C24" s="8">
        <v>605</v>
      </c>
      <c r="D24" s="8">
        <v>1</v>
      </c>
      <c r="E24" s="8">
        <v>416</v>
      </c>
      <c r="F24" s="8">
        <v>0</v>
      </c>
      <c r="G24" s="8">
        <f t="shared" si="0"/>
        <v>1065</v>
      </c>
      <c r="H24" s="8">
        <v>0</v>
      </c>
      <c r="I24" s="73" t="s">
        <v>177</v>
      </c>
    </row>
    <row r="25" spans="1:9" x14ac:dyDescent="0.25">
      <c r="A25" s="1" t="s">
        <v>48</v>
      </c>
      <c r="B25" s="5">
        <v>7226</v>
      </c>
      <c r="C25" s="5">
        <v>2712</v>
      </c>
      <c r="D25" s="5">
        <v>207</v>
      </c>
      <c r="E25" s="5">
        <v>24842</v>
      </c>
      <c r="F25" s="5">
        <v>0</v>
      </c>
      <c r="G25" s="5">
        <f t="shared" si="0"/>
        <v>34987</v>
      </c>
      <c r="H25" s="5">
        <v>0</v>
      </c>
      <c r="I25" s="73" t="s">
        <v>178</v>
      </c>
    </row>
    <row r="26" spans="1:9" x14ac:dyDescent="0.25">
      <c r="A26" s="115" t="s">
        <v>49</v>
      </c>
      <c r="B26" s="8">
        <v>271</v>
      </c>
      <c r="C26" s="8">
        <v>400</v>
      </c>
      <c r="D26" s="8">
        <v>0</v>
      </c>
      <c r="E26" s="8">
        <v>799</v>
      </c>
      <c r="F26" s="8">
        <v>0</v>
      </c>
      <c r="G26" s="8">
        <f t="shared" si="0"/>
        <v>1470</v>
      </c>
      <c r="H26" s="8">
        <v>0</v>
      </c>
      <c r="I26" s="73" t="s">
        <v>179</v>
      </c>
    </row>
    <row r="27" spans="1:9" x14ac:dyDescent="0.25">
      <c r="A27" s="1" t="s">
        <v>50</v>
      </c>
      <c r="B27" s="5">
        <v>2403</v>
      </c>
      <c r="C27" s="5">
        <v>4419</v>
      </c>
      <c r="D27" s="5">
        <v>66</v>
      </c>
      <c r="E27" s="5">
        <v>7054</v>
      </c>
      <c r="F27" s="5">
        <v>1</v>
      </c>
      <c r="G27" s="5">
        <f t="shared" si="0"/>
        <v>13943</v>
      </c>
      <c r="H27" s="5">
        <v>0</v>
      </c>
      <c r="I27" s="73" t="s">
        <v>180</v>
      </c>
    </row>
    <row r="28" spans="1:9" x14ac:dyDescent="0.25">
      <c r="A28" s="115" t="s">
        <v>51</v>
      </c>
      <c r="B28" s="8">
        <v>2099</v>
      </c>
      <c r="C28" s="8">
        <v>1483</v>
      </c>
      <c r="D28" s="8">
        <v>71</v>
      </c>
      <c r="E28" s="8">
        <v>5904</v>
      </c>
      <c r="F28" s="8">
        <v>1</v>
      </c>
      <c r="G28" s="8">
        <f t="shared" si="0"/>
        <v>9558</v>
      </c>
      <c r="H28" s="8">
        <v>0</v>
      </c>
      <c r="I28" s="73" t="s">
        <v>181</v>
      </c>
    </row>
    <row r="29" spans="1:9" x14ac:dyDescent="0.25">
      <c r="A29" s="1" t="s">
        <v>52</v>
      </c>
      <c r="B29" s="5">
        <v>97</v>
      </c>
      <c r="C29" s="5">
        <v>86</v>
      </c>
      <c r="D29" s="5">
        <v>10</v>
      </c>
      <c r="E29" s="5">
        <v>445</v>
      </c>
      <c r="F29" s="5">
        <v>7</v>
      </c>
      <c r="G29" s="5">
        <f t="shared" si="0"/>
        <v>645</v>
      </c>
      <c r="H29" s="5">
        <v>0</v>
      </c>
      <c r="I29" s="73" t="s">
        <v>182</v>
      </c>
    </row>
    <row r="30" spans="1:9" x14ac:dyDescent="0.25">
      <c r="A30" s="115" t="s">
        <v>53</v>
      </c>
      <c r="B30" s="8">
        <v>1739</v>
      </c>
      <c r="C30" s="8">
        <v>1838</v>
      </c>
      <c r="D30" s="8">
        <v>37</v>
      </c>
      <c r="E30" s="8">
        <v>6279</v>
      </c>
      <c r="F30" s="8">
        <v>1</v>
      </c>
      <c r="G30" s="8">
        <f t="shared" si="0"/>
        <v>9894</v>
      </c>
      <c r="H30" s="8">
        <v>1</v>
      </c>
      <c r="I30" s="73" t="s">
        <v>183</v>
      </c>
    </row>
    <row r="31" spans="1:9" x14ac:dyDescent="0.25">
      <c r="A31" s="1" t="s">
        <v>54</v>
      </c>
      <c r="B31" s="5">
        <v>433</v>
      </c>
      <c r="C31" s="5">
        <v>1772</v>
      </c>
      <c r="D31" s="5">
        <v>59</v>
      </c>
      <c r="E31" s="5">
        <v>5587</v>
      </c>
      <c r="F31" s="5">
        <v>5</v>
      </c>
      <c r="G31" s="5">
        <f t="shared" si="0"/>
        <v>7856</v>
      </c>
      <c r="H31" s="5">
        <v>0</v>
      </c>
      <c r="I31" s="73" t="s">
        <v>184</v>
      </c>
    </row>
    <row r="32" spans="1:9" x14ac:dyDescent="0.25">
      <c r="A32" s="115" t="s">
        <v>55</v>
      </c>
      <c r="B32" s="8">
        <v>340</v>
      </c>
      <c r="C32" s="8">
        <v>811</v>
      </c>
      <c r="D32" s="8">
        <v>37</v>
      </c>
      <c r="E32" s="8">
        <v>6934</v>
      </c>
      <c r="F32" s="8">
        <v>1</v>
      </c>
      <c r="G32" s="8">
        <f t="shared" si="0"/>
        <v>8123</v>
      </c>
      <c r="H32" s="8">
        <v>0</v>
      </c>
      <c r="I32" s="73" t="s">
        <v>185</v>
      </c>
    </row>
    <row r="33" spans="1:9" x14ac:dyDescent="0.25">
      <c r="A33" s="1" t="s">
        <v>56</v>
      </c>
      <c r="B33" s="5">
        <v>350</v>
      </c>
      <c r="C33" s="5">
        <v>442</v>
      </c>
      <c r="D33" s="5">
        <v>4</v>
      </c>
      <c r="E33" s="5">
        <v>821</v>
      </c>
      <c r="F33" s="5">
        <v>0</v>
      </c>
      <c r="G33" s="5">
        <f t="shared" si="0"/>
        <v>1617</v>
      </c>
      <c r="H33" s="5">
        <v>0</v>
      </c>
      <c r="I33" s="73" t="s">
        <v>186</v>
      </c>
    </row>
    <row r="34" spans="1:9" x14ac:dyDescent="0.25">
      <c r="A34" s="115" t="s">
        <v>57</v>
      </c>
      <c r="B34" s="8">
        <v>2755</v>
      </c>
      <c r="C34" s="8">
        <v>1339</v>
      </c>
      <c r="D34" s="8">
        <v>76</v>
      </c>
      <c r="E34" s="8">
        <v>12306</v>
      </c>
      <c r="F34" s="8">
        <v>0</v>
      </c>
      <c r="G34" s="8">
        <f t="shared" si="0"/>
        <v>16476</v>
      </c>
      <c r="H34" s="8">
        <v>0</v>
      </c>
      <c r="I34" s="73" t="s">
        <v>187</v>
      </c>
    </row>
    <row r="35" spans="1:9" x14ac:dyDescent="0.25">
      <c r="A35" s="1" t="s">
        <v>58</v>
      </c>
      <c r="B35" s="5">
        <v>431</v>
      </c>
      <c r="C35" s="5">
        <v>743</v>
      </c>
      <c r="D35" s="5">
        <v>8</v>
      </c>
      <c r="E35" s="5">
        <v>1757</v>
      </c>
      <c r="F35" s="5">
        <v>2</v>
      </c>
      <c r="G35" s="5">
        <f t="shared" si="0"/>
        <v>2941</v>
      </c>
      <c r="H35" s="5">
        <v>0</v>
      </c>
      <c r="I35" s="73" t="s">
        <v>188</v>
      </c>
    </row>
    <row r="36" spans="1:9" x14ac:dyDescent="0.25">
      <c r="A36" s="115" t="s">
        <v>59</v>
      </c>
      <c r="B36" s="8">
        <v>1388</v>
      </c>
      <c r="C36" s="8">
        <v>2600</v>
      </c>
      <c r="D36" s="8">
        <v>43</v>
      </c>
      <c r="E36" s="8">
        <v>9301</v>
      </c>
      <c r="F36" s="8">
        <v>4</v>
      </c>
      <c r="G36" s="8">
        <f t="shared" si="0"/>
        <v>13336</v>
      </c>
      <c r="H36" s="8">
        <v>0</v>
      </c>
      <c r="I36" s="73" t="s">
        <v>189</v>
      </c>
    </row>
    <row r="37" spans="1:9" x14ac:dyDescent="0.25">
      <c r="A37" s="1" t="s">
        <v>60</v>
      </c>
      <c r="B37" s="5">
        <v>440</v>
      </c>
      <c r="C37" s="5">
        <v>942</v>
      </c>
      <c r="D37" s="5">
        <v>32</v>
      </c>
      <c r="E37" s="5">
        <v>1527</v>
      </c>
      <c r="F37" s="5">
        <v>0</v>
      </c>
      <c r="G37" s="5">
        <f t="shared" si="0"/>
        <v>2941</v>
      </c>
      <c r="H37" s="5">
        <v>0</v>
      </c>
      <c r="I37" s="73" t="s">
        <v>190</v>
      </c>
    </row>
    <row r="38" spans="1:9" x14ac:dyDescent="0.25">
      <c r="A38" s="115" t="s">
        <v>61</v>
      </c>
      <c r="B38" s="8">
        <v>23</v>
      </c>
      <c r="C38" s="8">
        <v>267</v>
      </c>
      <c r="D38" s="8">
        <v>1</v>
      </c>
      <c r="E38" s="8">
        <v>1048</v>
      </c>
      <c r="F38" s="8">
        <v>0</v>
      </c>
      <c r="G38" s="8">
        <f t="shared" si="0"/>
        <v>1339</v>
      </c>
      <c r="H38" s="8">
        <v>0</v>
      </c>
      <c r="I38" s="73" t="s">
        <v>191</v>
      </c>
    </row>
    <row r="39" spans="1:9" ht="7.5" customHeight="1" x14ac:dyDescent="0.25">
      <c r="B39" s="40"/>
      <c r="C39" s="40"/>
      <c r="D39" s="40"/>
      <c r="E39" s="40"/>
      <c r="F39" s="40"/>
      <c r="G39" s="40"/>
      <c r="I39" s="9"/>
    </row>
    <row r="40" spans="1:9" ht="20.25" customHeight="1" x14ac:dyDescent="0.25">
      <c r="A40" s="32" t="s">
        <v>93</v>
      </c>
      <c r="B40" s="130">
        <f t="shared" ref="B40:H40" si="1">SUM(B7:B38)</f>
        <v>59200</v>
      </c>
      <c r="C40" s="130">
        <f t="shared" si="1"/>
        <v>59449</v>
      </c>
      <c r="D40" s="130">
        <f t="shared" si="1"/>
        <v>2032</v>
      </c>
      <c r="E40" s="130">
        <f t="shared" si="1"/>
        <v>204465</v>
      </c>
      <c r="F40" s="130">
        <f t="shared" si="1"/>
        <v>239</v>
      </c>
      <c r="G40" s="130">
        <f t="shared" si="1"/>
        <v>325385</v>
      </c>
      <c r="H40" s="28">
        <f t="shared" si="1"/>
        <v>3</v>
      </c>
      <c r="I40" s="9"/>
    </row>
  </sheetData>
  <mergeCells count="4">
    <mergeCell ref="A4:A5"/>
    <mergeCell ref="H4:H5"/>
    <mergeCell ref="G4:G5"/>
    <mergeCell ref="B4:F4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N40"/>
  <sheetViews>
    <sheetView zoomScaleNormal="100" workbookViewId="0">
      <selection activeCell="G55" sqref="G55"/>
    </sheetView>
  </sheetViews>
  <sheetFormatPr baseColWidth="10" defaultColWidth="11.42578125" defaultRowHeight="15" x14ac:dyDescent="0.25"/>
  <cols>
    <col min="1" max="1" width="21.140625" style="9" customWidth="1"/>
    <col min="2" max="2" width="6.7109375" style="8" customWidth="1"/>
    <col min="3" max="3" width="9" style="8" customWidth="1"/>
    <col min="4" max="4" width="8" style="8" customWidth="1"/>
    <col min="5" max="12" width="6.140625" style="8" customWidth="1"/>
    <col min="13" max="13" width="9.42578125" style="8" customWidth="1"/>
    <col min="14" max="16384" width="11.42578125" style="9"/>
  </cols>
  <sheetData>
    <row r="2" spans="1:14" ht="17.25" x14ac:dyDescent="0.3">
      <c r="A2" s="26" t="s">
        <v>236</v>
      </c>
    </row>
    <row r="4" spans="1:14" ht="18.75" customHeight="1" x14ac:dyDescent="0.25">
      <c r="A4" s="132" t="s">
        <v>214</v>
      </c>
      <c r="B4" s="133" t="s">
        <v>203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1" t="s">
        <v>93</v>
      </c>
    </row>
    <row r="5" spans="1:14" ht="18.75" customHeight="1" x14ac:dyDescent="0.25">
      <c r="A5" s="132"/>
      <c r="B5" s="129" t="s">
        <v>18</v>
      </c>
      <c r="C5" s="129" t="s">
        <v>17</v>
      </c>
      <c r="D5" s="129" t="s">
        <v>16</v>
      </c>
      <c r="E5" s="129" t="s">
        <v>19</v>
      </c>
      <c r="F5" s="129" t="s">
        <v>20</v>
      </c>
      <c r="G5" s="129" t="s">
        <v>21</v>
      </c>
      <c r="H5" s="129" t="s">
        <v>22</v>
      </c>
      <c r="I5" s="129" t="s">
        <v>23</v>
      </c>
      <c r="J5" s="129" t="s">
        <v>24</v>
      </c>
      <c r="K5" s="129" t="s">
        <v>25</v>
      </c>
      <c r="L5" s="129" t="s">
        <v>26</v>
      </c>
      <c r="M5" s="131"/>
    </row>
    <row r="6" spans="1:14" ht="9" customHeight="1" x14ac:dyDescent="0.2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79"/>
    </row>
    <row r="7" spans="1:14" x14ac:dyDescent="0.25">
      <c r="A7" s="113" t="s">
        <v>31</v>
      </c>
      <c r="B7" s="63">
        <v>29</v>
      </c>
      <c r="C7" s="63">
        <v>3384</v>
      </c>
      <c r="D7" s="63">
        <v>481</v>
      </c>
      <c r="E7" s="63">
        <v>0</v>
      </c>
      <c r="F7" s="63">
        <v>0</v>
      </c>
      <c r="G7" s="63">
        <v>1</v>
      </c>
      <c r="H7" s="63">
        <v>103</v>
      </c>
      <c r="I7" s="63">
        <v>26</v>
      </c>
      <c r="J7" s="63">
        <v>0</v>
      </c>
      <c r="K7" s="63">
        <v>0</v>
      </c>
      <c r="L7" s="63">
        <v>1</v>
      </c>
      <c r="M7" s="63">
        <f t="shared" ref="M7:M38" si="0">SUM(B7:L7)</f>
        <v>4025</v>
      </c>
      <c r="N7" s="73" t="s">
        <v>160</v>
      </c>
    </row>
    <row r="8" spans="1:14" x14ac:dyDescent="0.25">
      <c r="A8" s="114" t="s">
        <v>32</v>
      </c>
      <c r="B8" s="20">
        <v>88</v>
      </c>
      <c r="C8" s="20">
        <v>8667</v>
      </c>
      <c r="D8" s="20">
        <v>279</v>
      </c>
      <c r="E8" s="20">
        <v>8</v>
      </c>
      <c r="F8" s="20">
        <v>0</v>
      </c>
      <c r="G8" s="20">
        <v>9</v>
      </c>
      <c r="H8" s="20">
        <v>92</v>
      </c>
      <c r="I8" s="20">
        <v>1</v>
      </c>
      <c r="J8" s="20">
        <v>0</v>
      </c>
      <c r="K8" s="20">
        <v>0</v>
      </c>
      <c r="L8" s="20">
        <v>0</v>
      </c>
      <c r="M8" s="20">
        <f t="shared" si="0"/>
        <v>9144</v>
      </c>
      <c r="N8" s="73" t="s">
        <v>161</v>
      </c>
    </row>
    <row r="9" spans="1:14" x14ac:dyDescent="0.25">
      <c r="A9" s="113" t="s">
        <v>33</v>
      </c>
      <c r="B9" s="63">
        <v>1</v>
      </c>
      <c r="C9" s="63">
        <v>572</v>
      </c>
      <c r="D9" s="63">
        <v>124</v>
      </c>
      <c r="E9" s="63">
        <v>0</v>
      </c>
      <c r="F9" s="63">
        <v>0</v>
      </c>
      <c r="G9" s="63">
        <v>0</v>
      </c>
      <c r="H9" s="63">
        <v>5</v>
      </c>
      <c r="I9" s="63">
        <v>2</v>
      </c>
      <c r="J9" s="63">
        <v>0</v>
      </c>
      <c r="K9" s="63">
        <v>0</v>
      </c>
      <c r="L9" s="63">
        <v>0</v>
      </c>
      <c r="M9" s="63">
        <f t="shared" si="0"/>
        <v>704</v>
      </c>
      <c r="N9" s="73" t="s">
        <v>162</v>
      </c>
    </row>
    <row r="10" spans="1:14" x14ac:dyDescent="0.25">
      <c r="A10" s="114" t="s">
        <v>34</v>
      </c>
      <c r="B10" s="20">
        <v>4</v>
      </c>
      <c r="C10" s="20">
        <v>319</v>
      </c>
      <c r="D10" s="20">
        <v>118</v>
      </c>
      <c r="E10" s="20">
        <v>1</v>
      </c>
      <c r="F10" s="20">
        <v>0</v>
      </c>
      <c r="G10" s="20">
        <v>0</v>
      </c>
      <c r="H10" s="20">
        <v>4</v>
      </c>
      <c r="I10" s="20">
        <v>2</v>
      </c>
      <c r="J10" s="20">
        <v>1</v>
      </c>
      <c r="K10" s="20">
        <v>0</v>
      </c>
      <c r="L10" s="20">
        <v>0</v>
      </c>
      <c r="M10" s="20">
        <f t="shared" si="0"/>
        <v>449</v>
      </c>
      <c r="N10" s="73" t="s">
        <v>163</v>
      </c>
    </row>
    <row r="11" spans="1:14" x14ac:dyDescent="0.25">
      <c r="A11" s="113" t="s">
        <v>37</v>
      </c>
      <c r="B11" s="63">
        <v>5</v>
      </c>
      <c r="C11" s="63">
        <v>885</v>
      </c>
      <c r="D11" s="63">
        <v>713</v>
      </c>
      <c r="E11" s="63">
        <v>1</v>
      </c>
      <c r="F11" s="63">
        <v>0</v>
      </c>
      <c r="G11" s="63">
        <v>0</v>
      </c>
      <c r="H11" s="63">
        <v>58</v>
      </c>
      <c r="I11" s="63">
        <v>11</v>
      </c>
      <c r="J11" s="63">
        <v>0</v>
      </c>
      <c r="K11" s="63">
        <v>0</v>
      </c>
      <c r="L11" s="63">
        <v>0</v>
      </c>
      <c r="M11" s="63">
        <f t="shared" si="0"/>
        <v>1673</v>
      </c>
      <c r="N11" s="73" t="s">
        <v>164</v>
      </c>
    </row>
    <row r="12" spans="1:14" x14ac:dyDescent="0.25">
      <c r="A12" s="114" t="s">
        <v>38</v>
      </c>
      <c r="B12" s="20">
        <v>27</v>
      </c>
      <c r="C12" s="20">
        <v>7889</v>
      </c>
      <c r="D12" s="20">
        <v>2288</v>
      </c>
      <c r="E12" s="20">
        <v>2</v>
      </c>
      <c r="F12" s="20">
        <v>0</v>
      </c>
      <c r="G12" s="20">
        <v>4</v>
      </c>
      <c r="H12" s="20">
        <v>5</v>
      </c>
      <c r="I12" s="20">
        <v>4</v>
      </c>
      <c r="J12" s="20">
        <v>0</v>
      </c>
      <c r="K12" s="20">
        <v>0</v>
      </c>
      <c r="L12" s="20">
        <v>0</v>
      </c>
      <c r="M12" s="20">
        <f t="shared" si="0"/>
        <v>10219</v>
      </c>
      <c r="N12" s="73" t="s">
        <v>165</v>
      </c>
    </row>
    <row r="13" spans="1:14" x14ac:dyDescent="0.25">
      <c r="A13" s="113" t="s">
        <v>35</v>
      </c>
      <c r="B13" s="63">
        <v>38</v>
      </c>
      <c r="C13" s="63">
        <v>8501</v>
      </c>
      <c r="D13" s="63">
        <v>3762</v>
      </c>
      <c r="E13" s="63">
        <v>11</v>
      </c>
      <c r="F13" s="63">
        <v>0</v>
      </c>
      <c r="G13" s="63">
        <v>2</v>
      </c>
      <c r="H13" s="63">
        <v>457</v>
      </c>
      <c r="I13" s="63">
        <v>59</v>
      </c>
      <c r="J13" s="63">
        <v>1</v>
      </c>
      <c r="K13" s="63">
        <v>0</v>
      </c>
      <c r="L13" s="63">
        <v>1</v>
      </c>
      <c r="M13" s="63">
        <f t="shared" si="0"/>
        <v>12832</v>
      </c>
      <c r="N13" s="73" t="s">
        <v>166</v>
      </c>
    </row>
    <row r="14" spans="1:14" x14ac:dyDescent="0.25">
      <c r="A14" s="114" t="s">
        <v>36</v>
      </c>
      <c r="B14" s="20">
        <v>7</v>
      </c>
      <c r="C14" s="20">
        <v>2264</v>
      </c>
      <c r="D14" s="20">
        <v>436</v>
      </c>
      <c r="E14" s="20">
        <v>0</v>
      </c>
      <c r="F14" s="20">
        <v>0</v>
      </c>
      <c r="G14" s="20">
        <v>0</v>
      </c>
      <c r="H14" s="20">
        <v>35</v>
      </c>
      <c r="I14" s="20">
        <v>1</v>
      </c>
      <c r="J14" s="20">
        <v>0</v>
      </c>
      <c r="K14" s="20">
        <v>0</v>
      </c>
      <c r="L14" s="20">
        <v>0</v>
      </c>
      <c r="M14" s="20">
        <f t="shared" si="0"/>
        <v>2743</v>
      </c>
      <c r="N14" s="73" t="s">
        <v>167</v>
      </c>
    </row>
    <row r="15" spans="1:14" x14ac:dyDescent="0.25">
      <c r="A15" s="113" t="s">
        <v>39</v>
      </c>
      <c r="B15" s="63">
        <v>716</v>
      </c>
      <c r="C15" s="63">
        <v>38198</v>
      </c>
      <c r="D15" s="63">
        <v>5979</v>
      </c>
      <c r="E15" s="63">
        <v>10</v>
      </c>
      <c r="F15" s="63">
        <v>0</v>
      </c>
      <c r="G15" s="63">
        <v>0</v>
      </c>
      <c r="H15" s="63">
        <v>148</v>
      </c>
      <c r="I15" s="63">
        <v>27</v>
      </c>
      <c r="J15" s="63">
        <v>5</v>
      </c>
      <c r="K15" s="63">
        <v>0</v>
      </c>
      <c r="L15" s="63">
        <v>0</v>
      </c>
      <c r="M15" s="63">
        <f t="shared" si="0"/>
        <v>45083</v>
      </c>
      <c r="N15" s="73" t="s">
        <v>168</v>
      </c>
    </row>
    <row r="16" spans="1:14" x14ac:dyDescent="0.25">
      <c r="A16" s="114" t="s">
        <v>40</v>
      </c>
      <c r="B16" s="20">
        <v>33</v>
      </c>
      <c r="C16" s="20">
        <v>4505</v>
      </c>
      <c r="D16" s="20">
        <v>1887</v>
      </c>
      <c r="E16" s="20">
        <v>24</v>
      </c>
      <c r="F16" s="20">
        <v>0</v>
      </c>
      <c r="G16" s="20">
        <v>3</v>
      </c>
      <c r="H16" s="20">
        <v>4</v>
      </c>
      <c r="I16" s="20">
        <v>7</v>
      </c>
      <c r="J16" s="20">
        <v>5</v>
      </c>
      <c r="K16" s="20">
        <v>0</v>
      </c>
      <c r="L16" s="20">
        <v>3</v>
      </c>
      <c r="M16" s="20">
        <f t="shared" si="0"/>
        <v>6471</v>
      </c>
      <c r="N16" s="73" t="s">
        <v>169</v>
      </c>
    </row>
    <row r="17" spans="1:14" x14ac:dyDescent="0.25">
      <c r="A17" s="113" t="s">
        <v>78</v>
      </c>
      <c r="B17" s="63">
        <v>140</v>
      </c>
      <c r="C17" s="63">
        <v>10821</v>
      </c>
      <c r="D17" s="63">
        <v>2431</v>
      </c>
      <c r="E17" s="63">
        <v>2</v>
      </c>
      <c r="F17" s="63">
        <v>0</v>
      </c>
      <c r="G17" s="63">
        <v>0</v>
      </c>
      <c r="H17" s="63">
        <v>181</v>
      </c>
      <c r="I17" s="63">
        <v>31</v>
      </c>
      <c r="J17" s="63">
        <v>0</v>
      </c>
      <c r="K17" s="63">
        <v>0</v>
      </c>
      <c r="L17" s="63">
        <v>0</v>
      </c>
      <c r="M17" s="63">
        <f t="shared" si="0"/>
        <v>13606</v>
      </c>
      <c r="N17" s="73" t="s">
        <v>170</v>
      </c>
    </row>
    <row r="18" spans="1:14" x14ac:dyDescent="0.25">
      <c r="A18" s="114" t="s">
        <v>41</v>
      </c>
      <c r="B18" s="20">
        <v>96</v>
      </c>
      <c r="C18" s="20">
        <v>10223</v>
      </c>
      <c r="D18" s="20">
        <v>2059</v>
      </c>
      <c r="E18" s="20">
        <v>2</v>
      </c>
      <c r="F18" s="20">
        <v>0</v>
      </c>
      <c r="G18" s="20">
        <v>0</v>
      </c>
      <c r="H18" s="20">
        <v>125</v>
      </c>
      <c r="I18" s="20">
        <v>18</v>
      </c>
      <c r="J18" s="20">
        <v>0</v>
      </c>
      <c r="K18" s="20">
        <v>0</v>
      </c>
      <c r="L18" s="20">
        <v>0</v>
      </c>
      <c r="M18" s="20">
        <f t="shared" si="0"/>
        <v>12523</v>
      </c>
      <c r="N18" s="73" t="s">
        <v>171</v>
      </c>
    </row>
    <row r="19" spans="1:14" x14ac:dyDescent="0.25">
      <c r="A19" s="113" t="s">
        <v>42</v>
      </c>
      <c r="B19" s="63">
        <v>5</v>
      </c>
      <c r="C19" s="63">
        <v>339</v>
      </c>
      <c r="D19" s="63">
        <v>573</v>
      </c>
      <c r="E19" s="63">
        <v>0</v>
      </c>
      <c r="F19" s="63">
        <v>0</v>
      </c>
      <c r="G19" s="63">
        <v>0</v>
      </c>
      <c r="H19" s="63">
        <v>1</v>
      </c>
      <c r="I19" s="63">
        <v>0</v>
      </c>
      <c r="J19" s="63">
        <v>0</v>
      </c>
      <c r="K19" s="63">
        <v>0</v>
      </c>
      <c r="L19" s="63">
        <v>0</v>
      </c>
      <c r="M19" s="63">
        <f t="shared" si="0"/>
        <v>918</v>
      </c>
      <c r="N19" s="73" t="s">
        <v>172</v>
      </c>
    </row>
    <row r="20" spans="1:14" x14ac:dyDescent="0.25">
      <c r="A20" s="114" t="s">
        <v>43</v>
      </c>
      <c r="B20" s="20">
        <v>43</v>
      </c>
      <c r="C20" s="20">
        <v>4750</v>
      </c>
      <c r="D20" s="20">
        <v>2860</v>
      </c>
      <c r="E20" s="20">
        <v>1</v>
      </c>
      <c r="F20" s="20">
        <v>0</v>
      </c>
      <c r="G20" s="20">
        <v>6</v>
      </c>
      <c r="H20" s="20">
        <v>7</v>
      </c>
      <c r="I20" s="20">
        <v>6</v>
      </c>
      <c r="J20" s="20">
        <v>8</v>
      </c>
      <c r="K20" s="20">
        <v>0</v>
      </c>
      <c r="L20" s="20">
        <v>0</v>
      </c>
      <c r="M20" s="20">
        <f t="shared" si="0"/>
        <v>7681</v>
      </c>
      <c r="N20" s="73" t="s">
        <v>173</v>
      </c>
    </row>
    <row r="21" spans="1:14" x14ac:dyDescent="0.25">
      <c r="A21" s="113" t="s">
        <v>44</v>
      </c>
      <c r="B21" s="63">
        <v>197</v>
      </c>
      <c r="C21" s="63">
        <v>15160</v>
      </c>
      <c r="D21" s="63">
        <v>5742</v>
      </c>
      <c r="E21" s="63">
        <v>3</v>
      </c>
      <c r="F21" s="63">
        <v>0</v>
      </c>
      <c r="G21" s="63">
        <v>0</v>
      </c>
      <c r="H21" s="63">
        <v>56</v>
      </c>
      <c r="I21" s="63">
        <v>27</v>
      </c>
      <c r="J21" s="63">
        <v>1</v>
      </c>
      <c r="K21" s="63">
        <v>0</v>
      </c>
      <c r="L21" s="63">
        <v>1</v>
      </c>
      <c r="M21" s="63">
        <f t="shared" si="0"/>
        <v>21187</v>
      </c>
      <c r="N21" s="73" t="s">
        <v>174</v>
      </c>
    </row>
    <row r="22" spans="1:14" x14ac:dyDescent="0.25">
      <c r="A22" s="114" t="s">
        <v>45</v>
      </c>
      <c r="B22" s="20">
        <v>34</v>
      </c>
      <c r="C22" s="20">
        <v>6028</v>
      </c>
      <c r="D22" s="20">
        <v>2160</v>
      </c>
      <c r="E22" s="20">
        <v>2</v>
      </c>
      <c r="F22" s="20">
        <v>0</v>
      </c>
      <c r="G22" s="20">
        <v>0</v>
      </c>
      <c r="H22" s="20">
        <v>16</v>
      </c>
      <c r="I22" s="20">
        <v>9</v>
      </c>
      <c r="J22" s="20">
        <v>0</v>
      </c>
      <c r="K22" s="20">
        <v>0</v>
      </c>
      <c r="L22" s="20">
        <v>0</v>
      </c>
      <c r="M22" s="20">
        <f t="shared" si="0"/>
        <v>8249</v>
      </c>
      <c r="N22" s="73" t="s">
        <v>175</v>
      </c>
    </row>
    <row r="23" spans="1:14" x14ac:dyDescent="0.25">
      <c r="A23" s="113" t="s">
        <v>46</v>
      </c>
      <c r="B23" s="63">
        <v>205</v>
      </c>
      <c r="C23" s="63">
        <v>1277</v>
      </c>
      <c r="D23" s="63">
        <v>542</v>
      </c>
      <c r="E23" s="63">
        <v>0</v>
      </c>
      <c r="F23" s="63">
        <v>0</v>
      </c>
      <c r="G23" s="63">
        <v>0</v>
      </c>
      <c r="H23" s="63">
        <v>29</v>
      </c>
      <c r="I23" s="63">
        <v>5</v>
      </c>
      <c r="J23" s="63">
        <v>0</v>
      </c>
      <c r="K23" s="63">
        <v>0</v>
      </c>
      <c r="L23" s="63">
        <v>0</v>
      </c>
      <c r="M23" s="63">
        <f t="shared" si="0"/>
        <v>2058</v>
      </c>
      <c r="N23" s="73" t="s">
        <v>176</v>
      </c>
    </row>
    <row r="24" spans="1:14" x14ac:dyDescent="0.25">
      <c r="A24" s="114" t="s">
        <v>47</v>
      </c>
      <c r="B24" s="20">
        <v>2</v>
      </c>
      <c r="C24" s="20">
        <v>240</v>
      </c>
      <c r="D24" s="20">
        <v>208</v>
      </c>
      <c r="E24" s="20">
        <v>0</v>
      </c>
      <c r="F24" s="20">
        <v>0</v>
      </c>
      <c r="G24" s="20">
        <v>0</v>
      </c>
      <c r="H24" s="20">
        <v>3</v>
      </c>
      <c r="I24" s="20">
        <v>2</v>
      </c>
      <c r="J24" s="20">
        <v>0</v>
      </c>
      <c r="K24" s="20">
        <v>0</v>
      </c>
      <c r="L24" s="20">
        <v>0</v>
      </c>
      <c r="M24" s="20">
        <f t="shared" si="0"/>
        <v>455</v>
      </c>
      <c r="N24" s="73" t="s">
        <v>177</v>
      </c>
    </row>
    <row r="25" spans="1:14" x14ac:dyDescent="0.25">
      <c r="A25" s="113" t="s">
        <v>48</v>
      </c>
      <c r="B25" s="63">
        <v>263</v>
      </c>
      <c r="C25" s="63">
        <v>37098</v>
      </c>
      <c r="D25" s="63">
        <v>8596</v>
      </c>
      <c r="E25" s="63">
        <v>22</v>
      </c>
      <c r="F25" s="63">
        <v>0</v>
      </c>
      <c r="G25" s="63">
        <v>3</v>
      </c>
      <c r="H25" s="63">
        <v>174</v>
      </c>
      <c r="I25" s="63">
        <v>23</v>
      </c>
      <c r="J25" s="63">
        <v>25</v>
      </c>
      <c r="K25" s="63">
        <v>0</v>
      </c>
      <c r="L25" s="63">
        <v>0</v>
      </c>
      <c r="M25" s="63">
        <f t="shared" si="0"/>
        <v>46204</v>
      </c>
      <c r="N25" s="73" t="s">
        <v>178</v>
      </c>
    </row>
    <row r="26" spans="1:14" x14ac:dyDescent="0.25">
      <c r="A26" s="114" t="s">
        <v>49</v>
      </c>
      <c r="B26" s="20">
        <v>1</v>
      </c>
      <c r="C26" s="20">
        <v>723</v>
      </c>
      <c r="D26" s="20">
        <v>400</v>
      </c>
      <c r="E26" s="20">
        <v>0</v>
      </c>
      <c r="F26" s="20">
        <v>0</v>
      </c>
      <c r="G26" s="20">
        <v>0</v>
      </c>
      <c r="H26" s="20">
        <v>20</v>
      </c>
      <c r="I26" s="20">
        <v>6</v>
      </c>
      <c r="J26" s="20">
        <v>10</v>
      </c>
      <c r="K26" s="20">
        <v>0</v>
      </c>
      <c r="L26" s="20">
        <v>0</v>
      </c>
      <c r="M26" s="20">
        <f t="shared" si="0"/>
        <v>1160</v>
      </c>
      <c r="N26" s="73" t="s">
        <v>179</v>
      </c>
    </row>
    <row r="27" spans="1:14" x14ac:dyDescent="0.25">
      <c r="A27" s="113" t="s">
        <v>50</v>
      </c>
      <c r="B27" s="63">
        <v>26</v>
      </c>
      <c r="C27" s="63">
        <v>5558</v>
      </c>
      <c r="D27" s="63">
        <v>3325</v>
      </c>
      <c r="E27" s="63">
        <v>2</v>
      </c>
      <c r="F27" s="63">
        <v>0</v>
      </c>
      <c r="G27" s="63">
        <v>2</v>
      </c>
      <c r="H27" s="63">
        <v>116</v>
      </c>
      <c r="I27" s="63">
        <v>49</v>
      </c>
      <c r="J27" s="63">
        <v>0</v>
      </c>
      <c r="K27" s="63">
        <v>0</v>
      </c>
      <c r="L27" s="63">
        <v>0</v>
      </c>
      <c r="M27" s="63">
        <f t="shared" si="0"/>
        <v>9078</v>
      </c>
      <c r="N27" s="73" t="s">
        <v>180</v>
      </c>
    </row>
    <row r="28" spans="1:14" x14ac:dyDescent="0.25">
      <c r="A28" s="114" t="s">
        <v>51</v>
      </c>
      <c r="B28" s="20">
        <v>24</v>
      </c>
      <c r="C28" s="20">
        <v>6875</v>
      </c>
      <c r="D28" s="20">
        <v>1132</v>
      </c>
      <c r="E28" s="20">
        <v>2</v>
      </c>
      <c r="F28" s="20">
        <v>1</v>
      </c>
      <c r="G28" s="20">
        <v>2</v>
      </c>
      <c r="H28" s="20">
        <v>45</v>
      </c>
      <c r="I28" s="20">
        <v>9</v>
      </c>
      <c r="J28" s="20">
        <v>0</v>
      </c>
      <c r="K28" s="20">
        <v>0</v>
      </c>
      <c r="L28" s="20">
        <v>0</v>
      </c>
      <c r="M28" s="20">
        <f t="shared" si="0"/>
        <v>8090</v>
      </c>
      <c r="N28" s="73" t="s">
        <v>181</v>
      </c>
    </row>
    <row r="29" spans="1:14" x14ac:dyDescent="0.25">
      <c r="A29" s="113" t="s">
        <v>52</v>
      </c>
      <c r="B29" s="63">
        <v>1</v>
      </c>
      <c r="C29" s="63">
        <v>296</v>
      </c>
      <c r="D29" s="63">
        <v>136</v>
      </c>
      <c r="E29" s="63">
        <v>1</v>
      </c>
      <c r="F29" s="63">
        <v>0</v>
      </c>
      <c r="G29" s="63">
        <v>0</v>
      </c>
      <c r="H29" s="63">
        <v>32</v>
      </c>
      <c r="I29" s="63">
        <v>5</v>
      </c>
      <c r="J29" s="63">
        <v>0</v>
      </c>
      <c r="K29" s="63">
        <v>0</v>
      </c>
      <c r="L29" s="63">
        <v>0</v>
      </c>
      <c r="M29" s="63">
        <f t="shared" si="0"/>
        <v>471</v>
      </c>
      <c r="N29" s="73" t="s">
        <v>182</v>
      </c>
    </row>
    <row r="30" spans="1:14" x14ac:dyDescent="0.25">
      <c r="A30" s="114" t="s">
        <v>53</v>
      </c>
      <c r="B30" s="20">
        <v>30</v>
      </c>
      <c r="C30" s="20">
        <v>6368</v>
      </c>
      <c r="D30" s="20">
        <v>2186</v>
      </c>
      <c r="E30" s="20">
        <v>2</v>
      </c>
      <c r="F30" s="20">
        <v>0</v>
      </c>
      <c r="G30" s="20">
        <v>0</v>
      </c>
      <c r="H30" s="20">
        <v>8</v>
      </c>
      <c r="I30" s="20">
        <v>2</v>
      </c>
      <c r="J30" s="20">
        <v>1</v>
      </c>
      <c r="K30" s="20">
        <v>0</v>
      </c>
      <c r="L30" s="20">
        <v>1</v>
      </c>
      <c r="M30" s="20">
        <f t="shared" si="0"/>
        <v>8598</v>
      </c>
      <c r="N30" s="73" t="s">
        <v>183</v>
      </c>
    </row>
    <row r="31" spans="1:14" x14ac:dyDescent="0.25">
      <c r="A31" s="113" t="s">
        <v>54</v>
      </c>
      <c r="B31" s="63">
        <v>46</v>
      </c>
      <c r="C31" s="63">
        <v>7548</v>
      </c>
      <c r="D31" s="63">
        <v>971</v>
      </c>
      <c r="E31" s="63">
        <v>1</v>
      </c>
      <c r="F31" s="63">
        <v>5</v>
      </c>
      <c r="G31" s="63">
        <v>0</v>
      </c>
      <c r="H31" s="63">
        <v>48</v>
      </c>
      <c r="I31" s="63">
        <v>9</v>
      </c>
      <c r="J31" s="63">
        <v>0</v>
      </c>
      <c r="K31" s="63">
        <v>2</v>
      </c>
      <c r="L31" s="63">
        <v>0</v>
      </c>
      <c r="M31" s="63">
        <f t="shared" si="0"/>
        <v>8630</v>
      </c>
      <c r="N31" s="73" t="s">
        <v>184</v>
      </c>
    </row>
    <row r="32" spans="1:14" x14ac:dyDescent="0.25">
      <c r="A32" s="114" t="s">
        <v>55</v>
      </c>
      <c r="B32" s="20">
        <v>17</v>
      </c>
      <c r="C32" s="20">
        <v>7027</v>
      </c>
      <c r="D32" s="20">
        <v>882</v>
      </c>
      <c r="E32" s="20">
        <v>5</v>
      </c>
      <c r="F32" s="20">
        <v>0</v>
      </c>
      <c r="G32" s="20">
        <v>0</v>
      </c>
      <c r="H32" s="20">
        <v>15</v>
      </c>
      <c r="I32" s="20">
        <v>13</v>
      </c>
      <c r="J32" s="20">
        <v>0</v>
      </c>
      <c r="K32" s="20">
        <v>0</v>
      </c>
      <c r="L32" s="20">
        <v>0</v>
      </c>
      <c r="M32" s="20">
        <f t="shared" si="0"/>
        <v>7959</v>
      </c>
      <c r="N32" s="73" t="s">
        <v>185</v>
      </c>
    </row>
    <row r="33" spans="1:14" x14ac:dyDescent="0.25">
      <c r="A33" s="113" t="s">
        <v>56</v>
      </c>
      <c r="B33" s="63">
        <v>0</v>
      </c>
      <c r="C33" s="63">
        <v>823</v>
      </c>
      <c r="D33" s="63">
        <v>427</v>
      </c>
      <c r="E33" s="63">
        <v>3</v>
      </c>
      <c r="F33" s="63">
        <v>0</v>
      </c>
      <c r="G33" s="63">
        <v>0</v>
      </c>
      <c r="H33" s="63">
        <v>89</v>
      </c>
      <c r="I33" s="63">
        <v>56</v>
      </c>
      <c r="J33" s="63">
        <v>2</v>
      </c>
      <c r="K33" s="63">
        <v>0</v>
      </c>
      <c r="L33" s="63">
        <v>0</v>
      </c>
      <c r="M33" s="63">
        <f t="shared" si="0"/>
        <v>1400</v>
      </c>
      <c r="N33" s="73" t="s">
        <v>186</v>
      </c>
    </row>
    <row r="34" spans="1:14" x14ac:dyDescent="0.25">
      <c r="A34" s="114" t="s">
        <v>57</v>
      </c>
      <c r="B34" s="20">
        <v>40</v>
      </c>
      <c r="C34" s="20">
        <v>13874</v>
      </c>
      <c r="D34" s="20">
        <v>3514</v>
      </c>
      <c r="E34" s="20">
        <v>29</v>
      </c>
      <c r="F34" s="20">
        <v>0</v>
      </c>
      <c r="G34" s="20">
        <v>2</v>
      </c>
      <c r="H34" s="20">
        <v>126</v>
      </c>
      <c r="I34" s="20">
        <v>18</v>
      </c>
      <c r="J34" s="20">
        <v>4</v>
      </c>
      <c r="K34" s="20">
        <v>0</v>
      </c>
      <c r="L34" s="20">
        <v>2</v>
      </c>
      <c r="M34" s="20">
        <f t="shared" si="0"/>
        <v>17609</v>
      </c>
      <c r="N34" s="73" t="s">
        <v>187</v>
      </c>
    </row>
    <row r="35" spans="1:14" x14ac:dyDescent="0.25">
      <c r="A35" s="113" t="s">
        <v>58</v>
      </c>
      <c r="B35" s="63">
        <v>4</v>
      </c>
      <c r="C35" s="63">
        <v>1379</v>
      </c>
      <c r="D35" s="63">
        <v>632</v>
      </c>
      <c r="E35" s="63">
        <v>0</v>
      </c>
      <c r="F35" s="63">
        <v>0</v>
      </c>
      <c r="G35" s="63">
        <v>2</v>
      </c>
      <c r="H35" s="63">
        <v>67</v>
      </c>
      <c r="I35" s="63">
        <v>17</v>
      </c>
      <c r="J35" s="63">
        <v>3</v>
      </c>
      <c r="K35" s="63">
        <v>0</v>
      </c>
      <c r="L35" s="63">
        <v>0</v>
      </c>
      <c r="M35" s="63">
        <f t="shared" si="0"/>
        <v>2104</v>
      </c>
      <c r="N35" s="73" t="s">
        <v>188</v>
      </c>
    </row>
    <row r="36" spans="1:14" x14ac:dyDescent="0.25">
      <c r="A36" s="114" t="s">
        <v>59</v>
      </c>
      <c r="B36" s="20">
        <v>43</v>
      </c>
      <c r="C36" s="20">
        <v>11710</v>
      </c>
      <c r="D36" s="20">
        <v>2935</v>
      </c>
      <c r="E36" s="20">
        <v>24</v>
      </c>
      <c r="F36" s="20">
        <v>0</v>
      </c>
      <c r="G36" s="20">
        <v>0</v>
      </c>
      <c r="H36" s="20">
        <v>29</v>
      </c>
      <c r="I36" s="20">
        <v>9</v>
      </c>
      <c r="J36" s="20">
        <v>1</v>
      </c>
      <c r="K36" s="20">
        <v>0</v>
      </c>
      <c r="L36" s="20">
        <v>0</v>
      </c>
      <c r="M36" s="20">
        <f t="shared" si="0"/>
        <v>14751</v>
      </c>
      <c r="N36" s="73" t="s">
        <v>189</v>
      </c>
    </row>
    <row r="37" spans="1:14" x14ac:dyDescent="0.25">
      <c r="A37" s="113" t="s">
        <v>60</v>
      </c>
      <c r="B37" s="63">
        <v>63</v>
      </c>
      <c r="C37" s="63">
        <v>2271</v>
      </c>
      <c r="D37" s="63">
        <v>379</v>
      </c>
      <c r="E37" s="63">
        <v>0</v>
      </c>
      <c r="F37" s="63">
        <v>0</v>
      </c>
      <c r="G37" s="63">
        <v>0</v>
      </c>
      <c r="H37" s="63">
        <v>46</v>
      </c>
      <c r="I37" s="63">
        <v>18</v>
      </c>
      <c r="J37" s="63">
        <v>0</v>
      </c>
      <c r="K37" s="63">
        <v>0</v>
      </c>
      <c r="L37" s="63">
        <v>0</v>
      </c>
      <c r="M37" s="63">
        <f t="shared" si="0"/>
        <v>2777</v>
      </c>
      <c r="N37" s="73" t="s">
        <v>190</v>
      </c>
    </row>
    <row r="38" spans="1:14" x14ac:dyDescent="0.25">
      <c r="A38" s="114" t="s">
        <v>61</v>
      </c>
      <c r="B38" s="20">
        <v>2</v>
      </c>
      <c r="C38" s="20">
        <v>1268</v>
      </c>
      <c r="D38" s="20">
        <v>553</v>
      </c>
      <c r="E38" s="20">
        <v>0</v>
      </c>
      <c r="F38" s="20">
        <v>0</v>
      </c>
      <c r="G38" s="20">
        <v>0</v>
      </c>
      <c r="H38" s="20">
        <v>11</v>
      </c>
      <c r="I38" s="20">
        <v>6</v>
      </c>
      <c r="J38" s="20">
        <v>0</v>
      </c>
      <c r="K38" s="20">
        <v>0</v>
      </c>
      <c r="L38" s="20">
        <v>0</v>
      </c>
      <c r="M38" s="20">
        <f t="shared" si="0"/>
        <v>1840</v>
      </c>
      <c r="N38" s="73" t="s">
        <v>191</v>
      </c>
    </row>
    <row r="39" spans="1:14" ht="11.25" customHeight="1" x14ac:dyDescent="0.25">
      <c r="A39" s="24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</row>
    <row r="40" spans="1:14" ht="23.25" customHeight="1" x14ac:dyDescent="0.25">
      <c r="A40" s="32" t="s">
        <v>93</v>
      </c>
      <c r="B40" s="129">
        <f t="shared" ref="B40:M40" si="1">SUM(B7:B38)</f>
        <v>2230</v>
      </c>
      <c r="C40" s="129">
        <f t="shared" si="1"/>
        <v>226840</v>
      </c>
      <c r="D40" s="129">
        <f t="shared" si="1"/>
        <v>58710</v>
      </c>
      <c r="E40" s="129">
        <f t="shared" si="1"/>
        <v>158</v>
      </c>
      <c r="F40" s="129">
        <f t="shared" si="1"/>
        <v>6</v>
      </c>
      <c r="G40" s="129">
        <f t="shared" si="1"/>
        <v>36</v>
      </c>
      <c r="H40" s="129">
        <f t="shared" si="1"/>
        <v>2155</v>
      </c>
      <c r="I40" s="129">
        <f t="shared" si="1"/>
        <v>478</v>
      </c>
      <c r="J40" s="129">
        <f t="shared" si="1"/>
        <v>67</v>
      </c>
      <c r="K40" s="129">
        <f t="shared" si="1"/>
        <v>2</v>
      </c>
      <c r="L40" s="129">
        <f t="shared" si="1"/>
        <v>9</v>
      </c>
      <c r="M40" s="129">
        <f t="shared" si="1"/>
        <v>290691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1.1.5.</vt:lpstr>
      <vt:lpstr>1.1.6</vt:lpstr>
      <vt:lpstr>1.1.6.1</vt:lpstr>
      <vt:lpstr>1.1.7</vt:lpstr>
      <vt:lpstr>1.1.7.1</vt:lpstr>
      <vt:lpstr>1.1.8</vt:lpstr>
      <vt:lpstr>1.1.8.1</vt:lpstr>
      <vt:lpstr>1.1.9</vt:lpstr>
      <vt:lpstr>1.1.10</vt:lpstr>
      <vt:lpstr> 1.1.11</vt:lpstr>
      <vt:lpstr> 1.1.12</vt:lpstr>
      <vt:lpstr>1.2.1</vt:lpstr>
      <vt:lpstr>1.2.2</vt:lpstr>
      <vt:lpstr>1.2.3</vt:lpstr>
      <vt:lpstr>1.3.1 </vt:lpstr>
      <vt:lpstr>1.4.1  </vt:lpstr>
      <vt:lpstr>1.4.2.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Michel Flores Vivanco</cp:lastModifiedBy>
  <cp:lastPrinted>2010-04-27T01:13:13Z</cp:lastPrinted>
  <dcterms:created xsi:type="dcterms:W3CDTF">2008-04-22T17:23:47Z</dcterms:created>
  <dcterms:modified xsi:type="dcterms:W3CDTF">2013-03-20T16:45:40Z</dcterms:modified>
</cp:coreProperties>
</file>