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3980" windowHeight="7815"/>
  </bookViews>
  <sheets>
    <sheet name="4.1" sheetId="1" r:id="rId1"/>
    <sheet name="4.2" sheetId="2" r:id="rId2"/>
    <sheet name="4.3" sheetId="3" r:id="rId3"/>
  </sheets>
  <calcPr calcId="145621"/>
</workbook>
</file>

<file path=xl/calcChain.xml><?xml version="1.0" encoding="utf-8"?>
<calcChain xmlns="http://schemas.openxmlformats.org/spreadsheetml/2006/main">
  <c r="D17" i="3" l="1"/>
  <c r="E17" i="3"/>
  <c r="F17" i="3"/>
  <c r="G17" i="3"/>
  <c r="C17" i="3"/>
  <c r="H15" i="3"/>
  <c r="J12" i="3" s="1"/>
  <c r="H7" i="3"/>
  <c r="H8" i="3"/>
  <c r="H11" i="3"/>
  <c r="J10" i="3" s="1"/>
  <c r="H13" i="3"/>
  <c r="H12" i="3"/>
  <c r="H14" i="3"/>
  <c r="H9" i="3"/>
  <c r="H10" i="3"/>
  <c r="C27" i="1"/>
  <c r="J9" i="3" l="1"/>
  <c r="J11" i="3"/>
  <c r="J8" i="3"/>
  <c r="H17" i="3"/>
  <c r="C18" i="3" s="1"/>
  <c r="E14" i="2"/>
  <c r="F8" i="2" s="1"/>
  <c r="C14" i="2"/>
  <c r="D12" i="2" s="1"/>
  <c r="J13" i="3" l="1"/>
  <c r="K8" i="3" s="1"/>
  <c r="G18" i="3"/>
  <c r="F18" i="3"/>
  <c r="E18" i="3"/>
  <c r="D18" i="3"/>
  <c r="F12" i="2"/>
  <c r="F10" i="2"/>
  <c r="F6" i="2"/>
  <c r="D8" i="2"/>
  <c r="D6" i="2"/>
  <c r="D10" i="2"/>
  <c r="C21" i="1"/>
  <c r="C8" i="1"/>
  <c r="H18" i="3" l="1"/>
  <c r="K10" i="3"/>
  <c r="K12" i="3"/>
  <c r="K9" i="3"/>
  <c r="K11" i="3"/>
  <c r="D14" i="2"/>
  <c r="F14" i="2"/>
  <c r="C15" i="1"/>
  <c r="C31" i="1" s="1"/>
  <c r="K13" i="3" l="1"/>
  <c r="D27" i="1"/>
  <c r="D21" i="1"/>
  <c r="D29" i="1"/>
  <c r="D15" i="1"/>
  <c r="D8" i="1"/>
  <c r="D31" i="1" l="1"/>
</calcChain>
</file>

<file path=xl/sharedStrings.xml><?xml version="1.0" encoding="utf-8"?>
<sst xmlns="http://schemas.openxmlformats.org/spreadsheetml/2006/main" count="93" uniqueCount="69">
  <si>
    <t>4. Servicio de Arrendamiento</t>
  </si>
  <si>
    <t>Vehículo</t>
  </si>
  <si>
    <t>Clase</t>
  </si>
  <si>
    <t>%</t>
  </si>
  <si>
    <t>Unidades motrices</t>
  </si>
  <si>
    <t>Camión de dos ejes</t>
  </si>
  <si>
    <t>C2</t>
  </si>
  <si>
    <t>Tractocamión de dos ejes</t>
  </si>
  <si>
    <t>T2</t>
  </si>
  <si>
    <t>Tractocamión de tres ejes</t>
  </si>
  <si>
    <t>T3</t>
  </si>
  <si>
    <t>Otros</t>
  </si>
  <si>
    <t>Unidades de arrastre</t>
  </si>
  <si>
    <t>Semirremolque de un eje</t>
  </si>
  <si>
    <t>S1</t>
  </si>
  <si>
    <t>Semirremolque de dos ejes</t>
  </si>
  <si>
    <t>S2</t>
  </si>
  <si>
    <t>Semirremolque de tres ejes</t>
  </si>
  <si>
    <t>S3</t>
  </si>
  <si>
    <t>Semirremolque de cuatro ejes</t>
  </si>
  <si>
    <t>S4</t>
  </si>
  <si>
    <t>Semirremolque de cinco ejes</t>
  </si>
  <si>
    <t>S5</t>
  </si>
  <si>
    <t>Semirremolques</t>
  </si>
  <si>
    <t>Remolque de dos ejes</t>
  </si>
  <si>
    <t>R2</t>
  </si>
  <si>
    <t>Remolque de tres ejes</t>
  </si>
  <si>
    <t>R3</t>
  </si>
  <si>
    <t>Remolque de cuatro ejes</t>
  </si>
  <si>
    <t>R4</t>
  </si>
  <si>
    <t>Remolque de cinco ejes</t>
  </si>
  <si>
    <t>R5</t>
  </si>
  <si>
    <t>Remolque de seis ejes</t>
  </si>
  <si>
    <t>R6</t>
  </si>
  <si>
    <t>Remolques</t>
  </si>
  <si>
    <t>Grúas industriales</t>
  </si>
  <si>
    <t>GI</t>
  </si>
  <si>
    <t>Total</t>
  </si>
  <si>
    <t xml:space="preserve">Camión de tres </t>
  </si>
  <si>
    <t xml:space="preserve">C3 </t>
  </si>
  <si>
    <t>Tipo de Empresa</t>
  </si>
  <si>
    <t>Estratos en Unidades</t>
  </si>
  <si>
    <t>Empresas</t>
  </si>
  <si>
    <t>Vehículos</t>
  </si>
  <si>
    <t>Hombre-Camión</t>
  </si>
  <si>
    <t>1  - 5</t>
  </si>
  <si>
    <t>Pequeña</t>
  </si>
  <si>
    <t>6  - 30</t>
  </si>
  <si>
    <t>Mediana</t>
  </si>
  <si>
    <t>31  - 100</t>
  </si>
  <si>
    <t>Grande</t>
  </si>
  <si>
    <t>Mas de 100</t>
  </si>
  <si>
    <t>Total General</t>
  </si>
  <si>
    <t>C3</t>
  </si>
  <si>
    <t>Camión de tres ejes</t>
  </si>
  <si>
    <t>Baja California</t>
  </si>
  <si>
    <t>Chihuahua</t>
  </si>
  <si>
    <t>Distrito Federal</t>
  </si>
  <si>
    <t>Nuevo León</t>
  </si>
  <si>
    <t>Quintana Roo</t>
  </si>
  <si>
    <t>Camiones</t>
  </si>
  <si>
    <t>Tractocamiones</t>
  </si>
  <si>
    <t>total</t>
  </si>
  <si>
    <t>Total Nacional</t>
  </si>
  <si>
    <t>S</t>
  </si>
  <si>
    <t>R</t>
  </si>
  <si>
    <t>4.3 Parque Vehicular de Arrendamiento del Autotransporte de Carga por Clase de Vehículo y Entidad Federativa</t>
  </si>
  <si>
    <t xml:space="preserve">4.1 Parque Vehicular de Arrendamiento del Autotransporte Carga </t>
  </si>
  <si>
    <t xml:space="preserve">4.2 Estructura Empresarial de Arrendamiento del Autotransporte Carga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</si>
</sst>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</cellStyleXfs>
  <cellXfs count="49">
    <xf numFmtId="0" fontId="0" fillId="0" borderId="0" xfId="0"/>
    <xf numFmtId="0" fontId="18" fillId="0" borderId="0" xfId="0" applyFont="1"/>
    <xf numFmtId="0" fontId="19" fillId="17" borderId="0" xfId="26" applyFont="1" applyAlignment="1">
      <alignment horizontal="center" vertical="center" wrapText="1"/>
    </xf>
    <xf numFmtId="3" fontId="19" fillId="17" borderId="0" xfId="26" applyNumberFormat="1" applyFont="1" applyAlignment="1">
      <alignment horizontal="center" vertical="center" wrapText="1"/>
    </xf>
    <xf numFmtId="164" fontId="19" fillId="17" borderId="0" xfId="26" applyNumberFormat="1" applyFont="1" applyAlignment="1">
      <alignment horizontal="center" vertical="center" wrapText="1"/>
    </xf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0" fontId="16" fillId="19" borderId="0" xfId="28" applyFont="1" applyAlignment="1">
      <alignment horizontal="center"/>
    </xf>
    <xf numFmtId="3" fontId="16" fillId="19" borderId="0" xfId="28" applyNumberFormat="1" applyFont="1" applyAlignment="1">
      <alignment horizontal="center"/>
    </xf>
    <xf numFmtId="164" fontId="16" fillId="19" borderId="0" xfId="28" applyNumberFormat="1" applyFont="1" applyAlignment="1">
      <alignment horizontal="center"/>
    </xf>
    <xf numFmtId="1" fontId="17" fillId="33" borderId="0" xfId="0" applyNumberFormat="1" applyFont="1" applyFill="1" applyAlignment="1">
      <alignment horizontal="center"/>
    </xf>
    <xf numFmtId="164" fontId="20" fillId="33" borderId="0" xfId="0" applyNumberFormat="1" applyFont="1" applyFill="1" applyAlignment="1">
      <alignment horizontal="center"/>
    </xf>
    <xf numFmtId="0" fontId="21" fillId="33" borderId="0" xfId="0" applyFont="1" applyFill="1"/>
    <xf numFmtId="0" fontId="19" fillId="17" borderId="0" xfId="26" applyFont="1" applyAlignment="1">
      <alignment horizontal="center"/>
    </xf>
    <xf numFmtId="3" fontId="19" fillId="17" borderId="0" xfId="26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3" fillId="33" borderId="0" xfId="0" applyFont="1" applyFill="1" applyBorder="1"/>
    <xf numFmtId="3" fontId="24" fillId="33" borderId="0" xfId="0" applyNumberFormat="1" applyFont="1" applyFill="1" applyBorder="1" applyAlignment="1">
      <alignment horizontal="center" wrapText="1"/>
    </xf>
    <xf numFmtId="165" fontId="24" fillId="33" borderId="0" xfId="0" applyNumberFormat="1" applyFont="1" applyFill="1" applyBorder="1" applyAlignment="1">
      <alignment horizontal="center" wrapText="1"/>
    </xf>
    <xf numFmtId="0" fontId="24" fillId="33" borderId="0" xfId="0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horizontal="center" vertical="center"/>
    </xf>
    <xf numFmtId="3" fontId="25" fillId="34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vertical="center"/>
    </xf>
    <xf numFmtId="0" fontId="23" fillId="35" borderId="0" xfId="0" applyFont="1" applyFill="1" applyBorder="1"/>
    <xf numFmtId="3" fontId="24" fillId="35" borderId="0" xfId="0" applyNumberFormat="1" applyFont="1" applyFill="1" applyBorder="1" applyAlignment="1">
      <alignment horizontal="center" wrapText="1"/>
    </xf>
    <xf numFmtId="165" fontId="24" fillId="35" borderId="0" xfId="0" applyNumberFormat="1" applyFont="1" applyFill="1" applyBorder="1" applyAlignment="1">
      <alignment horizontal="center" wrapText="1"/>
    </xf>
    <xf numFmtId="0" fontId="24" fillId="35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4" borderId="0" xfId="0" applyFont="1" applyFill="1" applyAlignment="1">
      <alignment horizontal="center"/>
    </xf>
    <xf numFmtId="3" fontId="0" fillId="0" borderId="0" xfId="0" applyNumberFormat="1" applyAlignment="1">
      <alignment horizontal="center"/>
    </xf>
    <xf numFmtId="3" fontId="13" fillId="34" borderId="0" xfId="0" applyNumberFormat="1" applyFont="1" applyFill="1" applyAlignment="1">
      <alignment horizontal="center"/>
    </xf>
    <xf numFmtId="0" fontId="16" fillId="0" borderId="0" xfId="0" applyFont="1" applyAlignment="1">
      <alignment horizontal="center"/>
    </xf>
    <xf numFmtId="0" fontId="16" fillId="35" borderId="0" xfId="0" applyFont="1" applyFill="1" applyAlignment="1">
      <alignment horizontal="center"/>
    </xf>
    <xf numFmtId="3" fontId="0" fillId="35" borderId="0" xfId="0" applyNumberFormat="1" applyFill="1" applyAlignment="1">
      <alignment horizontal="center"/>
    </xf>
    <xf numFmtId="1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26" fillId="0" borderId="0" xfId="0" applyFont="1"/>
    <xf numFmtId="0" fontId="27" fillId="0" borderId="0" xfId="0" applyFont="1"/>
    <xf numFmtId="0" fontId="21" fillId="33" borderId="0" xfId="0" applyFont="1" applyFill="1" applyAlignment="1">
      <alignment horizontal="center"/>
    </xf>
    <xf numFmtId="0" fontId="16" fillId="35" borderId="0" xfId="0" applyFont="1" applyFill="1"/>
    <xf numFmtId="0" fontId="16" fillId="0" borderId="0" xfId="0" applyFont="1"/>
    <xf numFmtId="0" fontId="13" fillId="34" borderId="0" xfId="0" applyFont="1" applyFill="1" applyAlignment="1">
      <alignment horizontal="center" vertical="center"/>
    </xf>
    <xf numFmtId="0" fontId="13" fillId="34" borderId="0" xfId="0" applyFont="1" applyFill="1" applyAlignment="1">
      <alignment horizontal="center" vertical="center" wrapText="1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/>
    <cellStyle name="Neutral" xfId="8" builtinId="28" customBuiltin="1"/>
    <cellStyle name="Normal" xfId="0" builtinId="0"/>
    <cellStyle name="Normal 2" xfId="42"/>
    <cellStyle name="Normal 2 2" xfId="44"/>
    <cellStyle name="Normal 3" xfId="45"/>
    <cellStyle name="Normal 4" xfId="46"/>
    <cellStyle name="Normal 4 2" xfId="47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aseline="0"/>
              <a:t>Arrendamiento del Autotransporte de Carga</a:t>
            </a:r>
          </a:p>
          <a:p>
            <a:pPr>
              <a:defRPr lang="es-ES" sz="1200"/>
            </a:pPr>
            <a:r>
              <a:rPr lang="es-ES" sz="1200" baseline="0"/>
              <a:t> </a:t>
            </a:r>
            <a:r>
              <a:rPr lang="es-ES" sz="1200" b="1" i="0" u="none" strike="noStrike" baseline="0">
                <a:effectLst/>
              </a:rPr>
              <a:t>Participación del Parque Vehicular  </a:t>
            </a:r>
            <a:r>
              <a:rPr lang="es-ES" sz="1200" baseline="0"/>
              <a:t>por Clase 2012</a:t>
            </a:r>
            <a:endParaRPr lang="es-ES" sz="1200"/>
          </a:p>
        </c:rich>
      </c:tx>
      <c:layout>
        <c:manualLayout>
          <c:xMode val="edge"/>
          <c:yMode val="edge"/>
          <c:x val="0.1222777777777777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995844269466313E-2"/>
          <c:y val="0.17129629629629686"/>
          <c:w val="0.49166666666666747"/>
          <c:h val="0.81944444444444464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6"/>
              </a:solidFill>
            </c:spPr>
          </c:dPt>
          <c:dPt>
            <c:idx val="1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0.12401181102362206"/>
                  <c:y val="7.5998104403616359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31%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2437948381452305"/>
                  <c:y val="-0.1120851560221639"/>
                </c:manualLayout>
              </c:layout>
              <c:tx>
                <c:rich>
                  <a:bodyPr/>
                  <a:lstStyle/>
                  <a:p>
                    <a:r>
                      <a:rPr lang="en-US" sz="1200" b="1"/>
                      <a:t>69%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('4.1'!$A$8,'4.1'!$A$15)</c:f>
              <c:strCache>
                <c:ptCount val="2"/>
                <c:pt idx="0">
                  <c:v>Unidades motrices</c:v>
                </c:pt>
                <c:pt idx="1">
                  <c:v>Unidades de arrastre</c:v>
                </c:pt>
              </c:strCache>
            </c:strRef>
          </c:cat>
          <c:val>
            <c:numRef>
              <c:f>('4.1'!$D$8,'4.1'!$D$15)</c:f>
              <c:numCache>
                <c:formatCode>0.0</c:formatCode>
                <c:ptCount val="2"/>
                <c:pt idx="0">
                  <c:v>30.642987631397684</c:v>
                </c:pt>
                <c:pt idx="1">
                  <c:v>69.357012368602327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lang="es-E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Arrendamiento del Autotransporte de Carga </a:t>
            </a:r>
          </a:p>
          <a:p>
            <a:pPr algn="ctr">
              <a:defRPr lang="es-E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/>
              <a:t>Estructura Empresarial 2012</a:t>
            </a:r>
          </a:p>
        </c:rich>
      </c:tx>
      <c:layout>
        <c:manualLayout>
          <c:xMode val="edge"/>
          <c:yMode val="edge"/>
          <c:x val="0.2009397509521836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256E-2"/>
          <c:y val="0.13063063063063063"/>
          <c:w val="0.8815517139304957"/>
          <c:h val="0.69796552457969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('4.2'!$A$6,'4.2'!$A$8,'4.2'!$A$10,'4.2'!$A$12)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('4.2'!$C$6,'4.2'!$C$8,'4.2'!$C$10,'4.2'!$C$12)</c:f>
              <c:numCache>
                <c:formatCode>#,##0</c:formatCode>
                <c:ptCount val="4"/>
                <c:pt idx="0">
                  <c:v>34</c:v>
                </c:pt>
                <c:pt idx="1">
                  <c:v>24</c:v>
                </c:pt>
                <c:pt idx="2">
                  <c:v>19</c:v>
                </c:pt>
                <c:pt idx="3">
                  <c:v>32</c:v>
                </c:pt>
              </c:numCache>
            </c:numRef>
          </c:val>
        </c:ser>
        <c:ser>
          <c:idx val="1"/>
          <c:order val="1"/>
          <c:tx>
            <c:strRef>
              <c:f>'4.2'!$E$4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('4.2'!$A$6,'4.2'!$A$8,'4.2'!$A$10,'4.2'!$A$12)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('4.2'!$E$6,'4.2'!$E$8,'4.2'!$E$10,'4.2'!$E$12)</c:f>
              <c:numCache>
                <c:formatCode>#,##0</c:formatCode>
                <c:ptCount val="4"/>
                <c:pt idx="0">
                  <c:v>80</c:v>
                </c:pt>
                <c:pt idx="1">
                  <c:v>398</c:v>
                </c:pt>
                <c:pt idx="2">
                  <c:v>1040</c:v>
                </c:pt>
                <c:pt idx="3">
                  <c:v>31873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7248384"/>
        <c:axId val="77249920"/>
      </c:barChart>
      <c:catAx>
        <c:axId val="772483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7249920"/>
        <c:crosses val="autoZero"/>
        <c:auto val="1"/>
        <c:lblAlgn val="ctr"/>
        <c:lblOffset val="100"/>
        <c:noMultiLvlLbl val="0"/>
      </c:catAx>
      <c:valAx>
        <c:axId val="77249920"/>
        <c:scaling>
          <c:orientation val="minMax"/>
          <c:max val="35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72483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17"/>
          <c:y val="0.91854543519897969"/>
          <c:w val="0.30674876166795051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Arrendamiento del Autotransporte de Carga </a:t>
            </a:r>
          </a:p>
          <a:p>
            <a:pPr>
              <a:defRPr lang="es-ES" sz="1050"/>
            </a:pPr>
            <a:r>
              <a:rPr lang="es-ES" sz="1050" b="1" i="0" baseline="0"/>
              <a:t>Participación de las Empresas en la Estructura Empresarial  2012</a:t>
            </a:r>
          </a:p>
        </c:rich>
      </c:tx>
      <c:layout>
        <c:manualLayout>
          <c:xMode val="edge"/>
          <c:yMode val="edge"/>
          <c:x val="8.2986001749781282E-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22222222222222221"/>
          <c:w val="0.46666666666666723"/>
          <c:h val="0.7777777777777789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('4.2'!$A$6,'4.2'!$A$8,'4.2'!$A$10,'4.2'!$A$12)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('4.2'!$D$6,'4.2'!$D$8,'4.2'!$D$10,'4.2'!$D$12)</c:f>
              <c:numCache>
                <c:formatCode>#,##0.0</c:formatCode>
                <c:ptCount val="4"/>
                <c:pt idx="0">
                  <c:v>31.192660550458715</c:v>
                </c:pt>
                <c:pt idx="1">
                  <c:v>22.01834862385321</c:v>
                </c:pt>
                <c:pt idx="2">
                  <c:v>17.431192660550458</c:v>
                </c:pt>
                <c:pt idx="3">
                  <c:v>29.357798165137616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23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/>
            </a:pPr>
            <a:r>
              <a:rPr lang="es-ES" sz="1000" b="1" i="0" baseline="0">
                <a:effectLst/>
              </a:rPr>
              <a:t>Arrendamiento del Autotransporte de Carga</a:t>
            </a:r>
            <a:endParaRPr lang="es-MX" sz="1000">
              <a:effectLst/>
            </a:endParaRPr>
          </a:p>
          <a:p>
            <a:pPr>
              <a:defRPr lang="es-ES" sz="1000"/>
            </a:pPr>
            <a:r>
              <a:rPr lang="es-ES" sz="1000" b="1" i="0" baseline="0">
                <a:effectLst/>
              </a:rPr>
              <a:t> Participación de l</a:t>
            </a:r>
            <a:r>
              <a:rPr lang="es-MX" sz="1000" b="1" i="0" baseline="0">
                <a:effectLst/>
              </a:rPr>
              <a:t>os Vehículos</a:t>
            </a:r>
            <a:r>
              <a:rPr lang="es-ES" sz="1000" b="1" i="0" baseline="0">
                <a:effectLst/>
              </a:rPr>
              <a:t> en la Estructura Empresarial  2012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121874890638670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31481481481481627"/>
          <c:w val="0.41111111111111109"/>
          <c:h val="0.68518518518518523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34"/>
            <c:spPr>
              <a:solidFill>
                <a:srgbClr val="8064A2">
                  <a:alpha val="97000"/>
                </a:srgbClr>
              </a:solidFill>
            </c:spPr>
          </c:dPt>
          <c:dPt>
            <c:idx val="1"/>
            <c:bubble3D val="0"/>
            <c:explosion val="25"/>
            <c:spPr>
              <a:solidFill>
                <a:schemeClr val="bg1">
                  <a:lumMod val="65000"/>
                </a:schemeClr>
              </a:solidFill>
            </c:spPr>
          </c:dPt>
          <c:dPt>
            <c:idx val="2"/>
            <c:bubble3D val="0"/>
            <c:explosion val="34"/>
            <c:spPr>
              <a:solidFill>
                <a:schemeClr val="accent6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-6.8502843394575672E-2"/>
                  <c:y val="1.98549139690872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329177602799665E-2"/>
                  <c:y val="-3.99001166520851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6015748031496074E-2"/>
                  <c:y val="3.8337707786526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96%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('4.2'!$A$6,'4.2'!$A$8,'4.2'!$A$10,'4.2'!$A$12)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('4.2'!$F$6,'4.2'!$F$8,'4.2'!$F$10,'4.2'!$F$12)</c:f>
              <c:numCache>
                <c:formatCode>#,##0.0</c:formatCode>
                <c:ptCount val="4"/>
                <c:pt idx="0">
                  <c:v>0.239585517055494</c:v>
                </c:pt>
                <c:pt idx="1">
                  <c:v>1.1919379473510827</c:v>
                </c:pt>
                <c:pt idx="2">
                  <c:v>3.1146117217214218</c:v>
                </c:pt>
                <c:pt idx="3">
                  <c:v>95.453864813872002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27"/>
          <c:y val="0.36034339457567832"/>
          <c:w val="0.23716535433070871"/>
          <c:h val="0.3348687664042004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600" b="1" i="0" baseline="0">
                <a:effectLst/>
              </a:rPr>
              <a:t> </a:t>
            </a:r>
            <a:r>
              <a:rPr lang="es-ES" sz="1050" b="1" i="0" baseline="0">
                <a:effectLst/>
              </a:rPr>
              <a:t>Arrendamiento </a:t>
            </a:r>
            <a:r>
              <a:rPr lang="es-MX" sz="1050" b="1" i="0" baseline="0">
                <a:effectLst/>
              </a:rPr>
              <a:t>del </a:t>
            </a:r>
            <a:r>
              <a:rPr lang="es-ES" sz="1050" b="1" i="0" baseline="0">
                <a:effectLst/>
              </a:rPr>
              <a:t> Autotransporte de Carga</a:t>
            </a: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 Participación </a:t>
            </a:r>
            <a:r>
              <a:rPr lang="es-ES" sz="1050"/>
              <a:t>del Parque Vehicular </a:t>
            </a:r>
            <a:r>
              <a:rPr lang="es-ES" sz="1050" baseline="0"/>
              <a:t>por Clase de Vehículo 2012</a:t>
            </a:r>
            <a:endParaRPr lang="es-ES" sz="1050"/>
          </a:p>
        </c:rich>
      </c:tx>
      <c:layout>
        <c:manualLayout>
          <c:xMode val="edge"/>
          <c:yMode val="edge"/>
          <c:x val="7.6569553805774293E-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591732283464554"/>
          <c:y val="0.19907407407407407"/>
          <c:w val="0.46388888888888996"/>
          <c:h val="0.7731481481481492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3"/>
          </c:dPt>
          <c:dPt>
            <c:idx val="1"/>
            <c:bubble3D val="0"/>
            <c:explosion val="11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4"/>
              </a:solidFill>
            </c:spPr>
          </c:dPt>
          <c:dPt>
            <c:idx val="3"/>
            <c:bubble3D val="0"/>
            <c:explosion val="8"/>
            <c:spPr>
              <a:solidFill>
                <a:schemeClr val="accent3"/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69%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'4.3'!$I$8:$I$12</c:f>
              <c:strCache>
                <c:ptCount val="5"/>
                <c:pt idx="0">
                  <c:v>Camiones</c:v>
                </c:pt>
                <c:pt idx="1">
                  <c:v>Tractocamiones</c:v>
                </c:pt>
                <c:pt idx="2">
                  <c:v>Remolques</c:v>
                </c:pt>
                <c:pt idx="3">
                  <c:v>Semirremolques</c:v>
                </c:pt>
                <c:pt idx="4">
                  <c:v>Otros</c:v>
                </c:pt>
              </c:strCache>
            </c:strRef>
          </c:cat>
          <c:val>
            <c:numRef>
              <c:f>'4.3'!$K$8:$K$12</c:f>
              <c:numCache>
                <c:formatCode>0</c:formatCode>
                <c:ptCount val="5"/>
                <c:pt idx="0">
                  <c:v>9.3737833547962026</c:v>
                </c:pt>
                <c:pt idx="1">
                  <c:v>21.230271630079962</c:v>
                </c:pt>
                <c:pt idx="2">
                  <c:v>0.55404150819082987</c:v>
                </c:pt>
                <c:pt idx="3">
                  <c:v>68.802970860411492</c:v>
                </c:pt>
                <c:pt idx="4">
                  <c:v>3.8932646521517775E-2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8961242344706919"/>
          <c:y val="0.37404017206182588"/>
          <c:w val="0.2366653543307087"/>
          <c:h val="0.33486876640420038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/>
              <a:t>Arrendamiento  del Autotransporte de Carga </a:t>
            </a:r>
          </a:p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Participación del Parque Vehicular </a:t>
            </a:r>
            <a:r>
              <a:rPr lang="es-ES" sz="1050" b="1" i="0" baseline="0"/>
              <a:t>por Entidad Federativa 2012</a:t>
            </a:r>
          </a:p>
        </c:rich>
      </c:tx>
      <c:layout>
        <c:manualLayout>
          <c:xMode val="edge"/>
          <c:yMode val="edge"/>
          <c:x val="0.1182362204724409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7049212598425195E-2"/>
          <c:y val="0.2592592592592593"/>
          <c:w val="0.41666666666666724"/>
          <c:h val="0.6944444444444446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9"/>
            <c:spPr>
              <a:solidFill>
                <a:schemeClr val="accent6"/>
              </a:solidFill>
            </c:spPr>
          </c:dPt>
          <c:dPt>
            <c:idx val="2"/>
            <c:bubble3D val="0"/>
            <c:explosion val="12"/>
          </c:dPt>
          <c:dLbls>
            <c:dLbl>
              <c:idx val="0"/>
              <c:layout>
                <c:manualLayout>
                  <c:x val="-1.1795822397200376E-2"/>
                  <c:y val="9.67665500145815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1.7815288713910762E-2"/>
                  <c:y val="-0.1011574074074073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delete val="1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'4.3'!$C$4:$G$4</c:f>
              <c:strCache>
                <c:ptCount val="5"/>
                <c:pt idx="0">
                  <c:v>Baja California</c:v>
                </c:pt>
                <c:pt idx="1">
                  <c:v>Chihuahua</c:v>
                </c:pt>
                <c:pt idx="2">
                  <c:v>Distrito Federal</c:v>
                </c:pt>
                <c:pt idx="3">
                  <c:v>Nuevo León</c:v>
                </c:pt>
                <c:pt idx="4">
                  <c:v>Quintana Roo</c:v>
                </c:pt>
              </c:strCache>
            </c:strRef>
          </c:cat>
          <c:val>
            <c:numRef>
              <c:f>'4.3'!$C$18:$G$18</c:f>
              <c:numCache>
                <c:formatCode>0</c:formatCode>
                <c:ptCount val="5"/>
                <c:pt idx="0">
                  <c:v>3.5159174627893743</c:v>
                </c:pt>
                <c:pt idx="1">
                  <c:v>2.9948189631936748E-3</c:v>
                </c:pt>
                <c:pt idx="2">
                  <c:v>96.43017579587314</c:v>
                </c:pt>
                <c:pt idx="3">
                  <c:v>2.994818963193675E-2</c:v>
                </c:pt>
                <c:pt idx="4">
                  <c:v>2.0963732742355724E-2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8687642169728791"/>
          <c:y val="0.38792906095071539"/>
          <c:w val="0.22577646544181976"/>
          <c:h val="0.16743438320210013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5</xdr:row>
      <xdr:rowOff>190500</xdr:rowOff>
    </xdr:from>
    <xdr:to>
      <xdr:col>9</xdr:col>
      <xdr:colOff>457200</xdr:colOff>
      <xdr:row>21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838200</xdr:colOff>
      <xdr:row>19</xdr:row>
      <xdr:rowOff>180975</xdr:rowOff>
    </xdr:from>
    <xdr:to>
      <xdr:col>10</xdr:col>
      <xdr:colOff>485775</xdr:colOff>
      <xdr:row>34</xdr:row>
      <xdr:rowOff>66675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18</xdr:row>
      <xdr:rowOff>114300</xdr:rowOff>
    </xdr:from>
    <xdr:to>
      <xdr:col>3</xdr:col>
      <xdr:colOff>742950</xdr:colOff>
      <xdr:row>33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257175</xdr:colOff>
      <xdr:row>18</xdr:row>
      <xdr:rowOff>161925</xdr:rowOff>
    </xdr:from>
    <xdr:to>
      <xdr:col>8</xdr:col>
      <xdr:colOff>1000125</xdr:colOff>
      <xdr:row>33</xdr:row>
      <xdr:rowOff>47625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tabSelected="1" workbookViewId="0">
      <selection activeCell="C61" sqref="C61"/>
    </sheetView>
  </sheetViews>
  <sheetFormatPr baseColWidth="10" defaultRowHeight="15" x14ac:dyDescent="0.25"/>
  <cols>
    <col min="1" max="1" width="36" customWidth="1"/>
    <col min="3" max="3" width="14.28515625" customWidth="1"/>
    <col min="6" max="6" width="27.85546875" customWidth="1"/>
  </cols>
  <sheetData>
    <row r="2" spans="1:7" ht="17.25" x14ac:dyDescent="0.3">
      <c r="A2" s="42" t="s">
        <v>0</v>
      </c>
    </row>
    <row r="3" spans="1:7" s="16" customFormat="1" ht="15.75" x14ac:dyDescent="0.25">
      <c r="A3" s="1"/>
    </row>
    <row r="4" spans="1:7" ht="17.25" x14ac:dyDescent="0.3">
      <c r="A4" s="42" t="s">
        <v>67</v>
      </c>
      <c r="B4" s="43"/>
      <c r="C4" s="43"/>
      <c r="D4" s="43"/>
    </row>
    <row r="6" spans="1:7" ht="31.5" x14ac:dyDescent="0.25">
      <c r="A6" s="2" t="s">
        <v>1</v>
      </c>
      <c r="B6" s="2" t="s">
        <v>2</v>
      </c>
      <c r="C6" s="3" t="s">
        <v>63</v>
      </c>
      <c r="D6" s="4" t="s">
        <v>3</v>
      </c>
    </row>
    <row r="7" spans="1:7" x14ac:dyDescent="0.25">
      <c r="A7" s="5"/>
      <c r="B7" s="6"/>
      <c r="C7" s="7"/>
      <c r="D7" s="7"/>
    </row>
    <row r="8" spans="1:7" x14ac:dyDescent="0.25">
      <c r="A8" s="8" t="s">
        <v>4</v>
      </c>
      <c r="B8" s="8"/>
      <c r="C8" s="9">
        <f>SUM(C9:C13)</f>
        <v>10232</v>
      </c>
      <c r="D8" s="10">
        <f>C8/C$31*100</f>
        <v>30.642987631397684</v>
      </c>
      <c r="F8" s="16"/>
      <c r="G8" s="16"/>
    </row>
    <row r="9" spans="1:7" x14ac:dyDescent="0.25">
      <c r="A9" s="5" t="s">
        <v>5</v>
      </c>
      <c r="B9" s="6" t="s">
        <v>6</v>
      </c>
      <c r="C9" s="7">
        <v>1217</v>
      </c>
      <c r="D9" s="11"/>
      <c r="F9" s="17"/>
      <c r="G9" s="18"/>
    </row>
    <row r="10" spans="1:7" x14ac:dyDescent="0.25">
      <c r="A10" s="5" t="s">
        <v>38</v>
      </c>
      <c r="B10" s="6" t="s">
        <v>39</v>
      </c>
      <c r="C10" s="7">
        <v>1913</v>
      </c>
      <c r="D10" s="11"/>
      <c r="F10" s="17"/>
      <c r="G10" s="18"/>
    </row>
    <row r="11" spans="1:7" x14ac:dyDescent="0.25">
      <c r="A11" s="5" t="s">
        <v>7</v>
      </c>
      <c r="B11" s="6" t="s">
        <v>8</v>
      </c>
      <c r="C11" s="7">
        <v>88</v>
      </c>
      <c r="D11" s="11"/>
      <c r="F11" s="17"/>
      <c r="G11" s="18"/>
    </row>
    <row r="12" spans="1:7" x14ac:dyDescent="0.25">
      <c r="A12" s="5" t="s">
        <v>9</v>
      </c>
      <c r="B12" s="6" t="s">
        <v>10</v>
      </c>
      <c r="C12" s="7">
        <v>7001</v>
      </c>
      <c r="D12" s="11"/>
      <c r="F12" s="17"/>
      <c r="G12" s="18"/>
    </row>
    <row r="13" spans="1:7" x14ac:dyDescent="0.25">
      <c r="A13" s="5" t="s">
        <v>11</v>
      </c>
      <c r="B13" s="6"/>
      <c r="C13" s="7">
        <v>13</v>
      </c>
      <c r="D13" s="11"/>
      <c r="F13" s="17"/>
      <c r="G13" s="18"/>
    </row>
    <row r="14" spans="1:7" x14ac:dyDescent="0.25">
      <c r="A14" s="5"/>
      <c r="B14" s="6"/>
      <c r="C14" s="7"/>
      <c r="D14" s="12"/>
      <c r="F14" s="17"/>
      <c r="G14" s="18"/>
    </row>
    <row r="15" spans="1:7" x14ac:dyDescent="0.25">
      <c r="A15" s="8" t="s">
        <v>12</v>
      </c>
      <c r="B15" s="8"/>
      <c r="C15" s="9">
        <f>C21+C27</f>
        <v>23159</v>
      </c>
      <c r="D15" s="10">
        <f>C15/C$31*100</f>
        <v>69.357012368602327</v>
      </c>
      <c r="F15" s="17"/>
      <c r="G15" s="18"/>
    </row>
    <row r="16" spans="1:7" x14ac:dyDescent="0.25">
      <c r="A16" s="5" t="s">
        <v>13</v>
      </c>
      <c r="B16" s="6" t="s">
        <v>14</v>
      </c>
      <c r="C16" s="7">
        <v>425</v>
      </c>
      <c r="D16" s="12"/>
      <c r="F16" s="17"/>
      <c r="G16" s="18"/>
    </row>
    <row r="17" spans="1:7" x14ac:dyDescent="0.25">
      <c r="A17" s="5" t="s">
        <v>15</v>
      </c>
      <c r="B17" s="6" t="s">
        <v>16</v>
      </c>
      <c r="C17" s="7">
        <v>22478</v>
      </c>
      <c r="D17" s="12"/>
      <c r="F17" s="17"/>
      <c r="G17" s="18"/>
    </row>
    <row r="18" spans="1:7" x14ac:dyDescent="0.25">
      <c r="A18" s="5" t="s">
        <v>17</v>
      </c>
      <c r="B18" s="6" t="s">
        <v>18</v>
      </c>
      <c r="C18" s="7">
        <v>71</v>
      </c>
      <c r="D18" s="12"/>
      <c r="F18" s="17"/>
      <c r="G18" s="18"/>
    </row>
    <row r="19" spans="1:7" hidden="1" x14ac:dyDescent="0.25">
      <c r="A19" s="5" t="s">
        <v>19</v>
      </c>
      <c r="B19" s="6" t="s">
        <v>20</v>
      </c>
      <c r="C19" s="7"/>
      <c r="D19" s="12"/>
      <c r="F19" s="17"/>
      <c r="G19" s="18"/>
    </row>
    <row r="20" spans="1:7" hidden="1" x14ac:dyDescent="0.25">
      <c r="A20" s="5" t="s">
        <v>21</v>
      </c>
      <c r="B20" s="6" t="s">
        <v>22</v>
      </c>
      <c r="C20" s="7"/>
      <c r="D20" s="12"/>
      <c r="F20" s="17"/>
      <c r="G20" s="18"/>
    </row>
    <row r="21" spans="1:7" x14ac:dyDescent="0.25">
      <c r="A21" s="13" t="s">
        <v>23</v>
      </c>
      <c r="B21" s="44" t="s">
        <v>64</v>
      </c>
      <c r="C21" s="7">
        <f>SUM(C16:C20)</f>
        <v>22974</v>
      </c>
      <c r="D21" s="11">
        <f>C21*100/C15</f>
        <v>99.201174489399364</v>
      </c>
      <c r="F21" s="17"/>
      <c r="G21" s="18"/>
    </row>
    <row r="22" spans="1:7" x14ac:dyDescent="0.25">
      <c r="A22" s="5" t="s">
        <v>24</v>
      </c>
      <c r="B22" s="6" t="s">
        <v>25</v>
      </c>
      <c r="C22" s="7">
        <v>185</v>
      </c>
      <c r="D22" s="12"/>
      <c r="F22" s="17"/>
      <c r="G22" s="18"/>
    </row>
    <row r="23" spans="1:7" hidden="1" x14ac:dyDescent="0.25">
      <c r="A23" s="5" t="s">
        <v>26</v>
      </c>
      <c r="B23" s="6" t="s">
        <v>27</v>
      </c>
      <c r="C23" s="7"/>
      <c r="D23" s="12"/>
    </row>
    <row r="24" spans="1:7" hidden="1" x14ac:dyDescent="0.25">
      <c r="A24" s="5" t="s">
        <v>28</v>
      </c>
      <c r="B24" s="6" t="s">
        <v>29</v>
      </c>
      <c r="C24" s="7"/>
      <c r="D24" s="12"/>
    </row>
    <row r="25" spans="1:7" hidden="1" x14ac:dyDescent="0.25">
      <c r="A25" s="5" t="s">
        <v>30</v>
      </c>
      <c r="B25" s="6" t="s">
        <v>31</v>
      </c>
      <c r="C25" s="7"/>
      <c r="D25" s="12"/>
    </row>
    <row r="26" spans="1:7" hidden="1" x14ac:dyDescent="0.25">
      <c r="A26" s="5" t="s">
        <v>32</v>
      </c>
      <c r="B26" s="6" t="s">
        <v>33</v>
      </c>
      <c r="C26" s="7"/>
      <c r="D26" s="12"/>
    </row>
    <row r="27" spans="1:7" x14ac:dyDescent="0.25">
      <c r="A27" s="13" t="s">
        <v>34</v>
      </c>
      <c r="B27" s="44" t="s">
        <v>65</v>
      </c>
      <c r="C27" s="7">
        <f>C22</f>
        <v>185</v>
      </c>
      <c r="D27" s="11">
        <f>C27*100/C15</f>
        <v>0.79882551060063045</v>
      </c>
    </row>
    <row r="28" spans="1:7" hidden="1" x14ac:dyDescent="0.25">
      <c r="A28" s="5"/>
      <c r="B28" s="6"/>
      <c r="C28" s="7"/>
      <c r="D28" s="12"/>
    </row>
    <row r="29" spans="1:7" hidden="1" x14ac:dyDescent="0.25">
      <c r="A29" s="8" t="s">
        <v>35</v>
      </c>
      <c r="B29" s="8" t="s">
        <v>36</v>
      </c>
      <c r="C29" s="9"/>
      <c r="D29" s="10">
        <f>C29/C$31*100</f>
        <v>0</v>
      </c>
    </row>
    <row r="30" spans="1:7" x14ac:dyDescent="0.25">
      <c r="A30" s="5"/>
      <c r="B30" s="6"/>
      <c r="C30" s="7"/>
      <c r="D30" s="12"/>
    </row>
    <row r="31" spans="1:7" ht="15.75" x14ac:dyDescent="0.25">
      <c r="A31" s="14" t="s">
        <v>37</v>
      </c>
      <c r="B31" s="14"/>
      <c r="C31" s="15">
        <f>C8+C15+C29</f>
        <v>33391</v>
      </c>
      <c r="D31" s="15">
        <f>D8+D15+D29</f>
        <v>100.00000000000001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topLeftCell="A4" workbookViewId="0">
      <selection activeCell="D73" sqref="D73"/>
    </sheetView>
  </sheetViews>
  <sheetFormatPr baseColWidth="10" defaultRowHeight="15" x14ac:dyDescent="0.25"/>
  <cols>
    <col min="1" max="1" width="24.42578125" style="16" customWidth="1"/>
    <col min="2" max="2" width="15.140625" style="16" customWidth="1"/>
    <col min="3" max="3" width="11.42578125" style="16"/>
    <col min="4" max="4" width="10.42578125" style="16" customWidth="1"/>
    <col min="5" max="5" width="13.85546875" style="16" bestFit="1" customWidth="1"/>
    <col min="6" max="6" width="9.7109375" style="16" customWidth="1"/>
    <col min="7" max="8" width="13.7109375" style="16" bestFit="1" customWidth="1"/>
    <col min="9" max="16384" width="11.42578125" style="16"/>
  </cols>
  <sheetData>
    <row r="2" spans="1:6" ht="17.25" x14ac:dyDescent="0.3">
      <c r="A2" s="42" t="s">
        <v>68</v>
      </c>
      <c r="B2" s="43"/>
      <c r="C2" s="43"/>
      <c r="D2" s="43"/>
      <c r="E2" s="43"/>
    </row>
    <row r="3" spans="1:6" ht="15" customHeight="1" x14ac:dyDescent="0.25"/>
    <row r="4" spans="1:6" ht="32.25" customHeight="1" x14ac:dyDescent="0.25">
      <c r="A4" s="25" t="s">
        <v>40</v>
      </c>
      <c r="B4" s="26" t="s">
        <v>41</v>
      </c>
      <c r="C4" s="25" t="s">
        <v>42</v>
      </c>
      <c r="D4" s="25" t="s">
        <v>3</v>
      </c>
      <c r="E4" s="25" t="s">
        <v>43</v>
      </c>
      <c r="F4" s="25" t="s">
        <v>3</v>
      </c>
    </row>
    <row r="5" spans="1:6" ht="10.5" customHeight="1" x14ac:dyDescent="0.25">
      <c r="A5" s="23"/>
      <c r="B5" s="24"/>
      <c r="C5" s="23"/>
      <c r="D5" s="23"/>
      <c r="E5" s="23"/>
      <c r="F5" s="23"/>
    </row>
    <row r="6" spans="1:6" x14ac:dyDescent="0.25">
      <c r="A6" s="28" t="s">
        <v>44</v>
      </c>
      <c r="B6" s="31" t="s">
        <v>45</v>
      </c>
      <c r="C6" s="29">
        <v>34</v>
      </c>
      <c r="D6" s="30">
        <f>C6*100/$C$14</f>
        <v>31.192660550458715</v>
      </c>
      <c r="E6" s="29">
        <v>80</v>
      </c>
      <c r="F6" s="30">
        <f>E6*100/$E$14</f>
        <v>0.239585517055494</v>
      </c>
    </row>
    <row r="7" spans="1:6" ht="9.75" customHeight="1" x14ac:dyDescent="0.25">
      <c r="A7" s="19"/>
      <c r="B7" s="22"/>
      <c r="C7" s="20"/>
      <c r="D7" s="21"/>
      <c r="E7" s="20"/>
      <c r="F7" s="21"/>
    </row>
    <row r="8" spans="1:6" x14ac:dyDescent="0.25">
      <c r="A8" s="28" t="s">
        <v>46</v>
      </c>
      <c r="B8" s="31" t="s">
        <v>47</v>
      </c>
      <c r="C8" s="29">
        <v>24</v>
      </c>
      <c r="D8" s="30">
        <f>C8*100/$C$14</f>
        <v>22.01834862385321</v>
      </c>
      <c r="E8" s="29">
        <v>398</v>
      </c>
      <c r="F8" s="30">
        <f>E8*100/$E$14</f>
        <v>1.1919379473510827</v>
      </c>
    </row>
    <row r="9" spans="1:6" ht="10.5" customHeight="1" x14ac:dyDescent="0.25">
      <c r="A9" s="19"/>
      <c r="B9" s="22"/>
      <c r="C9" s="20"/>
      <c r="D9" s="21"/>
      <c r="E9" s="20"/>
      <c r="F9" s="21"/>
    </row>
    <row r="10" spans="1:6" x14ac:dyDescent="0.25">
      <c r="A10" s="28" t="s">
        <v>48</v>
      </c>
      <c r="B10" s="31" t="s">
        <v>49</v>
      </c>
      <c r="C10" s="29">
        <v>19</v>
      </c>
      <c r="D10" s="30">
        <f>C10*100/$C$14</f>
        <v>17.431192660550458</v>
      </c>
      <c r="E10" s="29">
        <v>1040</v>
      </c>
      <c r="F10" s="30">
        <f>E10*100/$E$14</f>
        <v>3.1146117217214218</v>
      </c>
    </row>
    <row r="11" spans="1:6" ht="9.75" customHeight="1" x14ac:dyDescent="0.25">
      <c r="A11" s="19"/>
      <c r="B11" s="22"/>
      <c r="C11" s="20"/>
      <c r="D11" s="21"/>
      <c r="E11" s="20"/>
      <c r="F11" s="21"/>
    </row>
    <row r="12" spans="1:6" x14ac:dyDescent="0.25">
      <c r="A12" s="28" t="s">
        <v>50</v>
      </c>
      <c r="B12" s="31" t="s">
        <v>51</v>
      </c>
      <c r="C12" s="29">
        <v>32</v>
      </c>
      <c r="D12" s="30">
        <f>C12*100/$C$14</f>
        <v>29.357798165137616</v>
      </c>
      <c r="E12" s="29">
        <v>31873</v>
      </c>
      <c r="F12" s="30">
        <f>E12*100/$E$14</f>
        <v>95.453864813872002</v>
      </c>
    </row>
    <row r="13" spans="1:6" ht="8.25" customHeight="1" x14ac:dyDescent="0.25">
      <c r="A13" s="19"/>
      <c r="B13" s="22"/>
      <c r="C13" s="20"/>
      <c r="D13" s="21"/>
      <c r="E13" s="20"/>
      <c r="F13" s="21"/>
    </row>
    <row r="14" spans="1:6" ht="15.75" customHeight="1" x14ac:dyDescent="0.25">
      <c r="A14" s="25" t="s">
        <v>52</v>
      </c>
      <c r="B14" s="27"/>
      <c r="C14" s="26">
        <f>SUM(C6:C12)</f>
        <v>109</v>
      </c>
      <c r="D14" s="26">
        <f t="shared" ref="D14:F14" si="0">SUM(D6:D12)</f>
        <v>100</v>
      </c>
      <c r="E14" s="26">
        <f t="shared" si="0"/>
        <v>33391</v>
      </c>
      <c r="F14" s="26">
        <f t="shared" si="0"/>
        <v>100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D56" sqref="D56"/>
    </sheetView>
  </sheetViews>
  <sheetFormatPr baseColWidth="10" defaultRowHeight="15" x14ac:dyDescent="0.25"/>
  <cols>
    <col min="1" max="1" width="28.140625" bestFit="1" customWidth="1"/>
    <col min="2" max="2" width="13.42578125" style="16" customWidth="1"/>
    <col min="3" max="3" width="16.7109375" bestFit="1" customWidth="1"/>
    <col min="4" max="4" width="11.7109375" bestFit="1" customWidth="1"/>
    <col min="5" max="5" width="17.140625" bestFit="1" customWidth="1"/>
    <col min="6" max="6" width="12.5703125" bestFit="1" customWidth="1"/>
    <col min="7" max="7" width="15.140625" bestFit="1" customWidth="1"/>
    <col min="8" max="8" width="12.5703125" bestFit="1" customWidth="1"/>
    <col min="9" max="9" width="15.7109375" bestFit="1" customWidth="1"/>
  </cols>
  <sheetData>
    <row r="2" spans="1:11" ht="17.25" x14ac:dyDescent="0.3">
      <c r="A2" s="42" t="s">
        <v>66</v>
      </c>
      <c r="B2" s="43"/>
      <c r="C2" s="43"/>
      <c r="D2" s="43"/>
      <c r="E2" s="43"/>
      <c r="F2" s="43"/>
    </row>
    <row r="3" spans="1:11" s="16" customFormat="1" x14ac:dyDescent="0.25"/>
    <row r="4" spans="1:11" x14ac:dyDescent="0.25">
      <c r="A4" s="48" t="s">
        <v>1</v>
      </c>
      <c r="B4" s="47" t="s">
        <v>2</v>
      </c>
      <c r="C4" s="48" t="s">
        <v>55</v>
      </c>
      <c r="D4" s="47" t="s">
        <v>56</v>
      </c>
      <c r="E4" s="47" t="s">
        <v>57</v>
      </c>
      <c r="F4" s="47" t="s">
        <v>58</v>
      </c>
      <c r="G4" s="47" t="s">
        <v>59</v>
      </c>
      <c r="H4" s="47" t="s">
        <v>52</v>
      </c>
    </row>
    <row r="5" spans="1:11" x14ac:dyDescent="0.25">
      <c r="A5" s="48"/>
      <c r="B5" s="47"/>
      <c r="C5" s="48"/>
      <c r="D5" s="47"/>
      <c r="E5" s="47"/>
      <c r="F5" s="47"/>
      <c r="G5" s="47"/>
      <c r="H5" s="47"/>
    </row>
    <row r="6" spans="1:11" s="16" customFormat="1" ht="9.75" customHeight="1" x14ac:dyDescent="0.25">
      <c r="C6" s="32"/>
      <c r="D6" s="32"/>
      <c r="E6" s="32"/>
      <c r="F6" s="32"/>
      <c r="G6" s="32"/>
      <c r="H6" s="32"/>
    </row>
    <row r="7" spans="1:11" s="16" customFormat="1" x14ac:dyDescent="0.25">
      <c r="A7" s="45" t="s">
        <v>5</v>
      </c>
      <c r="B7" s="37" t="s">
        <v>6</v>
      </c>
      <c r="C7" s="38">
        <v>68</v>
      </c>
      <c r="D7" s="38">
        <v>0</v>
      </c>
      <c r="E7" s="38">
        <v>1149</v>
      </c>
      <c r="F7" s="38">
        <v>0</v>
      </c>
      <c r="G7" s="38">
        <v>0</v>
      </c>
      <c r="H7" s="38">
        <f t="shared" ref="H7:H15" si="0">SUM(C7:G7)</f>
        <v>1217</v>
      </c>
    </row>
    <row r="8" spans="1:11" x14ac:dyDescent="0.25">
      <c r="A8" s="46" t="s">
        <v>54</v>
      </c>
      <c r="B8" s="36" t="s">
        <v>53</v>
      </c>
      <c r="C8" s="34">
        <v>66</v>
      </c>
      <c r="D8" s="34">
        <v>0</v>
      </c>
      <c r="E8" s="34">
        <v>1847</v>
      </c>
      <c r="F8" s="34">
        <v>0</v>
      </c>
      <c r="G8" s="34">
        <v>0</v>
      </c>
      <c r="H8" s="34">
        <f t="shared" si="0"/>
        <v>1913</v>
      </c>
      <c r="I8" s="40" t="s">
        <v>60</v>
      </c>
      <c r="J8" s="41">
        <f>H7+H8</f>
        <v>3130</v>
      </c>
      <c r="K8" s="39">
        <f>J8*100/$J$13</f>
        <v>9.3737833547962026</v>
      </c>
    </row>
    <row r="9" spans="1:11" s="16" customFormat="1" x14ac:dyDescent="0.25">
      <c r="A9" s="45" t="s">
        <v>7</v>
      </c>
      <c r="B9" s="37" t="s">
        <v>8</v>
      </c>
      <c r="C9" s="38">
        <v>4</v>
      </c>
      <c r="D9" s="38">
        <v>0</v>
      </c>
      <c r="E9" s="38">
        <v>84</v>
      </c>
      <c r="F9" s="38">
        <v>0</v>
      </c>
      <c r="G9" s="38">
        <v>0</v>
      </c>
      <c r="H9" s="38">
        <f>SUM(C9:G9)</f>
        <v>88</v>
      </c>
      <c r="I9" s="40" t="s">
        <v>61</v>
      </c>
      <c r="J9" s="41">
        <f>H9+H10</f>
        <v>7089</v>
      </c>
      <c r="K9" s="39">
        <f t="shared" ref="K9:K12" si="1">J9*100/$J$13</f>
        <v>21.230271630079962</v>
      </c>
    </row>
    <row r="10" spans="1:11" x14ac:dyDescent="0.25">
      <c r="A10" s="46" t="s">
        <v>9</v>
      </c>
      <c r="B10" s="36" t="s">
        <v>10</v>
      </c>
      <c r="C10" s="34">
        <v>807</v>
      </c>
      <c r="D10" s="34">
        <v>0</v>
      </c>
      <c r="E10" s="34">
        <v>6194</v>
      </c>
      <c r="F10" s="34">
        <v>0</v>
      </c>
      <c r="G10" s="34">
        <v>0</v>
      </c>
      <c r="H10" s="34">
        <f>SUM(C10:G10)</f>
        <v>7001</v>
      </c>
      <c r="I10" s="40" t="s">
        <v>34</v>
      </c>
      <c r="J10" s="41">
        <f>H11</f>
        <v>185</v>
      </c>
      <c r="K10" s="39">
        <f t="shared" si="1"/>
        <v>0.55404150819082987</v>
      </c>
    </row>
    <row r="11" spans="1:11" x14ac:dyDescent="0.25">
      <c r="A11" s="45" t="s">
        <v>24</v>
      </c>
      <c r="B11" s="37" t="s">
        <v>25</v>
      </c>
      <c r="C11" s="38">
        <v>0</v>
      </c>
      <c r="D11" s="38">
        <v>0</v>
      </c>
      <c r="E11" s="38">
        <v>185</v>
      </c>
      <c r="F11" s="38">
        <v>0</v>
      </c>
      <c r="G11" s="38">
        <v>0</v>
      </c>
      <c r="H11" s="38">
        <f t="shared" si="0"/>
        <v>185</v>
      </c>
      <c r="I11" s="40" t="s">
        <v>23</v>
      </c>
      <c r="J11" s="41">
        <f>H12+H13+H14</f>
        <v>22974</v>
      </c>
      <c r="K11" s="39">
        <f t="shared" si="1"/>
        <v>68.802970860411492</v>
      </c>
    </row>
    <row r="12" spans="1:11" s="16" customFormat="1" x14ac:dyDescent="0.25">
      <c r="A12" s="46" t="s">
        <v>13</v>
      </c>
      <c r="B12" s="36" t="s">
        <v>14</v>
      </c>
      <c r="C12" s="34">
        <v>3</v>
      </c>
      <c r="D12" s="34">
        <v>0</v>
      </c>
      <c r="E12" s="34">
        <v>422</v>
      </c>
      <c r="F12" s="34">
        <v>0</v>
      </c>
      <c r="G12" s="34">
        <v>0</v>
      </c>
      <c r="H12" s="34">
        <f>SUM(C12:G12)</f>
        <v>425</v>
      </c>
      <c r="I12" s="40" t="s">
        <v>11</v>
      </c>
      <c r="J12" s="41">
        <f>H15</f>
        <v>13</v>
      </c>
      <c r="K12" s="39">
        <f t="shared" si="1"/>
        <v>3.8932646521517775E-2</v>
      </c>
    </row>
    <row r="13" spans="1:11" s="16" customFormat="1" x14ac:dyDescent="0.25">
      <c r="A13" s="45" t="s">
        <v>15</v>
      </c>
      <c r="B13" s="37" t="s">
        <v>16</v>
      </c>
      <c r="C13" s="38">
        <v>224</v>
      </c>
      <c r="D13" s="38">
        <v>1</v>
      </c>
      <c r="E13" s="38">
        <v>22243</v>
      </c>
      <c r="F13" s="38">
        <v>10</v>
      </c>
      <c r="G13" s="38">
        <v>0</v>
      </c>
      <c r="H13" s="38">
        <f t="shared" si="0"/>
        <v>22478</v>
      </c>
      <c r="I13" s="40" t="s">
        <v>62</v>
      </c>
      <c r="J13" s="41">
        <f>SUM(J8:J12)</f>
        <v>33391</v>
      </c>
      <c r="K13" s="40">
        <f>SUM(K8:K12)</f>
        <v>100</v>
      </c>
    </row>
    <row r="14" spans="1:11" x14ac:dyDescent="0.25">
      <c r="A14" s="46" t="s">
        <v>17</v>
      </c>
      <c r="B14" s="36" t="s">
        <v>18</v>
      </c>
      <c r="C14" s="34">
        <v>2</v>
      </c>
      <c r="D14" s="34">
        <v>0</v>
      </c>
      <c r="E14" s="34">
        <v>69</v>
      </c>
      <c r="F14" s="34">
        <v>0</v>
      </c>
      <c r="G14" s="34">
        <v>0</v>
      </c>
      <c r="H14" s="34">
        <f t="shared" si="0"/>
        <v>71</v>
      </c>
    </row>
    <row r="15" spans="1:11" x14ac:dyDescent="0.25">
      <c r="A15" s="45" t="s">
        <v>11</v>
      </c>
      <c r="B15" s="37"/>
      <c r="C15" s="38">
        <v>0</v>
      </c>
      <c r="D15" s="38">
        <v>0</v>
      </c>
      <c r="E15" s="38">
        <v>6</v>
      </c>
      <c r="F15" s="38">
        <v>0</v>
      </c>
      <c r="G15" s="38">
        <v>7</v>
      </c>
      <c r="H15" s="38">
        <f t="shared" si="0"/>
        <v>13</v>
      </c>
    </row>
    <row r="16" spans="1:11" ht="9.75" customHeight="1" x14ac:dyDescent="0.25">
      <c r="A16" s="16"/>
      <c r="C16" s="34"/>
      <c r="D16" s="34"/>
      <c r="E16" s="34"/>
      <c r="F16" s="34"/>
      <c r="G16" s="34"/>
      <c r="H16" s="34"/>
    </row>
    <row r="17" spans="1:8" x14ac:dyDescent="0.25">
      <c r="A17" s="33" t="s">
        <v>52</v>
      </c>
      <c r="B17" s="33"/>
      <c r="C17" s="35">
        <f t="shared" ref="C17:H17" si="2">SUM(C7:C15)</f>
        <v>1174</v>
      </c>
      <c r="D17" s="35">
        <f t="shared" si="2"/>
        <v>1</v>
      </c>
      <c r="E17" s="35">
        <f t="shared" si="2"/>
        <v>32199</v>
      </c>
      <c r="F17" s="35">
        <f t="shared" si="2"/>
        <v>10</v>
      </c>
      <c r="G17" s="35">
        <f t="shared" si="2"/>
        <v>7</v>
      </c>
      <c r="H17" s="35">
        <f t="shared" si="2"/>
        <v>33391</v>
      </c>
    </row>
    <row r="18" spans="1:8" x14ac:dyDescent="0.25">
      <c r="C18" s="39">
        <f>C17*100/$H$17</f>
        <v>3.5159174627893743</v>
      </c>
      <c r="D18" s="39">
        <f t="shared" ref="D18:G18" si="3">D17*100/$H$17</f>
        <v>2.9948189631936748E-3</v>
      </c>
      <c r="E18" s="39">
        <f t="shared" si="3"/>
        <v>96.43017579587314</v>
      </c>
      <c r="F18" s="39">
        <f t="shared" si="3"/>
        <v>2.994818963193675E-2</v>
      </c>
      <c r="G18" s="39">
        <f t="shared" si="3"/>
        <v>2.0963732742355724E-2</v>
      </c>
      <c r="H18" s="39">
        <f>SUM(C18:G18)</f>
        <v>100</v>
      </c>
    </row>
  </sheetData>
  <mergeCells count="8">
    <mergeCell ref="H4:H5"/>
    <mergeCell ref="G4:G5"/>
    <mergeCell ref="B4:B5"/>
    <mergeCell ref="A4:A5"/>
    <mergeCell ref="C4:C5"/>
    <mergeCell ref="D4:D5"/>
    <mergeCell ref="E4:E5"/>
    <mergeCell ref="F4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4.1</vt:lpstr>
      <vt:lpstr>4.2</vt:lpstr>
      <vt:lpstr>4.3</vt:lpstr>
    </vt:vector>
  </TitlesOfParts>
  <Company>Secretaría de Comunicaciones y Transportes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Michel Flores Vivanco</cp:lastModifiedBy>
  <dcterms:created xsi:type="dcterms:W3CDTF">2011-03-03T01:10:55Z</dcterms:created>
  <dcterms:modified xsi:type="dcterms:W3CDTF">2013-03-20T16:46:05Z</dcterms:modified>
</cp:coreProperties>
</file>