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480" windowHeight="11640"/>
  </bookViews>
  <sheets>
    <sheet name="8.3.1" sheetId="6" r:id="rId1"/>
    <sheet name="8.3.2" sheetId="1" r:id="rId2"/>
    <sheet name="8.3.3" sheetId="7" r:id="rId3"/>
    <sheet name="8.3.4" sheetId="8" r:id="rId4"/>
    <sheet name="8.3.5" sheetId="9" r:id="rId5"/>
    <sheet name="8.3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45621"/>
</workbook>
</file>

<file path=xl/calcChain.xml><?xml version="1.0" encoding="utf-8"?>
<calcChain xmlns="http://schemas.openxmlformats.org/spreadsheetml/2006/main">
  <c r="E43" i="6" l="1"/>
  <c r="D43" i="6"/>
  <c r="D40" i="8" l="1"/>
  <c r="C40" i="8"/>
  <c r="B40" i="8"/>
  <c r="E8" i="10"/>
  <c r="E9" i="10"/>
  <c r="E10" i="10"/>
  <c r="E11" i="10"/>
  <c r="E12" i="10"/>
  <c r="E7" i="10"/>
  <c r="E14" i="10" l="1"/>
  <c r="E9" i="6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E30" i="6"/>
  <c r="F30" i="6" s="1"/>
  <c r="E31" i="6"/>
  <c r="F31" i="6" s="1"/>
  <c r="E32" i="6"/>
  <c r="F32" i="6" s="1"/>
  <c r="E33" i="6"/>
  <c r="F33" i="6" s="1"/>
  <c r="E34" i="6"/>
  <c r="F34" i="6" s="1"/>
  <c r="E35" i="6"/>
  <c r="F35" i="6" s="1"/>
  <c r="E36" i="6"/>
  <c r="F36" i="6" s="1"/>
  <c r="E37" i="6"/>
  <c r="F37" i="6" s="1"/>
  <c r="E38" i="6"/>
  <c r="F38" i="6" s="1"/>
  <c r="E39" i="6"/>
  <c r="F39" i="6" s="1"/>
  <c r="E40" i="6"/>
  <c r="F40" i="6" s="1"/>
  <c r="C42" i="6"/>
  <c r="D42" i="6"/>
  <c r="B42" i="6"/>
  <c r="F14" i="10"/>
  <c r="D14" i="10"/>
  <c r="I8" i="10"/>
  <c r="I7" i="10"/>
  <c r="C14" i="10"/>
  <c r="B14" i="10"/>
  <c r="B40" i="9"/>
  <c r="K14" i="7"/>
  <c r="J7" i="7"/>
  <c r="G7" i="7"/>
  <c r="C14" i="7"/>
  <c r="B14" i="7"/>
  <c r="F14" i="7"/>
  <c r="J7" i="10" l="1"/>
  <c r="L7" i="7"/>
  <c r="E42" i="6"/>
  <c r="F29" i="6"/>
  <c r="F42" i="6" s="1"/>
  <c r="G14" i="10"/>
  <c r="H14" i="10"/>
  <c r="I9" i="10"/>
  <c r="I10" i="10"/>
  <c r="I11" i="10"/>
  <c r="I12" i="10"/>
  <c r="J8" i="10"/>
  <c r="J10" i="10"/>
  <c r="J11" i="10"/>
  <c r="J12" i="10"/>
  <c r="G40" i="9"/>
  <c r="F40" i="9"/>
  <c r="E40" i="9"/>
  <c r="D40" i="9"/>
  <c r="C40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G40" i="8"/>
  <c r="F40" i="8"/>
  <c r="E40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J8" i="7"/>
  <c r="J9" i="7"/>
  <c r="J10" i="7"/>
  <c r="J11" i="7"/>
  <c r="J12" i="7"/>
  <c r="G8" i="7"/>
  <c r="G9" i="7"/>
  <c r="G10" i="7"/>
  <c r="G11" i="7"/>
  <c r="G12" i="7"/>
  <c r="D14" i="7"/>
  <c r="E14" i="7"/>
  <c r="H14" i="7"/>
  <c r="I14" i="7"/>
  <c r="I14" i="10" l="1"/>
  <c r="H15" i="10"/>
  <c r="C15" i="10"/>
  <c r="B15" i="10"/>
  <c r="J14" i="7"/>
  <c r="I15" i="7" s="1"/>
  <c r="L12" i="7"/>
  <c r="L10" i="7"/>
  <c r="L8" i="7"/>
  <c r="G14" i="7"/>
  <c r="E15" i="7" s="1"/>
  <c r="D15" i="7"/>
  <c r="F43" i="6"/>
  <c r="J9" i="10"/>
  <c r="J14" i="10" s="1"/>
  <c r="D15" i="10"/>
  <c r="H40" i="8"/>
  <c r="L11" i="7"/>
  <c r="L9" i="7"/>
  <c r="H40" i="9"/>
  <c r="E41" i="9" s="1"/>
  <c r="G15" i="10" l="1"/>
  <c r="F15" i="10"/>
  <c r="I15" i="10" s="1"/>
  <c r="E15" i="10"/>
  <c r="F41" i="8"/>
  <c r="D41" i="8"/>
  <c r="C41" i="8"/>
  <c r="B41" i="8"/>
  <c r="L14" i="7"/>
  <c r="H15" i="7"/>
  <c r="J15" i="7" s="1"/>
  <c r="F15" i="7"/>
  <c r="C15" i="7"/>
  <c r="B15" i="7"/>
  <c r="G41" i="8"/>
  <c r="E41" i="8"/>
  <c r="D41" i="9"/>
  <c r="G41" i="9"/>
  <c r="C41" i="9"/>
  <c r="F41" i="9"/>
  <c r="B41" i="9"/>
  <c r="G40" i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41" i="8" l="1"/>
  <c r="H41" i="9"/>
  <c r="G15" i="7"/>
  <c r="H40" i="1"/>
  <c r="C41" i="1" l="1"/>
  <c r="F41" i="1"/>
  <c r="B41" i="1"/>
  <c r="D41" i="1"/>
  <c r="E41" i="1"/>
  <c r="G41" i="1"/>
  <c r="H41" i="1" l="1"/>
</calcChain>
</file>

<file path=xl/sharedStrings.xml><?xml version="1.0" encoding="utf-8"?>
<sst xmlns="http://schemas.openxmlformats.org/spreadsheetml/2006/main" count="347" uniqueCount="104">
  <si>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</si>
  <si>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</si>
  <si>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</si>
  <si>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</si>
  <si>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</si>
  <si>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</si>
  <si>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</si>
  <si>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</si>
  <si>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</si>
  <si>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</si>
  <si>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</si>
  <si>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</si>
  <si>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</si>
  <si>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</si>
  <si>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</si>
  <si>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</si>
  <si>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</si>
  <si>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</si>
  <si>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</si>
  <si>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</si>
  <si>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</si>
  <si>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</si>
  <si>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</si>
  <si>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</si>
  <si>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</si>
  <si>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</si>
  <si>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</si>
  <si>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</si>
  <si>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</si>
  <si>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</si>
  <si>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</si>
  <si>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</si>
  <si>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</si>
  <si>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</si>
  <si>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</si>
  <si>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</si>
  <si>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</si>
  <si>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</si>
  <si>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</si>
  <si>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</si>
  <si>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</si>
  <si>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</si>
  <si>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</si>
  <si>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</si>
  <si>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</si>
  <si>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</si>
  <si>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</si>
  <si>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</si>
  <si>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</si>
  <si>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</si>
  <si>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</si>
  <si>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</si>
  <si>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</si>
  <si>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</si>
  <si>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</si>
  <si>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</si>
  <si>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</si>
  <si>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</si>
  <si>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</si>
  <si>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</si>
  <si>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</si>
  <si>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</si>
  <si>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</si>
  <si>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</si>
  <si>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</si>
  <si>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</si>
  <si>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</si>
  <si>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</si>
  <si>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</si>
  <si>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</si>
  <si>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</si>
  <si>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</si>
  <si>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</si>
  <si>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</si>
  <si>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</si>
  <si>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</si>
  <si>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</si>
  <si>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</si>
  <si>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</si>
  <si>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</si>
  <si>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</si>
  <si>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</si>
  <si>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</si>
  <si>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Baja</t>
  </si>
  <si>
    <t>Expedición</t>
  </si>
  <si>
    <r>
      <t>*</t>
    </r>
    <r>
      <rPr>
        <b/>
        <u/>
        <sz val="11"/>
        <rFont val="Calibri"/>
        <family val="2"/>
        <scheme val="minor"/>
      </rPr>
      <t>Otros incluye</t>
    </r>
    <r>
      <rPr>
        <b/>
        <sz val="11"/>
        <rFont val="Calibri"/>
        <family val="2"/>
        <scheme val="minor"/>
      </rPr>
      <t>: Canje, Cambio de Modalidad y Revalidación</t>
    </r>
  </si>
  <si>
    <t>Entidad
 Federativa</t>
  </si>
  <si>
    <t xml:space="preserve">8.3.1  Trámites de los Permisos Otorgados por Entidad Federativa y Clase de Servicio </t>
  </si>
  <si>
    <t>Entidad Federativa</t>
  </si>
  <si>
    <t xml:space="preserve">8.3. Trámites de los Permisos del Autotransporte Federal </t>
  </si>
  <si>
    <t>Clase de Servicio</t>
  </si>
  <si>
    <t>Reposición de Placas</t>
  </si>
  <si>
    <t xml:space="preserve">Autotransporte de Carga </t>
  </si>
  <si>
    <t>Transporte Terrestre de Pasajeros, excepto por Ferrocarril</t>
  </si>
  <si>
    <t>Transporte Turístico por Tierra</t>
  </si>
  <si>
    <t>y Transporte Turístico por Tierra</t>
  </si>
  <si>
    <t xml:space="preserve">8.3.2 Tipos de Trámites de los Permisos Otorgados para el Servicio del Autotransporte Carga por Entidad Federativa </t>
  </si>
  <si>
    <t xml:space="preserve">8.3.3 Trámites de los Permisos del Autotransporte Carga por Clase de Vehículo </t>
  </si>
  <si>
    <t>8.3.4 Trámites de los Permisos del Transporte Terrestre de Pasajeros, excepto por ferrocarril  según Entidad Federativa</t>
  </si>
  <si>
    <t>8.3.5 Trámites de los Permisos del Transporte Turístico por Tierra según Entidad Federativa</t>
  </si>
  <si>
    <t>8.3.6 Trámites de los Permisos del Total de Pasajeros Terrestres  por Clase de Vehículo</t>
  </si>
  <si>
    <t>Subtotal      Pasajeros Terrestres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</si>
  <si>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 incluye: Transporte Terrestre de Pasajeros, excepto por Ferrocarril </t>
    </r>
  </si>
  <si>
    <t xml:space="preserve"> Pasajeros Terrestres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</si>
</sst>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57">
    <xf numFmtId="0" fontId="0" fillId="0" borderId="0" xfId="0"/>
    <xf numFmtId="0" fontId="4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6" fillId="2" borderId="0" xfId="1" applyFont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center"/>
    </xf>
    <xf numFmtId="0" fontId="6" fillId="2" borderId="2" xfId="1" applyFont="1" applyBorder="1" applyAlignment="1">
      <alignment horizontal="center" vertical="center" wrapText="1"/>
    </xf>
    <xf numFmtId="0" fontId="4" fillId="0" borderId="0" xfId="4" applyFont="1"/>
    <xf numFmtId="0" fontId="7" fillId="0" borderId="0" xfId="4"/>
    <xf numFmtId="0" fontId="6" fillId="2" borderId="0" xfId="1" applyFont="1" applyBorder="1" applyAlignment="1">
      <alignment horizontal="center" vertical="center" wrapText="1"/>
    </xf>
    <xf numFmtId="0" fontId="7" fillId="0" borderId="0" xfId="4" applyBorder="1"/>
    <xf numFmtId="0" fontId="7" fillId="0" borderId="0" xfId="4" applyBorder="1" applyAlignment="1">
      <alignment horizontal="right"/>
    </xf>
    <xf numFmtId="3" fontId="7" fillId="0" borderId="0" xfId="4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2" fillId="2" borderId="0" xfId="1" applyNumberFormat="1" applyFont="1" applyAlignment="1">
      <alignment horizontal="center"/>
    </xf>
    <xf numFmtId="3" fontId="1" fillId="3" borderId="0" xfId="2" applyNumberFormat="1" applyFont="1" applyAlignment="1">
      <alignment horizontal="center"/>
    </xf>
    <xf numFmtId="3" fontId="1" fillId="3" borderId="0" xfId="2" applyNumberFormat="1" applyFont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3" fontId="6" fillId="2" borderId="0" xfId="1" applyNumberFormat="1" applyFont="1" applyBorder="1" applyAlignment="1">
      <alignment horizontal="center" vertical="center" wrapText="1"/>
    </xf>
    <xf numFmtId="0" fontId="3" fillId="0" borderId="0" xfId="0" applyFont="1"/>
    <xf numFmtId="1" fontId="9" fillId="0" borderId="0" xfId="4" applyNumberFormat="1" applyFont="1" applyAlignment="1">
      <alignment horizontal="center"/>
    </xf>
    <xf numFmtId="3" fontId="5" fillId="0" borderId="0" xfId="0" applyNumberFormat="1" applyFont="1"/>
    <xf numFmtId="3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3" fontId="6" fillId="2" borderId="0" xfId="1" applyNumberFormat="1" applyFont="1" applyAlignment="1">
      <alignment horizontal="center" vertical="center" wrapText="1"/>
    </xf>
    <xf numFmtId="3" fontId="6" fillId="2" borderId="3" xfId="1" applyNumberFormat="1" applyFont="1" applyBorder="1" applyAlignment="1">
      <alignment horizontal="center" vertical="center" wrapText="1"/>
    </xf>
    <xf numFmtId="1" fontId="8" fillId="0" borderId="0" xfId="0" applyNumberFormat="1" applyFont="1"/>
    <xf numFmtId="1" fontId="7" fillId="0" borderId="0" xfId="0" applyNumberFormat="1" applyFont="1" applyAlignment="1">
      <alignment horizontal="center"/>
    </xf>
    <xf numFmtId="0" fontId="10" fillId="0" borderId="0" xfId="0" applyFont="1"/>
    <xf numFmtId="0" fontId="4" fillId="0" borderId="0" xfId="4" applyFont="1" applyAlignment="1"/>
    <xf numFmtId="3" fontId="2" fillId="2" borderId="0" xfId="1" applyNumberFormat="1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0" xfId="4" applyFont="1"/>
    <xf numFmtId="0" fontId="12" fillId="0" borderId="0" xfId="4" applyFont="1" applyAlignment="1">
      <alignment horizontal="center"/>
    </xf>
    <xf numFmtId="0" fontId="4" fillId="0" borderId="0" xfId="0" applyFont="1" applyAlignment="1">
      <alignment horizontal="left"/>
    </xf>
    <xf numFmtId="0" fontId="13" fillId="3" borderId="0" xfId="2" applyFont="1"/>
    <xf numFmtId="0" fontId="10" fillId="0" borderId="0" xfId="4" applyFont="1"/>
    <xf numFmtId="0" fontId="2" fillId="2" borderId="4" xfId="1" applyFont="1" applyBorder="1" applyAlignment="1">
      <alignment horizontal="center" vertical="center" wrapText="1"/>
    </xf>
    <xf numFmtId="0" fontId="2" fillId="2" borderId="0" xfId="1" applyFont="1" applyBorder="1" applyAlignment="1">
      <alignment horizontal="center" vertical="center" wrapText="1"/>
    </xf>
    <xf numFmtId="0" fontId="14" fillId="0" borderId="0" xfId="4" applyFont="1"/>
    <xf numFmtId="0" fontId="8" fillId="0" borderId="0" xfId="4" applyFont="1"/>
    <xf numFmtId="0" fontId="14" fillId="0" borderId="0" xfId="0" applyFont="1"/>
    <xf numFmtId="0" fontId="14" fillId="0" borderId="0" xfId="0" applyFont="1" applyAlignment="1"/>
    <xf numFmtId="0" fontId="6" fillId="2" borderId="0" xfId="1" applyFont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3" fontId="6" fillId="2" borderId="0" xfId="1" applyNumberFormat="1" applyFont="1" applyAlignment="1">
      <alignment horizontal="center" vertical="center" wrapText="1"/>
    </xf>
    <xf numFmtId="3" fontId="2" fillId="2" borderId="3" xfId="1" applyNumberFormat="1" applyFont="1" applyBorder="1" applyAlignment="1">
      <alignment horizontal="center" vertical="center" wrapText="1"/>
    </xf>
    <xf numFmtId="3" fontId="2" fillId="2" borderId="1" xfId="1" applyNumberFormat="1" applyFont="1" applyBorder="1" applyAlignment="1">
      <alignment horizontal="center"/>
    </xf>
    <xf numFmtId="3" fontId="2" fillId="2" borderId="0" xfId="1" applyNumberFormat="1" applyFont="1" applyAlignment="1">
      <alignment horizontal="center" vertical="center" wrapText="1"/>
    </xf>
    <xf numFmtId="3" fontId="2" fillId="2" borderId="0" xfId="1" applyNumberFormat="1" applyFont="1" applyBorder="1" applyAlignment="1">
      <alignment horizontal="center" vertical="center"/>
    </xf>
    <xf numFmtId="3" fontId="2" fillId="2" borderId="1" xfId="1" applyNumberFormat="1" applyFont="1" applyBorder="1" applyAlignment="1">
      <alignment horizontal="center" vertical="center" wrapText="1"/>
    </xf>
    <xf numFmtId="3" fontId="2" fillId="2" borderId="5" xfId="1" applyNumberFormat="1" applyFont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los </a:t>
            </a:r>
            <a:r>
              <a:rPr lang="es-ES" sz="1600"/>
              <a:t>Permisos</a:t>
            </a:r>
            <a:r>
              <a:rPr lang="es-ES" sz="1600" baseline="0"/>
              <a:t> por Clase de Servicio 2012</a:t>
            </a:r>
            <a:endParaRPr lang="es-ES" sz="1600"/>
          </a:p>
        </c:rich>
      </c:tx>
      <c:layout>
        <c:manualLayout>
          <c:xMode val="edge"/>
          <c:yMode val="edge"/>
          <c:x val="0.1917524854847691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8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'8.3.1'!$B$7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'8.3.1'!$G$9:$G$40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'8.3.1'!$B$9:$B$40</c:f>
              <c:numCache>
                <c:formatCode>#,##0</c:formatCode>
                <c:ptCount val="32"/>
                <c:pt idx="0">
                  <c:v>1091</c:v>
                </c:pt>
                <c:pt idx="1">
                  <c:v>1482</c:v>
                </c:pt>
                <c:pt idx="2">
                  <c:v>233</c:v>
                </c:pt>
                <c:pt idx="3">
                  <c:v>202</c:v>
                </c:pt>
                <c:pt idx="4">
                  <c:v>805</c:v>
                </c:pt>
                <c:pt idx="5">
                  <c:v>4219</c:v>
                </c:pt>
                <c:pt idx="6">
                  <c:v>5010</c:v>
                </c:pt>
                <c:pt idx="7">
                  <c:v>1657</c:v>
                </c:pt>
                <c:pt idx="8">
                  <c:v>13581</c:v>
                </c:pt>
                <c:pt idx="9">
                  <c:v>2264</c:v>
                </c:pt>
                <c:pt idx="10">
                  <c:v>2089</c:v>
                </c:pt>
                <c:pt idx="11">
                  <c:v>7099</c:v>
                </c:pt>
                <c:pt idx="12">
                  <c:v>332</c:v>
                </c:pt>
                <c:pt idx="13">
                  <c:v>4245</c:v>
                </c:pt>
                <c:pt idx="14">
                  <c:v>8156</c:v>
                </c:pt>
                <c:pt idx="15">
                  <c:v>3425</c:v>
                </c:pt>
                <c:pt idx="16">
                  <c:v>1172</c:v>
                </c:pt>
                <c:pt idx="17">
                  <c:v>221</c:v>
                </c:pt>
                <c:pt idx="18">
                  <c:v>20337</c:v>
                </c:pt>
                <c:pt idx="19">
                  <c:v>651</c:v>
                </c:pt>
                <c:pt idx="20">
                  <c:v>2925</c:v>
                </c:pt>
                <c:pt idx="21">
                  <c:v>3899</c:v>
                </c:pt>
                <c:pt idx="22">
                  <c:v>250</c:v>
                </c:pt>
                <c:pt idx="23">
                  <c:v>3646</c:v>
                </c:pt>
                <c:pt idx="24">
                  <c:v>2355</c:v>
                </c:pt>
                <c:pt idx="25">
                  <c:v>2040</c:v>
                </c:pt>
                <c:pt idx="26">
                  <c:v>1068</c:v>
                </c:pt>
                <c:pt idx="27">
                  <c:v>7631</c:v>
                </c:pt>
                <c:pt idx="28">
                  <c:v>438</c:v>
                </c:pt>
                <c:pt idx="29">
                  <c:v>5896</c:v>
                </c:pt>
                <c:pt idx="30">
                  <c:v>1288</c:v>
                </c:pt>
                <c:pt idx="31">
                  <c:v>402</c:v>
                </c:pt>
              </c:numCache>
            </c:numRef>
          </c:val>
        </c:ser>
        <c:ser>
          <c:idx val="1"/>
          <c:order val="1"/>
          <c:tx>
            <c:strRef>
              <c:f>'8.3.1'!$E$45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'8.3.1'!$G$9:$G$40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'8.3.1'!$E$9:$E$40</c:f>
              <c:numCache>
                <c:formatCode>#,##0</c:formatCode>
                <c:ptCount val="32"/>
                <c:pt idx="0">
                  <c:v>136</c:v>
                </c:pt>
                <c:pt idx="1">
                  <c:v>83</c:v>
                </c:pt>
                <c:pt idx="2">
                  <c:v>768</c:v>
                </c:pt>
                <c:pt idx="3">
                  <c:v>44</c:v>
                </c:pt>
                <c:pt idx="4">
                  <c:v>313</c:v>
                </c:pt>
                <c:pt idx="5">
                  <c:v>188</c:v>
                </c:pt>
                <c:pt idx="6">
                  <c:v>147</c:v>
                </c:pt>
                <c:pt idx="7">
                  <c:v>58</c:v>
                </c:pt>
                <c:pt idx="8">
                  <c:v>4116</c:v>
                </c:pt>
                <c:pt idx="9">
                  <c:v>43</c:v>
                </c:pt>
                <c:pt idx="10">
                  <c:v>445</c:v>
                </c:pt>
                <c:pt idx="11">
                  <c:v>1993</c:v>
                </c:pt>
                <c:pt idx="12">
                  <c:v>113</c:v>
                </c:pt>
                <c:pt idx="13">
                  <c:v>459</c:v>
                </c:pt>
                <c:pt idx="14">
                  <c:v>1003</c:v>
                </c:pt>
                <c:pt idx="15">
                  <c:v>390</c:v>
                </c:pt>
                <c:pt idx="16">
                  <c:v>88</c:v>
                </c:pt>
                <c:pt idx="17">
                  <c:v>81</c:v>
                </c:pt>
                <c:pt idx="18">
                  <c:v>874</c:v>
                </c:pt>
                <c:pt idx="19">
                  <c:v>204</c:v>
                </c:pt>
                <c:pt idx="20">
                  <c:v>290</c:v>
                </c:pt>
                <c:pt idx="21">
                  <c:v>99</c:v>
                </c:pt>
                <c:pt idx="22">
                  <c:v>1314</c:v>
                </c:pt>
                <c:pt idx="23">
                  <c:v>448</c:v>
                </c:pt>
                <c:pt idx="24">
                  <c:v>321</c:v>
                </c:pt>
                <c:pt idx="25">
                  <c:v>216</c:v>
                </c:pt>
                <c:pt idx="26">
                  <c:v>124</c:v>
                </c:pt>
                <c:pt idx="27">
                  <c:v>188</c:v>
                </c:pt>
                <c:pt idx="28">
                  <c:v>140</c:v>
                </c:pt>
                <c:pt idx="29">
                  <c:v>309</c:v>
                </c:pt>
                <c:pt idx="30">
                  <c:v>142</c:v>
                </c:pt>
                <c:pt idx="31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349248"/>
        <c:axId val="81363328"/>
      </c:barChart>
      <c:catAx>
        <c:axId val="81349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363328"/>
        <c:crosses val="autoZero"/>
        <c:auto val="1"/>
        <c:lblAlgn val="ctr"/>
        <c:lblOffset val="100"/>
        <c:noMultiLvlLbl val="0"/>
      </c:catAx>
      <c:valAx>
        <c:axId val="81363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1349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31838065696332"/>
          <c:y val="0.92672532109532124"/>
          <c:w val="0.55269927622683523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Turístico por Tierra </a:t>
            </a:r>
            <a:r>
              <a:rPr lang="es-ES" sz="1100" b="1" i="0" u="none" strike="noStrike" baseline="0">
                <a:effectLst/>
              </a:rPr>
              <a:t>Participación por Tipo de Trámite</a:t>
            </a:r>
            <a:r>
              <a:rPr lang="es-ES" sz="1100"/>
              <a:t>  2012</a:t>
            </a:r>
          </a:p>
        </c:rich>
      </c:tx>
      <c:layout>
        <c:manualLayout>
          <c:xMode val="edge"/>
          <c:yMode val="edge"/>
          <c:x val="0.121638888888888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944444444444443E-2"/>
          <c:y val="0.19907407407407407"/>
          <c:w val="0.47499999999999998"/>
          <c:h val="0.79166666666666663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spPr>
              <a:solidFill>
                <a:schemeClr val="accent5"/>
              </a:solidFill>
            </c:spPr>
          </c:dPt>
          <c:dPt>
            <c:idx val="5"/>
            <c:bubble3D val="0"/>
            <c:spPr>
              <a:solidFill>
                <a:schemeClr val="accent4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1070319335083105E-2"/>
                  <c:y val="3.26261300670750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094346019247594"/>
                  <c:y val="4.5839530475357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'8.3.5'!$B$4:$G$4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'8.3.5'!$B$41:$G$41</c:f>
              <c:numCache>
                <c:formatCode>#,##0</c:formatCode>
                <c:ptCount val="6"/>
                <c:pt idx="0">
                  <c:v>39.691146999882115</c:v>
                </c:pt>
                <c:pt idx="1">
                  <c:v>35.03477543321938</c:v>
                </c:pt>
                <c:pt idx="2">
                  <c:v>13.945538135093717</c:v>
                </c:pt>
                <c:pt idx="3">
                  <c:v>6.1770600023576563</c:v>
                </c:pt>
                <c:pt idx="4">
                  <c:v>3.2417776729930448</c:v>
                </c:pt>
                <c:pt idx="5">
                  <c:v>1.9097017564540846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833333333333361"/>
          <c:y val="0.3098370516185478"/>
          <c:w val="0.34166666666666806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 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</a:t>
            </a:r>
            <a:r>
              <a:rPr lang="es-ES" sz="1100" baseline="0"/>
              <a:t> </a:t>
            </a:r>
            <a:r>
              <a:rPr lang="es-ES" sz="1100"/>
              <a:t>por Clase de Vehículo</a:t>
            </a:r>
            <a:r>
              <a:rPr lang="es-ES" sz="1100" baseline="0"/>
              <a:t> 2012</a:t>
            </a:r>
            <a:endParaRPr lang="es-ES" sz="1100"/>
          </a:p>
        </c:rich>
      </c:tx>
      <c:layout>
        <c:manualLayout>
          <c:xMode val="edge"/>
          <c:yMode val="edge"/>
          <c:x val="0.142826334208223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4426946631691"/>
          <c:y val="0.25429310955507722"/>
          <c:w val="0.44722222222222224"/>
          <c:h val="0.74279123414071513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explosion val="8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0.14837576552930884"/>
                  <c:y val="-0.23728783902012338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240977690288713E-2"/>
                  <c:y val="3.223642027445534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'8.3.6'!$B$5:$D$5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'8.3.6'!$B$15:$D$15</c:f>
              <c:numCache>
                <c:formatCode>0</c:formatCode>
                <c:ptCount val="3"/>
                <c:pt idx="0">
                  <c:v>87.373134328358205</c:v>
                </c:pt>
                <c:pt idx="1">
                  <c:v>9.1641791044776113</c:v>
                </c:pt>
                <c:pt idx="2">
                  <c:v>3.4626865671641789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00220909886267"/>
          <c:y val="0.37989100320793368"/>
          <c:w val="0.18775568678915144"/>
          <c:h val="0.26799540682414696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Trámites de los Permisos del Transporte Turístico por Tierra Participación  por Clase de Vehículo 2012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12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56649168853892"/>
          <c:y val="0.14814814814814858"/>
          <c:w val="0.51111111111111107"/>
          <c:h val="0.85185185185185264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4837576552930884"/>
                  <c:y val="-0.23728783902012346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37%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'8.3.6'!$F$5:$H$5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'8.3.6'!$F$15:$H$15</c:f>
              <c:numCache>
                <c:formatCode>0</c:formatCode>
                <c:ptCount val="3"/>
                <c:pt idx="0">
                  <c:v>60.379582694801364</c:v>
                </c:pt>
                <c:pt idx="1">
                  <c:v>2.7348815277614054</c:v>
                </c:pt>
                <c:pt idx="2">
                  <c:v>36.885535777437227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00220909886267"/>
          <c:y val="0.37989100320793384"/>
          <c:w val="0.18775568678915144"/>
          <c:h val="0.26799540682414696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2012</a:t>
            </a:r>
            <a:endParaRPr lang="es-ES" sz="1200"/>
          </a:p>
        </c:rich>
      </c:tx>
      <c:layout>
        <c:manualLayout>
          <c:xMode val="edge"/>
          <c:yMode val="edge"/>
          <c:x val="0.23662510936132991"/>
          <c:y val="4.633203506350042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930008748906399E-2"/>
          <c:y val="0.18933763354395269"/>
          <c:w val="0.46620384951881016"/>
          <c:h val="0.7776062316952021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</c:dPt>
          <c:dPt>
            <c:idx val="1"/>
            <c:bubble3D val="0"/>
            <c:explosion val="1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3.9099518810148746E-2"/>
                  <c:y val="-9.11971322294392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'8.3.1'!$D$45:$E$45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'8.3.1'!$D$43:$E$43</c:f>
              <c:numCache>
                <c:formatCode>0</c:formatCode>
                <c:ptCount val="2"/>
                <c:pt idx="0">
                  <c:v>87.88190786323149</c:v>
                </c:pt>
                <c:pt idx="1">
                  <c:v>12.118092136768508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239720034995623"/>
          <c:y val="0.42454823065654124"/>
          <c:w val="0.36155577427821523"/>
          <c:h val="0.2083287466745972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Autotransporte de Carga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2012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2969021641930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3243333460662"/>
          <c:y val="8.7110504375807515E-2"/>
          <c:w val="0.8736735524474174"/>
          <c:h val="0.629397950643170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'8.3.2'!$B$4:$B$5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'8.3.2'!$I$7:$I$38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'8.3.2'!$B$7:$B$38</c:f>
              <c:numCache>
                <c:formatCode>#,##0</c:formatCode>
                <c:ptCount val="32"/>
                <c:pt idx="0">
                  <c:v>335</c:v>
                </c:pt>
                <c:pt idx="1">
                  <c:v>751</c:v>
                </c:pt>
                <c:pt idx="2">
                  <c:v>94</c:v>
                </c:pt>
                <c:pt idx="3">
                  <c:v>79</c:v>
                </c:pt>
                <c:pt idx="4">
                  <c:v>267</c:v>
                </c:pt>
                <c:pt idx="5">
                  <c:v>1896</c:v>
                </c:pt>
                <c:pt idx="6">
                  <c:v>2842</c:v>
                </c:pt>
                <c:pt idx="7">
                  <c:v>809</c:v>
                </c:pt>
                <c:pt idx="8">
                  <c:v>3270</c:v>
                </c:pt>
                <c:pt idx="9">
                  <c:v>923</c:v>
                </c:pt>
                <c:pt idx="10">
                  <c:v>853</c:v>
                </c:pt>
                <c:pt idx="11">
                  <c:v>3371</c:v>
                </c:pt>
                <c:pt idx="12">
                  <c:v>135</c:v>
                </c:pt>
                <c:pt idx="13">
                  <c:v>1399</c:v>
                </c:pt>
                <c:pt idx="14">
                  <c:v>3614</c:v>
                </c:pt>
                <c:pt idx="15">
                  <c:v>1549</c:v>
                </c:pt>
                <c:pt idx="16">
                  <c:v>591</c:v>
                </c:pt>
                <c:pt idx="17">
                  <c:v>74</c:v>
                </c:pt>
                <c:pt idx="18">
                  <c:v>8393</c:v>
                </c:pt>
                <c:pt idx="19">
                  <c:v>241</c:v>
                </c:pt>
                <c:pt idx="20">
                  <c:v>1177</c:v>
                </c:pt>
                <c:pt idx="21">
                  <c:v>1475</c:v>
                </c:pt>
                <c:pt idx="22">
                  <c:v>76</c:v>
                </c:pt>
                <c:pt idx="23">
                  <c:v>1531</c:v>
                </c:pt>
                <c:pt idx="24">
                  <c:v>1038</c:v>
                </c:pt>
                <c:pt idx="25">
                  <c:v>918</c:v>
                </c:pt>
                <c:pt idx="26">
                  <c:v>458</c:v>
                </c:pt>
                <c:pt idx="27">
                  <c:v>3398</c:v>
                </c:pt>
                <c:pt idx="28">
                  <c:v>161</c:v>
                </c:pt>
                <c:pt idx="29">
                  <c:v>2398</c:v>
                </c:pt>
                <c:pt idx="30">
                  <c:v>316</c:v>
                </c:pt>
                <c:pt idx="31">
                  <c:v>205</c:v>
                </c:pt>
              </c:numCache>
            </c:numRef>
          </c:val>
        </c:ser>
        <c:ser>
          <c:idx val="1"/>
          <c:order val="1"/>
          <c:tx>
            <c:strRef>
              <c:f>'8.3.2'!$C$4:$C$5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'8.3.2'!$I$7:$I$38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'8.3.2'!$C$7:$C$38</c:f>
              <c:numCache>
                <c:formatCode>#,##0</c:formatCode>
                <c:ptCount val="32"/>
                <c:pt idx="0">
                  <c:v>562</c:v>
                </c:pt>
                <c:pt idx="1">
                  <c:v>464</c:v>
                </c:pt>
                <c:pt idx="2">
                  <c:v>87</c:v>
                </c:pt>
                <c:pt idx="3">
                  <c:v>51</c:v>
                </c:pt>
                <c:pt idx="4">
                  <c:v>227</c:v>
                </c:pt>
                <c:pt idx="5">
                  <c:v>971</c:v>
                </c:pt>
                <c:pt idx="6">
                  <c:v>1139</c:v>
                </c:pt>
                <c:pt idx="7">
                  <c:v>397</c:v>
                </c:pt>
                <c:pt idx="8">
                  <c:v>7636</c:v>
                </c:pt>
                <c:pt idx="9">
                  <c:v>800</c:v>
                </c:pt>
                <c:pt idx="10">
                  <c:v>938</c:v>
                </c:pt>
                <c:pt idx="11">
                  <c:v>2031</c:v>
                </c:pt>
                <c:pt idx="12">
                  <c:v>115</c:v>
                </c:pt>
                <c:pt idx="13">
                  <c:v>992</c:v>
                </c:pt>
                <c:pt idx="14">
                  <c:v>2368</c:v>
                </c:pt>
                <c:pt idx="15">
                  <c:v>933</c:v>
                </c:pt>
                <c:pt idx="16">
                  <c:v>226</c:v>
                </c:pt>
                <c:pt idx="17">
                  <c:v>73</c:v>
                </c:pt>
                <c:pt idx="18">
                  <c:v>5675</c:v>
                </c:pt>
                <c:pt idx="19">
                  <c:v>243</c:v>
                </c:pt>
                <c:pt idx="20">
                  <c:v>823</c:v>
                </c:pt>
                <c:pt idx="21">
                  <c:v>865</c:v>
                </c:pt>
                <c:pt idx="22">
                  <c:v>46</c:v>
                </c:pt>
                <c:pt idx="23">
                  <c:v>835</c:v>
                </c:pt>
                <c:pt idx="24">
                  <c:v>697</c:v>
                </c:pt>
                <c:pt idx="25">
                  <c:v>595</c:v>
                </c:pt>
                <c:pt idx="26">
                  <c:v>268</c:v>
                </c:pt>
                <c:pt idx="27">
                  <c:v>2064</c:v>
                </c:pt>
                <c:pt idx="28">
                  <c:v>166</c:v>
                </c:pt>
                <c:pt idx="29">
                  <c:v>1533</c:v>
                </c:pt>
                <c:pt idx="30">
                  <c:v>217</c:v>
                </c:pt>
                <c:pt idx="31">
                  <c:v>153</c:v>
                </c:pt>
              </c:numCache>
            </c:numRef>
          </c:val>
        </c:ser>
        <c:ser>
          <c:idx val="2"/>
          <c:order val="2"/>
          <c:tx>
            <c:strRef>
              <c:f>'8.3.2'!$D$4:$D$5</c:f>
              <c:strCache>
                <c:ptCount val="1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accent2"/>
              </a:solidFill>
            </a:ln>
          </c:spPr>
          <c:invertIfNegative val="0"/>
          <c:cat>
            <c:strRef>
              <c:f>'8.3.2'!$I$7:$I$38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'8.3.2'!$D$7:$D$38</c:f>
              <c:numCache>
                <c:formatCode>#,##0</c:formatCode>
                <c:ptCount val="32"/>
                <c:pt idx="0">
                  <c:v>34</c:v>
                </c:pt>
                <c:pt idx="1">
                  <c:v>102</c:v>
                </c:pt>
                <c:pt idx="2">
                  <c:v>13</c:v>
                </c:pt>
                <c:pt idx="3">
                  <c:v>35</c:v>
                </c:pt>
                <c:pt idx="4">
                  <c:v>42</c:v>
                </c:pt>
                <c:pt idx="5">
                  <c:v>324</c:v>
                </c:pt>
                <c:pt idx="6">
                  <c:v>254</c:v>
                </c:pt>
                <c:pt idx="7">
                  <c:v>169</c:v>
                </c:pt>
                <c:pt idx="8">
                  <c:v>1119</c:v>
                </c:pt>
                <c:pt idx="9">
                  <c:v>76</c:v>
                </c:pt>
                <c:pt idx="10">
                  <c:v>218</c:v>
                </c:pt>
                <c:pt idx="11">
                  <c:v>347</c:v>
                </c:pt>
                <c:pt idx="12">
                  <c:v>37</c:v>
                </c:pt>
                <c:pt idx="13">
                  <c:v>757</c:v>
                </c:pt>
                <c:pt idx="14">
                  <c:v>625</c:v>
                </c:pt>
                <c:pt idx="15">
                  <c:v>319</c:v>
                </c:pt>
                <c:pt idx="16">
                  <c:v>71</c:v>
                </c:pt>
                <c:pt idx="17">
                  <c:v>21</c:v>
                </c:pt>
                <c:pt idx="18">
                  <c:v>739</c:v>
                </c:pt>
                <c:pt idx="19">
                  <c:v>70</c:v>
                </c:pt>
                <c:pt idx="20">
                  <c:v>288</c:v>
                </c:pt>
                <c:pt idx="21">
                  <c:v>160</c:v>
                </c:pt>
                <c:pt idx="22">
                  <c:v>39</c:v>
                </c:pt>
                <c:pt idx="23">
                  <c:v>170</c:v>
                </c:pt>
                <c:pt idx="24">
                  <c:v>164</c:v>
                </c:pt>
                <c:pt idx="25">
                  <c:v>145</c:v>
                </c:pt>
                <c:pt idx="26">
                  <c:v>153</c:v>
                </c:pt>
                <c:pt idx="27">
                  <c:v>400</c:v>
                </c:pt>
                <c:pt idx="28">
                  <c:v>44</c:v>
                </c:pt>
                <c:pt idx="29">
                  <c:v>361</c:v>
                </c:pt>
                <c:pt idx="30">
                  <c:v>52</c:v>
                </c:pt>
                <c:pt idx="31">
                  <c:v>28</c:v>
                </c:pt>
              </c:numCache>
            </c:numRef>
          </c:val>
        </c:ser>
        <c:ser>
          <c:idx val="4"/>
          <c:order val="3"/>
          <c:tx>
            <c:strRef>
              <c:f>'8.3.2'!$E$4:$E$5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'8.3.2'!$I$7:$I$38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'8.3.2'!$E$7:$E$38</c:f>
              <c:numCache>
                <c:formatCode>#,##0</c:formatCode>
                <c:ptCount val="32"/>
                <c:pt idx="0">
                  <c:v>91</c:v>
                </c:pt>
                <c:pt idx="1">
                  <c:v>107</c:v>
                </c:pt>
                <c:pt idx="2">
                  <c:v>32</c:v>
                </c:pt>
                <c:pt idx="3">
                  <c:v>27</c:v>
                </c:pt>
                <c:pt idx="4">
                  <c:v>224</c:v>
                </c:pt>
                <c:pt idx="5">
                  <c:v>753</c:v>
                </c:pt>
                <c:pt idx="6">
                  <c:v>510</c:v>
                </c:pt>
                <c:pt idx="7">
                  <c:v>218</c:v>
                </c:pt>
                <c:pt idx="8">
                  <c:v>1204</c:v>
                </c:pt>
                <c:pt idx="9">
                  <c:v>376</c:v>
                </c:pt>
                <c:pt idx="10">
                  <c:v>41</c:v>
                </c:pt>
                <c:pt idx="11">
                  <c:v>954</c:v>
                </c:pt>
                <c:pt idx="12">
                  <c:v>28</c:v>
                </c:pt>
                <c:pt idx="13">
                  <c:v>925</c:v>
                </c:pt>
                <c:pt idx="14">
                  <c:v>1154</c:v>
                </c:pt>
                <c:pt idx="15">
                  <c:v>442</c:v>
                </c:pt>
                <c:pt idx="16">
                  <c:v>225</c:v>
                </c:pt>
                <c:pt idx="17">
                  <c:v>32</c:v>
                </c:pt>
                <c:pt idx="18">
                  <c:v>4459</c:v>
                </c:pt>
                <c:pt idx="19">
                  <c:v>77</c:v>
                </c:pt>
                <c:pt idx="20">
                  <c:v>518</c:v>
                </c:pt>
                <c:pt idx="21">
                  <c:v>1235</c:v>
                </c:pt>
                <c:pt idx="22">
                  <c:v>81</c:v>
                </c:pt>
                <c:pt idx="23">
                  <c:v>891</c:v>
                </c:pt>
                <c:pt idx="24">
                  <c:v>364</c:v>
                </c:pt>
                <c:pt idx="25">
                  <c:v>239</c:v>
                </c:pt>
                <c:pt idx="26">
                  <c:v>141</c:v>
                </c:pt>
                <c:pt idx="27">
                  <c:v>1370</c:v>
                </c:pt>
                <c:pt idx="28">
                  <c:v>36</c:v>
                </c:pt>
                <c:pt idx="29">
                  <c:v>1289</c:v>
                </c:pt>
                <c:pt idx="30">
                  <c:v>646</c:v>
                </c:pt>
                <c:pt idx="31">
                  <c:v>12</c:v>
                </c:pt>
              </c:numCache>
            </c:numRef>
          </c:val>
        </c:ser>
        <c:ser>
          <c:idx val="5"/>
          <c:order val="4"/>
          <c:tx>
            <c:strRef>
              <c:f>'8.3.2'!$F$4:$F$5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'8.3.2'!$I$7:$I$38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'8.3.2'!$F$7:$F$38</c:f>
              <c:numCache>
                <c:formatCode>#,##0</c:formatCode>
                <c:ptCount val="32"/>
                <c:pt idx="0">
                  <c:v>51</c:v>
                </c:pt>
                <c:pt idx="1">
                  <c:v>27</c:v>
                </c:pt>
                <c:pt idx="2">
                  <c:v>2</c:v>
                </c:pt>
                <c:pt idx="3">
                  <c:v>9</c:v>
                </c:pt>
                <c:pt idx="4">
                  <c:v>16</c:v>
                </c:pt>
                <c:pt idx="5">
                  <c:v>136</c:v>
                </c:pt>
                <c:pt idx="6">
                  <c:v>215</c:v>
                </c:pt>
                <c:pt idx="7">
                  <c:v>59</c:v>
                </c:pt>
                <c:pt idx="8">
                  <c:v>189</c:v>
                </c:pt>
                <c:pt idx="9">
                  <c:v>77</c:v>
                </c:pt>
                <c:pt idx="10">
                  <c:v>22</c:v>
                </c:pt>
                <c:pt idx="11">
                  <c:v>265</c:v>
                </c:pt>
                <c:pt idx="12">
                  <c:v>16</c:v>
                </c:pt>
                <c:pt idx="13">
                  <c:v>117</c:v>
                </c:pt>
                <c:pt idx="14">
                  <c:v>319</c:v>
                </c:pt>
                <c:pt idx="15">
                  <c:v>111</c:v>
                </c:pt>
                <c:pt idx="16">
                  <c:v>52</c:v>
                </c:pt>
                <c:pt idx="17">
                  <c:v>19</c:v>
                </c:pt>
                <c:pt idx="18">
                  <c:v>581</c:v>
                </c:pt>
                <c:pt idx="19">
                  <c:v>9</c:v>
                </c:pt>
                <c:pt idx="20">
                  <c:v>94</c:v>
                </c:pt>
                <c:pt idx="21">
                  <c:v>147</c:v>
                </c:pt>
                <c:pt idx="22">
                  <c:v>7</c:v>
                </c:pt>
                <c:pt idx="23">
                  <c:v>144</c:v>
                </c:pt>
                <c:pt idx="24">
                  <c:v>68</c:v>
                </c:pt>
                <c:pt idx="25">
                  <c:v>64</c:v>
                </c:pt>
                <c:pt idx="26">
                  <c:v>12</c:v>
                </c:pt>
                <c:pt idx="27">
                  <c:v>241</c:v>
                </c:pt>
                <c:pt idx="28">
                  <c:v>23</c:v>
                </c:pt>
                <c:pt idx="29">
                  <c:v>214</c:v>
                </c:pt>
                <c:pt idx="30">
                  <c:v>51</c:v>
                </c:pt>
                <c:pt idx="31">
                  <c:v>4</c:v>
                </c:pt>
              </c:numCache>
            </c:numRef>
          </c:val>
        </c:ser>
        <c:ser>
          <c:idx val="6"/>
          <c:order val="5"/>
          <c:tx>
            <c:strRef>
              <c:f>'8.3.2'!$G$4:$G$5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'8.3.2'!$I$7:$I$38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'8.3.2'!$G$7:$G$38</c:f>
              <c:numCache>
                <c:formatCode>#,##0</c:formatCode>
                <c:ptCount val="32"/>
                <c:pt idx="0">
                  <c:v>18</c:v>
                </c:pt>
                <c:pt idx="1">
                  <c:v>31</c:v>
                </c:pt>
                <c:pt idx="2">
                  <c:v>5</c:v>
                </c:pt>
                <c:pt idx="3">
                  <c:v>1</c:v>
                </c:pt>
                <c:pt idx="4">
                  <c:v>29</c:v>
                </c:pt>
                <c:pt idx="5">
                  <c:v>139</c:v>
                </c:pt>
                <c:pt idx="6">
                  <c:v>50</c:v>
                </c:pt>
                <c:pt idx="7">
                  <c:v>5</c:v>
                </c:pt>
                <c:pt idx="8">
                  <c:v>163</c:v>
                </c:pt>
                <c:pt idx="9">
                  <c:v>12</c:v>
                </c:pt>
                <c:pt idx="10">
                  <c:v>17</c:v>
                </c:pt>
                <c:pt idx="11">
                  <c:v>131</c:v>
                </c:pt>
                <c:pt idx="12">
                  <c:v>1</c:v>
                </c:pt>
                <c:pt idx="13">
                  <c:v>55</c:v>
                </c:pt>
                <c:pt idx="14">
                  <c:v>76</c:v>
                </c:pt>
                <c:pt idx="15">
                  <c:v>71</c:v>
                </c:pt>
                <c:pt idx="16">
                  <c:v>7</c:v>
                </c:pt>
                <c:pt idx="17">
                  <c:v>2</c:v>
                </c:pt>
                <c:pt idx="18">
                  <c:v>490</c:v>
                </c:pt>
                <c:pt idx="19">
                  <c:v>11</c:v>
                </c:pt>
                <c:pt idx="20">
                  <c:v>25</c:v>
                </c:pt>
                <c:pt idx="21">
                  <c:v>17</c:v>
                </c:pt>
                <c:pt idx="22">
                  <c:v>1</c:v>
                </c:pt>
                <c:pt idx="23">
                  <c:v>75</c:v>
                </c:pt>
                <c:pt idx="24">
                  <c:v>24</c:v>
                </c:pt>
                <c:pt idx="25">
                  <c:v>79</c:v>
                </c:pt>
                <c:pt idx="26">
                  <c:v>36</c:v>
                </c:pt>
                <c:pt idx="27">
                  <c:v>158</c:v>
                </c:pt>
                <c:pt idx="28">
                  <c:v>8</c:v>
                </c:pt>
                <c:pt idx="29">
                  <c:v>101</c:v>
                </c:pt>
                <c:pt idx="30">
                  <c:v>6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09824"/>
        <c:axId val="82923904"/>
      </c:barChart>
      <c:catAx>
        <c:axId val="829098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2923904"/>
        <c:crosses val="autoZero"/>
        <c:auto val="1"/>
        <c:lblAlgn val="ctr"/>
        <c:lblOffset val="100"/>
        <c:noMultiLvlLbl val="0"/>
      </c:catAx>
      <c:valAx>
        <c:axId val="82923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909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9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Autotransporte de Carga </a:t>
            </a:r>
          </a:p>
          <a:p>
            <a:pPr>
              <a:defRPr lang="es-ES" sz="1100"/>
            </a:pPr>
            <a:r>
              <a:rPr lang="es-ES" sz="1100" baseline="0"/>
              <a:t>Participación de los Trámites de los Permisos del 2012</a:t>
            </a:r>
          </a:p>
        </c:rich>
      </c:tx>
      <c:layout>
        <c:manualLayout>
          <c:xMode val="edge"/>
          <c:yMode val="edge"/>
          <c:x val="0.1733818897637795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611111111111112E-2"/>
          <c:y val="0.20370370370370369"/>
          <c:w val="0.47777777777777841"/>
          <c:h val="0.79629629629629661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spPr>
              <a:solidFill>
                <a:schemeClr val="accent4"/>
              </a:solidFill>
            </c:spPr>
          </c:dPt>
          <c:dPt>
            <c:idx val="5"/>
            <c:bubble3D val="0"/>
            <c:spPr>
              <a:solidFill>
                <a:schemeClr val="accent5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62357830271212E-2"/>
                  <c:y val="2.54214056576261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3874562554681101E-2"/>
                  <c:y val="4.14920530766987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'8.3.2'!$B$4:$G$4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'8.3.2'!$B$41:$G$41</c:f>
              <c:numCache>
                <c:formatCode>#,##0</c:formatCode>
                <c:ptCount val="6"/>
                <c:pt idx="0">
                  <c:v>40.538920524207832</c:v>
                </c:pt>
                <c:pt idx="1">
                  <c:v>31.051049414670917</c:v>
                </c:pt>
                <c:pt idx="2">
                  <c:v>6.6988166271603591</c:v>
                </c:pt>
                <c:pt idx="3">
                  <c:v>16.984079412218801</c:v>
                </c:pt>
                <c:pt idx="4">
                  <c:v>3.0524298649520021</c:v>
                </c:pt>
                <c:pt idx="5">
                  <c:v>1.6747041567900898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Motrices 2012</a:t>
            </a:r>
          </a:p>
        </c:rich>
      </c:tx>
      <c:layout>
        <c:manualLayout>
          <c:xMode val="edge"/>
          <c:yMode val="edge"/>
          <c:x val="0.12338188976377953"/>
          <c:y val="4.6296296296296493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65266841644789"/>
          <c:y val="0.15740740740740863"/>
          <c:w val="0.50555555555555554"/>
          <c:h val="0.8425925925925944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accent5"/>
              </a:solidFill>
            </c:spPr>
          </c:dPt>
          <c:dPt>
            <c:idx val="2"/>
            <c:bubble3D val="0"/>
            <c:spPr>
              <a:solidFill>
                <a:schemeClr val="accent4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592082239720061E-3"/>
                  <c:y val="-1.17880577427822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'8.3.3'!$B$5:$E$5</c:f>
              <c:strCache>
                <c:ptCount val="4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</c:strCache>
            </c:strRef>
          </c:cat>
          <c:val>
            <c:numRef>
              <c:f>'8.3.3'!$B$15:$E$15</c:f>
              <c:numCache>
                <c:formatCode>0</c:formatCode>
                <c:ptCount val="4"/>
                <c:pt idx="0">
                  <c:v>14.583160514309416</c:v>
                </c:pt>
                <c:pt idx="1">
                  <c:v>12.074657818332643</c:v>
                </c:pt>
                <c:pt idx="2">
                  <c:v>0.61385317295727915</c:v>
                </c:pt>
                <c:pt idx="3">
                  <c:v>72.472832849440067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9363867016622924"/>
          <c:y val="0.31015237678623508"/>
          <c:w val="9.80279965004381E-2"/>
          <c:h val="0.37969524642752883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2012</a:t>
            </a:r>
          </a:p>
        </c:rich>
      </c:tx>
      <c:layout>
        <c:manualLayout>
          <c:xMode val="edge"/>
          <c:yMode val="edge"/>
          <c:x val="0.115048556430446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31933508311494"/>
          <c:y val="0.20833333333333354"/>
          <c:w val="0.47222222222222232"/>
          <c:h val="0.78703703703703709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4.3636264216972923E-3"/>
                  <c:y val="-0.2354166666666669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99%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8195319335083367E-2"/>
                  <c:y val="6.991797900262478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6119367891513517"/>
                  <c:y val="-0.1175969670457860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'8.3.3'!$H$5:$I$5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'8.3.3'!$H$15:$I$15</c:f>
              <c:numCache>
                <c:formatCode>0</c:formatCode>
                <c:ptCount val="2"/>
                <c:pt idx="0">
                  <c:v>99.331924740919604</c:v>
                </c:pt>
                <c:pt idx="1">
                  <c:v>0.66807525908039034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86089238845603"/>
          <c:y val="0.45830052493438422"/>
          <c:w val="0.31469466316710587"/>
          <c:h val="0.1713619130941967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2012</a:t>
            </a:r>
          </a:p>
        </c:rich>
      </c:tx>
      <c:layout>
        <c:manualLayout>
          <c:xMode val="edge"/>
          <c:yMode val="edge"/>
          <c:x val="0.2093830316664962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4810989535338"/>
          <c:y val="8.6382696138886272E-2"/>
          <c:w val="0.87200037495313165"/>
          <c:h val="0.63436259117917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'8.3.4'!$B$4:$B$5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'8.3.4'!$I$7:$I$38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'8.3.4'!$B$7:$B$38</c:f>
              <c:numCache>
                <c:formatCode>#,##0</c:formatCode>
                <c:ptCount val="32"/>
                <c:pt idx="0">
                  <c:v>6</c:v>
                </c:pt>
                <c:pt idx="1">
                  <c:v>17</c:v>
                </c:pt>
                <c:pt idx="2">
                  <c:v>84</c:v>
                </c:pt>
                <c:pt idx="3">
                  <c:v>11</c:v>
                </c:pt>
                <c:pt idx="4">
                  <c:v>70</c:v>
                </c:pt>
                <c:pt idx="5">
                  <c:v>38</c:v>
                </c:pt>
                <c:pt idx="6">
                  <c:v>34</c:v>
                </c:pt>
                <c:pt idx="7">
                  <c:v>5</c:v>
                </c:pt>
                <c:pt idx="8">
                  <c:v>808</c:v>
                </c:pt>
                <c:pt idx="9">
                  <c:v>1</c:v>
                </c:pt>
                <c:pt idx="10">
                  <c:v>48</c:v>
                </c:pt>
                <c:pt idx="11">
                  <c:v>647</c:v>
                </c:pt>
                <c:pt idx="12">
                  <c:v>13</c:v>
                </c:pt>
                <c:pt idx="13">
                  <c:v>31</c:v>
                </c:pt>
                <c:pt idx="14">
                  <c:v>96</c:v>
                </c:pt>
                <c:pt idx="15">
                  <c:v>53</c:v>
                </c:pt>
                <c:pt idx="16">
                  <c:v>25</c:v>
                </c:pt>
                <c:pt idx="17">
                  <c:v>6</c:v>
                </c:pt>
                <c:pt idx="18">
                  <c:v>205</c:v>
                </c:pt>
                <c:pt idx="19">
                  <c:v>25</c:v>
                </c:pt>
                <c:pt idx="20">
                  <c:v>96</c:v>
                </c:pt>
                <c:pt idx="21">
                  <c:v>18</c:v>
                </c:pt>
                <c:pt idx="22">
                  <c:v>8</c:v>
                </c:pt>
                <c:pt idx="23">
                  <c:v>32</c:v>
                </c:pt>
                <c:pt idx="24">
                  <c:v>81</c:v>
                </c:pt>
                <c:pt idx="25">
                  <c:v>40</c:v>
                </c:pt>
                <c:pt idx="26">
                  <c:v>34</c:v>
                </c:pt>
                <c:pt idx="27">
                  <c:v>62</c:v>
                </c:pt>
                <c:pt idx="28">
                  <c:v>45</c:v>
                </c:pt>
                <c:pt idx="29">
                  <c:v>62</c:v>
                </c:pt>
                <c:pt idx="30">
                  <c:v>15</c:v>
                </c:pt>
                <c:pt idx="31">
                  <c:v>1</c:v>
                </c:pt>
              </c:numCache>
            </c:numRef>
          </c:val>
        </c:ser>
        <c:ser>
          <c:idx val="1"/>
          <c:order val="1"/>
          <c:tx>
            <c:strRef>
              <c:f>'8.3.4'!$C$4:$C$5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'8.3.4'!$I$7:$I$38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'8.3.4'!$C$7:$C$38</c:f>
              <c:numCache>
                <c:formatCode>#,##0</c:formatCode>
                <c:ptCount val="32"/>
                <c:pt idx="0">
                  <c:v>12</c:v>
                </c:pt>
                <c:pt idx="1">
                  <c:v>34</c:v>
                </c:pt>
                <c:pt idx="2">
                  <c:v>124</c:v>
                </c:pt>
                <c:pt idx="3">
                  <c:v>2</c:v>
                </c:pt>
                <c:pt idx="4">
                  <c:v>43</c:v>
                </c:pt>
                <c:pt idx="5">
                  <c:v>19</c:v>
                </c:pt>
                <c:pt idx="6">
                  <c:v>17</c:v>
                </c:pt>
                <c:pt idx="7">
                  <c:v>4</c:v>
                </c:pt>
                <c:pt idx="8">
                  <c:v>1071</c:v>
                </c:pt>
                <c:pt idx="9">
                  <c:v>3</c:v>
                </c:pt>
                <c:pt idx="10">
                  <c:v>122</c:v>
                </c:pt>
                <c:pt idx="11">
                  <c:v>550</c:v>
                </c:pt>
                <c:pt idx="12">
                  <c:v>27</c:v>
                </c:pt>
                <c:pt idx="13">
                  <c:v>57</c:v>
                </c:pt>
                <c:pt idx="14">
                  <c:v>75</c:v>
                </c:pt>
                <c:pt idx="15">
                  <c:v>47</c:v>
                </c:pt>
                <c:pt idx="16">
                  <c:v>3</c:v>
                </c:pt>
                <c:pt idx="17">
                  <c:v>9</c:v>
                </c:pt>
                <c:pt idx="18">
                  <c:v>241</c:v>
                </c:pt>
                <c:pt idx="19">
                  <c:v>40</c:v>
                </c:pt>
                <c:pt idx="20">
                  <c:v>49</c:v>
                </c:pt>
                <c:pt idx="21">
                  <c:v>25</c:v>
                </c:pt>
                <c:pt idx="22">
                  <c:v>16</c:v>
                </c:pt>
                <c:pt idx="23">
                  <c:v>26</c:v>
                </c:pt>
                <c:pt idx="24">
                  <c:v>57</c:v>
                </c:pt>
                <c:pt idx="25">
                  <c:v>70</c:v>
                </c:pt>
                <c:pt idx="26">
                  <c:v>44</c:v>
                </c:pt>
                <c:pt idx="27">
                  <c:v>70</c:v>
                </c:pt>
                <c:pt idx="28">
                  <c:v>18</c:v>
                </c:pt>
                <c:pt idx="29">
                  <c:v>98</c:v>
                </c:pt>
                <c:pt idx="30">
                  <c:v>10</c:v>
                </c:pt>
                <c:pt idx="31">
                  <c:v>9</c:v>
                </c:pt>
              </c:numCache>
            </c:numRef>
          </c:val>
        </c:ser>
        <c:ser>
          <c:idx val="3"/>
          <c:order val="2"/>
          <c:tx>
            <c:strRef>
              <c:f>'8.3.4'!$D$4:$D$5</c:f>
              <c:strCache>
                <c:ptCount val="1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'8.3.4'!$I$7:$I$38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'8.3.4'!$D$7:$D$38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13</c:v>
                </c:pt>
                <c:pt idx="9">
                  <c:v>0</c:v>
                </c:pt>
                <c:pt idx="10">
                  <c:v>34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14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18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49</c:v>
                </c:pt>
                <c:pt idx="25">
                  <c:v>4</c:v>
                </c:pt>
                <c:pt idx="26">
                  <c:v>12</c:v>
                </c:pt>
                <c:pt idx="27">
                  <c:v>3</c:v>
                </c:pt>
                <c:pt idx="28">
                  <c:v>0</c:v>
                </c:pt>
                <c:pt idx="29">
                  <c:v>21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3"/>
          <c:tx>
            <c:strRef>
              <c:f>'8.3.4'!$E$4:$E$5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'8.3.4'!$I$7:$I$38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'8.3.4'!$E$7:$E$38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181</c:v>
                </c:pt>
                <c:pt idx="9">
                  <c:v>0</c:v>
                </c:pt>
                <c:pt idx="10">
                  <c:v>98</c:v>
                </c:pt>
                <c:pt idx="11">
                  <c:v>11</c:v>
                </c:pt>
                <c:pt idx="12">
                  <c:v>3</c:v>
                </c:pt>
                <c:pt idx="13">
                  <c:v>1</c:v>
                </c:pt>
                <c:pt idx="14">
                  <c:v>17</c:v>
                </c:pt>
                <c:pt idx="15">
                  <c:v>33</c:v>
                </c:pt>
                <c:pt idx="16">
                  <c:v>0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0</c:v>
                </c:pt>
                <c:pt idx="25">
                  <c:v>7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5"/>
          <c:order val="4"/>
          <c:tx>
            <c:strRef>
              <c:f>'8.3.4'!$F$4:$F$5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'8.3.4'!$I$7:$I$38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'8.3.4'!$F$7:$F$38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175</c:v>
                </c:pt>
                <c:pt idx="9">
                  <c:v>0</c:v>
                </c:pt>
                <c:pt idx="10">
                  <c:v>0</c:v>
                </c:pt>
                <c:pt idx="11">
                  <c:v>60</c:v>
                </c:pt>
                <c:pt idx="12">
                  <c:v>0</c:v>
                </c:pt>
                <c:pt idx="13">
                  <c:v>0</c:v>
                </c:pt>
                <c:pt idx="14">
                  <c:v>26</c:v>
                </c:pt>
                <c:pt idx="15">
                  <c:v>8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2</c:v>
                </c:pt>
                <c:pt idx="20">
                  <c:v>42</c:v>
                </c:pt>
                <c:pt idx="21">
                  <c:v>0</c:v>
                </c:pt>
                <c:pt idx="22">
                  <c:v>2</c:v>
                </c:pt>
                <c:pt idx="23">
                  <c:v>15</c:v>
                </c:pt>
                <c:pt idx="24">
                  <c:v>4</c:v>
                </c:pt>
                <c:pt idx="25">
                  <c:v>2</c:v>
                </c:pt>
                <c:pt idx="26">
                  <c:v>6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2"/>
          <c:order val="5"/>
          <c:tx>
            <c:strRef>
              <c:f>'8.3.4'!$G$4:$G$5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'8.3.4'!$I$7:$I$38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'8.3.4'!$G$7:$G$38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391680"/>
        <c:axId val="88393216"/>
      </c:barChart>
      <c:catAx>
        <c:axId val="88391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393216"/>
        <c:crosses val="autoZero"/>
        <c:auto val="1"/>
        <c:lblAlgn val="ctr"/>
        <c:lblOffset val="100"/>
        <c:noMultiLvlLbl val="0"/>
      </c:catAx>
      <c:valAx>
        <c:axId val="88393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391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95071070661619"/>
          <c:y val="0.85821747741655063"/>
          <c:w val="0.76817875038347705"/>
          <c:h val="0.1392201878379664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/>
              <a:t>Participación</a:t>
            </a:r>
            <a:r>
              <a:rPr lang="es-ES" sz="1100" baseline="0"/>
              <a:t> por Tipo de Trámite 2012</a:t>
            </a:r>
            <a:endParaRPr lang="es-ES" sz="1100"/>
          </a:p>
        </c:rich>
      </c:tx>
      <c:layout>
        <c:manualLayout>
          <c:xMode val="edge"/>
          <c:yMode val="edge"/>
          <c:x val="0.149458442694663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5E-2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2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spPr>
              <a:solidFill>
                <a:schemeClr val="accent4"/>
              </a:solidFill>
            </c:spPr>
          </c:dPt>
          <c:dPt>
            <c:idx val="5"/>
            <c:bubble3D val="0"/>
            <c:spPr>
              <a:solidFill>
                <a:schemeClr val="accent5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9701443569554116E-3"/>
                  <c:y val="2.59722222222222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3043700787401574"/>
                  <c:y val="7.32925051035288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'8.3.4'!$B$4:$G$4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'8.3.4'!$B$41:$G$41</c:f>
              <c:numCache>
                <c:formatCode>#,##0</c:formatCode>
                <c:ptCount val="6"/>
                <c:pt idx="0">
                  <c:v>40.552238805970148</c:v>
                </c:pt>
                <c:pt idx="1">
                  <c:v>44.656716417910445</c:v>
                </c:pt>
                <c:pt idx="2">
                  <c:v>2.91044776119403</c:v>
                </c:pt>
                <c:pt idx="3">
                  <c:v>5.8955223880597014</c:v>
                </c:pt>
                <c:pt idx="4">
                  <c:v>5.5671641791044779</c:v>
                </c:pt>
                <c:pt idx="5">
                  <c:v>0.41791044776119401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3333333333333"/>
          <c:y val="0.27280001458151065"/>
          <c:w val="0.34166666666666667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</a:p>
          <a:p>
            <a:pPr>
              <a:defRPr lang="es-ES" sz="1200"/>
            </a:pPr>
            <a:r>
              <a:rPr lang="es-ES" sz="1200"/>
              <a:t>Trámites de los Permisos </a:t>
            </a:r>
            <a:r>
              <a:rPr lang="es-ES" sz="1200" baseline="0"/>
              <a:t>por Entidad Federativa 2012 </a:t>
            </a:r>
            <a:endParaRPr lang="es-ES" sz="1200"/>
          </a:p>
        </c:rich>
      </c:tx>
      <c:layout>
        <c:manualLayout>
          <c:xMode val="edge"/>
          <c:yMode val="edge"/>
          <c:x val="0.22120091843311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61865551715317"/>
          <c:y val="9.6865942609136266E-2"/>
          <c:w val="0.87124282114005869"/>
          <c:h val="0.61258542154390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'8.3.5'!$B$4:$B$5</c:f>
              <c:strCache>
                <c:ptCount val="1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'8.3.5'!$I$7:$I$38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'8.3.5'!$B$7:$B$38</c:f>
              <c:numCache>
                <c:formatCode>#,##0</c:formatCode>
                <c:ptCount val="32"/>
                <c:pt idx="0">
                  <c:v>39</c:v>
                </c:pt>
                <c:pt idx="1">
                  <c:v>21</c:v>
                </c:pt>
                <c:pt idx="2">
                  <c:v>225</c:v>
                </c:pt>
                <c:pt idx="3">
                  <c:v>11</c:v>
                </c:pt>
                <c:pt idx="4">
                  <c:v>61</c:v>
                </c:pt>
                <c:pt idx="5">
                  <c:v>43</c:v>
                </c:pt>
                <c:pt idx="6">
                  <c:v>42</c:v>
                </c:pt>
                <c:pt idx="7">
                  <c:v>11</c:v>
                </c:pt>
                <c:pt idx="8">
                  <c:v>649</c:v>
                </c:pt>
                <c:pt idx="9">
                  <c:v>13</c:v>
                </c:pt>
                <c:pt idx="10">
                  <c:v>53</c:v>
                </c:pt>
                <c:pt idx="11">
                  <c:v>370</c:v>
                </c:pt>
                <c:pt idx="12">
                  <c:v>28</c:v>
                </c:pt>
                <c:pt idx="13">
                  <c:v>168</c:v>
                </c:pt>
                <c:pt idx="14">
                  <c:v>282</c:v>
                </c:pt>
                <c:pt idx="15">
                  <c:v>117</c:v>
                </c:pt>
                <c:pt idx="16">
                  <c:v>21</c:v>
                </c:pt>
                <c:pt idx="17">
                  <c:v>39</c:v>
                </c:pt>
                <c:pt idx="18">
                  <c:v>148</c:v>
                </c:pt>
                <c:pt idx="19">
                  <c:v>52</c:v>
                </c:pt>
                <c:pt idx="20">
                  <c:v>35</c:v>
                </c:pt>
                <c:pt idx="21">
                  <c:v>13</c:v>
                </c:pt>
                <c:pt idx="22">
                  <c:v>527</c:v>
                </c:pt>
                <c:pt idx="23">
                  <c:v>163</c:v>
                </c:pt>
                <c:pt idx="24">
                  <c:v>23</c:v>
                </c:pt>
                <c:pt idx="25">
                  <c:v>36</c:v>
                </c:pt>
                <c:pt idx="26">
                  <c:v>7</c:v>
                </c:pt>
                <c:pt idx="27">
                  <c:v>19</c:v>
                </c:pt>
                <c:pt idx="28">
                  <c:v>29</c:v>
                </c:pt>
                <c:pt idx="29">
                  <c:v>50</c:v>
                </c:pt>
                <c:pt idx="30">
                  <c:v>53</c:v>
                </c:pt>
                <c:pt idx="31">
                  <c:v>19</c:v>
                </c:pt>
              </c:numCache>
            </c:numRef>
          </c:val>
        </c:ser>
        <c:ser>
          <c:idx val="1"/>
          <c:order val="1"/>
          <c:tx>
            <c:strRef>
              <c:f>'8.3.5'!$C$4:$C$5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'8.3.5'!$I$7:$I$38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'8.3.5'!$C$7:$C$38</c:f>
              <c:numCache>
                <c:formatCode>#,##0</c:formatCode>
                <c:ptCount val="32"/>
                <c:pt idx="0">
                  <c:v>44</c:v>
                </c:pt>
                <c:pt idx="1">
                  <c:v>8</c:v>
                </c:pt>
                <c:pt idx="2">
                  <c:v>273</c:v>
                </c:pt>
                <c:pt idx="3">
                  <c:v>7</c:v>
                </c:pt>
                <c:pt idx="4">
                  <c:v>77</c:v>
                </c:pt>
                <c:pt idx="5">
                  <c:v>35</c:v>
                </c:pt>
                <c:pt idx="6">
                  <c:v>30</c:v>
                </c:pt>
                <c:pt idx="7">
                  <c:v>21</c:v>
                </c:pt>
                <c:pt idx="8">
                  <c:v>723</c:v>
                </c:pt>
                <c:pt idx="9">
                  <c:v>14</c:v>
                </c:pt>
                <c:pt idx="10">
                  <c:v>56</c:v>
                </c:pt>
                <c:pt idx="11">
                  <c:v>236</c:v>
                </c:pt>
                <c:pt idx="12">
                  <c:v>22</c:v>
                </c:pt>
                <c:pt idx="13">
                  <c:v>79</c:v>
                </c:pt>
                <c:pt idx="14">
                  <c:v>184</c:v>
                </c:pt>
                <c:pt idx="15">
                  <c:v>78</c:v>
                </c:pt>
                <c:pt idx="16">
                  <c:v>25</c:v>
                </c:pt>
                <c:pt idx="17">
                  <c:v>14</c:v>
                </c:pt>
                <c:pt idx="18">
                  <c:v>93</c:v>
                </c:pt>
                <c:pt idx="19">
                  <c:v>57</c:v>
                </c:pt>
                <c:pt idx="20">
                  <c:v>35</c:v>
                </c:pt>
                <c:pt idx="21">
                  <c:v>22</c:v>
                </c:pt>
                <c:pt idx="22">
                  <c:v>463</c:v>
                </c:pt>
                <c:pt idx="23">
                  <c:v>127</c:v>
                </c:pt>
                <c:pt idx="24">
                  <c:v>68</c:v>
                </c:pt>
                <c:pt idx="25">
                  <c:v>26</c:v>
                </c:pt>
                <c:pt idx="26">
                  <c:v>11</c:v>
                </c:pt>
                <c:pt idx="27">
                  <c:v>27</c:v>
                </c:pt>
                <c:pt idx="28">
                  <c:v>25</c:v>
                </c:pt>
                <c:pt idx="29">
                  <c:v>42</c:v>
                </c:pt>
                <c:pt idx="30">
                  <c:v>40</c:v>
                </c:pt>
                <c:pt idx="31">
                  <c:v>10</c:v>
                </c:pt>
              </c:numCache>
            </c:numRef>
          </c:val>
        </c:ser>
        <c:ser>
          <c:idx val="2"/>
          <c:order val="2"/>
          <c:tx>
            <c:strRef>
              <c:f>'8.3.5'!$D$4:$D$5</c:f>
              <c:strCache>
                <c:ptCount val="1"/>
                <c:pt idx="0">
                  <c:v>Expedición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'8.3.5'!$I$7:$I$38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'8.3.5'!$D$7:$D$38</c:f>
              <c:numCache>
                <c:formatCode>#,##0</c:formatCode>
                <c:ptCount val="32"/>
                <c:pt idx="0">
                  <c:v>3</c:v>
                </c:pt>
                <c:pt idx="1">
                  <c:v>2</c:v>
                </c:pt>
                <c:pt idx="2">
                  <c:v>34</c:v>
                </c:pt>
                <c:pt idx="3">
                  <c:v>6</c:v>
                </c:pt>
                <c:pt idx="4">
                  <c:v>13</c:v>
                </c:pt>
                <c:pt idx="5">
                  <c:v>23</c:v>
                </c:pt>
                <c:pt idx="6">
                  <c:v>18</c:v>
                </c:pt>
                <c:pt idx="7">
                  <c:v>8</c:v>
                </c:pt>
                <c:pt idx="8">
                  <c:v>175</c:v>
                </c:pt>
                <c:pt idx="9">
                  <c:v>11</c:v>
                </c:pt>
                <c:pt idx="10">
                  <c:v>24</c:v>
                </c:pt>
                <c:pt idx="11">
                  <c:v>72</c:v>
                </c:pt>
                <c:pt idx="12">
                  <c:v>19</c:v>
                </c:pt>
                <c:pt idx="13">
                  <c:v>110</c:v>
                </c:pt>
                <c:pt idx="14">
                  <c:v>132</c:v>
                </c:pt>
                <c:pt idx="15">
                  <c:v>33</c:v>
                </c:pt>
                <c:pt idx="16">
                  <c:v>12</c:v>
                </c:pt>
                <c:pt idx="17">
                  <c:v>11</c:v>
                </c:pt>
                <c:pt idx="18">
                  <c:v>125</c:v>
                </c:pt>
                <c:pt idx="19">
                  <c:v>28</c:v>
                </c:pt>
                <c:pt idx="20">
                  <c:v>24</c:v>
                </c:pt>
                <c:pt idx="21">
                  <c:v>12</c:v>
                </c:pt>
                <c:pt idx="22">
                  <c:v>138</c:v>
                </c:pt>
                <c:pt idx="23">
                  <c:v>47</c:v>
                </c:pt>
                <c:pt idx="24">
                  <c:v>26</c:v>
                </c:pt>
                <c:pt idx="25">
                  <c:v>8</c:v>
                </c:pt>
                <c:pt idx="26">
                  <c:v>10</c:v>
                </c:pt>
                <c:pt idx="27">
                  <c:v>0</c:v>
                </c:pt>
                <c:pt idx="28">
                  <c:v>12</c:v>
                </c:pt>
                <c:pt idx="29">
                  <c:v>26</c:v>
                </c:pt>
                <c:pt idx="30">
                  <c:v>14</c:v>
                </c:pt>
                <c:pt idx="31">
                  <c:v>7</c:v>
                </c:pt>
              </c:numCache>
            </c:numRef>
          </c:val>
        </c:ser>
        <c:ser>
          <c:idx val="3"/>
          <c:order val="3"/>
          <c:tx>
            <c:strRef>
              <c:f>'8.3.5'!$E$4:$E$5</c:f>
              <c:strCache>
                <c:ptCount val="1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'8.3.5'!$I$7:$I$38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'8.3.5'!$E$7:$E$38</c:f>
              <c:numCache>
                <c:formatCode>#,##0</c:formatCode>
                <c:ptCount val="32"/>
                <c:pt idx="0">
                  <c:v>20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6</c:v>
                </c:pt>
                <c:pt idx="5">
                  <c:v>15</c:v>
                </c:pt>
                <c:pt idx="6">
                  <c:v>1</c:v>
                </c:pt>
                <c:pt idx="7">
                  <c:v>6</c:v>
                </c:pt>
                <c:pt idx="8">
                  <c:v>165</c:v>
                </c:pt>
                <c:pt idx="9">
                  <c:v>1</c:v>
                </c:pt>
                <c:pt idx="10">
                  <c:v>8</c:v>
                </c:pt>
                <c:pt idx="11">
                  <c:v>18</c:v>
                </c:pt>
                <c:pt idx="12">
                  <c:v>0</c:v>
                </c:pt>
                <c:pt idx="13">
                  <c:v>9</c:v>
                </c:pt>
                <c:pt idx="14">
                  <c:v>92</c:v>
                </c:pt>
                <c:pt idx="15">
                  <c:v>11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98</c:v>
                </c:pt>
                <c:pt idx="23">
                  <c:v>25</c:v>
                </c:pt>
                <c:pt idx="24">
                  <c:v>13</c:v>
                </c:pt>
                <c:pt idx="25">
                  <c:v>2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3</c:v>
                </c:pt>
                <c:pt idx="30">
                  <c:v>6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'8.3.5'!$F$4:$F$5</c:f>
              <c:strCache>
                <c:ptCount val="1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'8.3.5'!$I$7:$I$38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'8.3.5'!$F$7:$F$38</c:f>
              <c:numCache>
                <c:formatCode>#,##0</c:formatCode>
                <c:ptCount val="32"/>
                <c:pt idx="0">
                  <c:v>10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10</c:v>
                </c:pt>
                <c:pt idx="5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53</c:v>
                </c:pt>
                <c:pt idx="9">
                  <c:v>0</c:v>
                </c:pt>
                <c:pt idx="10">
                  <c:v>2</c:v>
                </c:pt>
                <c:pt idx="11">
                  <c:v>14</c:v>
                </c:pt>
                <c:pt idx="12">
                  <c:v>0</c:v>
                </c:pt>
                <c:pt idx="13">
                  <c:v>4</c:v>
                </c:pt>
                <c:pt idx="14">
                  <c:v>74</c:v>
                </c:pt>
                <c:pt idx="15">
                  <c:v>8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56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4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'8.3.5'!$G$4:$G$5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'8.3.5'!$I$7:$I$38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'8.3.5'!$G$7:$G$38</c:f>
              <c:numCache>
                <c:formatCode>#,##0</c:formatCode>
                <c:ptCount val="3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77</c:v>
                </c:pt>
                <c:pt idx="9">
                  <c:v>0</c:v>
                </c:pt>
                <c:pt idx="10">
                  <c:v>0</c:v>
                </c:pt>
                <c:pt idx="11">
                  <c:v>15</c:v>
                </c:pt>
                <c:pt idx="12">
                  <c:v>0</c:v>
                </c:pt>
                <c:pt idx="13">
                  <c:v>0</c:v>
                </c:pt>
                <c:pt idx="14">
                  <c:v>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21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032000"/>
        <c:axId val="90033536"/>
      </c:barChart>
      <c:catAx>
        <c:axId val="900320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0033536"/>
        <c:crosses val="autoZero"/>
        <c:auto val="1"/>
        <c:lblAlgn val="ctr"/>
        <c:lblOffset val="100"/>
        <c:noMultiLvlLbl val="0"/>
      </c:catAx>
      <c:valAx>
        <c:axId val="900335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00320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5"/>
          <c:y val="0.85465057351576679"/>
          <c:w val="0.75833017727805074"/>
          <c:h val="0.14534975376728426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433916</xdr:colOff>
      <xdr:row>6</xdr:row>
      <xdr:rowOff>275166</xdr:rowOff>
    </xdr:from>
    <xdr:to>
      <xdr:col>14</xdr:col>
      <xdr:colOff>624416</xdr:colOff>
      <xdr:row>26</xdr:row>
      <xdr:rowOff>10583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433916</xdr:colOff>
      <xdr:row>27</xdr:row>
      <xdr:rowOff>42333</xdr:rowOff>
    </xdr:from>
    <xdr:to>
      <xdr:col>13</xdr:col>
      <xdr:colOff>433916</xdr:colOff>
      <xdr:row>42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5</xdr:row>
      <xdr:rowOff>76199</xdr:rowOff>
    </xdr:from>
    <xdr:to>
      <xdr:col>16</xdr:col>
      <xdr:colOff>666750</xdr:colOff>
      <xdr:row>21</xdr:row>
      <xdr:rowOff>180974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22</xdr:row>
      <xdr:rowOff>171450</xdr:rowOff>
    </xdr:from>
    <xdr:to>
      <xdr:col>16</xdr:col>
      <xdr:colOff>38100</xdr:colOff>
      <xdr:row>37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17</xdr:row>
      <xdr:rowOff>9525</xdr:rowOff>
    </xdr:from>
    <xdr:to>
      <xdr:col>7</xdr:col>
      <xdr:colOff>190500</xdr:colOff>
      <xdr:row>34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371475</xdr:colOff>
      <xdr:row>16</xdr:row>
      <xdr:rowOff>152400</xdr:rowOff>
    </xdr:from>
    <xdr:to>
      <xdr:col>12</xdr:col>
      <xdr:colOff>447675</xdr:colOff>
      <xdr:row>33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5</xdr:row>
      <xdr:rowOff>47625</xdr:rowOff>
    </xdr:from>
    <xdr:to>
      <xdr:col>16</xdr:col>
      <xdr:colOff>219075</xdr:colOff>
      <xdr:row>22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23</xdr:row>
      <xdr:rowOff>123825</xdr:rowOff>
    </xdr:from>
    <xdr:to>
      <xdr:col>15</xdr:col>
      <xdr:colOff>247650</xdr:colOff>
      <xdr:row>38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5</xdr:row>
      <xdr:rowOff>104774</xdr:rowOff>
    </xdr:from>
    <xdr:to>
      <xdr:col>16</xdr:col>
      <xdr:colOff>285750</xdr:colOff>
      <xdr:row>21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17</xdr:row>
      <xdr:rowOff>161924</xdr:rowOff>
    </xdr:from>
    <xdr:to>
      <xdr:col>5</xdr:col>
      <xdr:colOff>161925</xdr:colOff>
      <xdr:row>34</xdr:row>
      <xdr:rowOff>161924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18</xdr:row>
      <xdr:rowOff>0</xdr:rowOff>
    </xdr:from>
    <xdr:to>
      <xdr:col>11</xdr:col>
      <xdr:colOff>285750</xdr:colOff>
      <xdr:row>34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zoomScaleNormal="100" workbookViewId="0">
      <selection activeCell="J65" sqref="J65"/>
    </sheetView>
  </sheetViews>
  <sheetFormatPr baseColWidth="10" defaultRowHeight="12.75" x14ac:dyDescent="0.2"/>
  <cols>
    <col min="1" max="1" width="18.42578125" style="10" customWidth="1"/>
    <col min="2" max="2" width="14.42578125" style="10" customWidth="1"/>
    <col min="3" max="3" width="23.5703125" style="10" customWidth="1"/>
    <col min="4" max="4" width="17.7109375" style="10" bestFit="1" customWidth="1"/>
    <col min="5" max="5" width="11.5703125" style="10" customWidth="1"/>
    <col min="6" max="6" width="9.28515625" style="10" customWidth="1"/>
    <col min="7" max="16384" width="11.42578125" style="10"/>
  </cols>
  <sheetData>
    <row r="2" spans="1:7" ht="17.25" x14ac:dyDescent="0.3">
      <c r="A2" s="9" t="s">
        <v>89</v>
      </c>
    </row>
    <row r="4" spans="1:7" ht="17.25" x14ac:dyDescent="0.3">
      <c r="A4" s="32" t="s">
        <v>87</v>
      </c>
      <c r="B4" s="32"/>
      <c r="C4" s="32"/>
      <c r="D4" s="32"/>
      <c r="E4" s="32"/>
      <c r="F4" s="32"/>
    </row>
    <row r="6" spans="1:7" ht="25.5" customHeight="1" x14ac:dyDescent="0.2">
      <c r="A6" s="47" t="s">
        <v>86</v>
      </c>
      <c r="B6" s="48" t="s">
        <v>90</v>
      </c>
      <c r="C6" s="48"/>
      <c r="D6" s="48"/>
      <c r="E6" s="48"/>
      <c r="F6" s="47" t="s">
        <v>1</v>
      </c>
    </row>
    <row r="7" spans="1:7" ht="45" x14ac:dyDescent="0.2">
      <c r="A7" s="47"/>
      <c r="B7" s="41" t="s">
        <v>92</v>
      </c>
      <c r="C7" s="41" t="s">
        <v>93</v>
      </c>
      <c r="D7" s="41" t="s">
        <v>94</v>
      </c>
      <c r="E7" s="42" t="s">
        <v>101</v>
      </c>
      <c r="F7" s="47"/>
    </row>
    <row r="8" spans="1:7" x14ac:dyDescent="0.2">
      <c r="A8" s="12"/>
      <c r="B8" s="12"/>
      <c r="C8" s="12"/>
      <c r="D8" s="12"/>
      <c r="E8" s="12"/>
      <c r="F8" s="12"/>
    </row>
    <row r="9" spans="1:7" ht="14.1" customHeight="1" x14ac:dyDescent="0.25">
      <c r="A9" s="39" t="s">
        <v>2</v>
      </c>
      <c r="B9" s="19">
        <v>1091</v>
      </c>
      <c r="C9" s="19">
        <v>18</v>
      </c>
      <c r="D9" s="19">
        <v>118</v>
      </c>
      <c r="E9" s="19">
        <f>D9+C9</f>
        <v>136</v>
      </c>
      <c r="F9" s="19">
        <f>B9+E9</f>
        <v>1227</v>
      </c>
      <c r="G9" s="22" t="s">
        <v>51</v>
      </c>
    </row>
    <row r="10" spans="1:7" ht="14.1" customHeight="1" x14ac:dyDescent="0.25">
      <c r="A10" s="40" t="s">
        <v>3</v>
      </c>
      <c r="B10" s="20">
        <v>1482</v>
      </c>
      <c r="C10" s="20">
        <v>52</v>
      </c>
      <c r="D10" s="20">
        <v>31</v>
      </c>
      <c r="E10" s="20">
        <f t="shared" ref="E10:E40" si="0">D10+C10</f>
        <v>83</v>
      </c>
      <c r="F10" s="20">
        <f t="shared" ref="F10:F40" si="1">B10+E10</f>
        <v>1565</v>
      </c>
      <c r="G10" s="22" t="s">
        <v>52</v>
      </c>
    </row>
    <row r="11" spans="1:7" ht="14.1" customHeight="1" x14ac:dyDescent="0.25">
      <c r="A11" s="39" t="s">
        <v>4</v>
      </c>
      <c r="B11" s="19">
        <v>233</v>
      </c>
      <c r="C11" s="19">
        <v>218</v>
      </c>
      <c r="D11" s="19">
        <v>550</v>
      </c>
      <c r="E11" s="19">
        <f t="shared" si="0"/>
        <v>768</v>
      </c>
      <c r="F11" s="19">
        <f t="shared" si="1"/>
        <v>1001</v>
      </c>
      <c r="G11" s="22" t="s">
        <v>53</v>
      </c>
    </row>
    <row r="12" spans="1:7" ht="14.1" customHeight="1" x14ac:dyDescent="0.25">
      <c r="A12" s="40" t="s">
        <v>5</v>
      </c>
      <c r="B12" s="20">
        <v>202</v>
      </c>
      <c r="C12" s="20">
        <v>20</v>
      </c>
      <c r="D12" s="20">
        <v>24</v>
      </c>
      <c r="E12" s="20">
        <f t="shared" si="0"/>
        <v>44</v>
      </c>
      <c r="F12" s="20">
        <f t="shared" si="1"/>
        <v>246</v>
      </c>
      <c r="G12" s="22" t="s">
        <v>54</v>
      </c>
    </row>
    <row r="13" spans="1:7" ht="14.1" customHeight="1" x14ac:dyDescent="0.25">
      <c r="A13" s="39" t="s">
        <v>6</v>
      </c>
      <c r="B13" s="19">
        <v>805</v>
      </c>
      <c r="C13" s="19">
        <v>129</v>
      </c>
      <c r="D13" s="19">
        <v>184</v>
      </c>
      <c r="E13" s="19">
        <f t="shared" si="0"/>
        <v>313</v>
      </c>
      <c r="F13" s="19">
        <f t="shared" si="1"/>
        <v>1118</v>
      </c>
      <c r="G13" s="22" t="s">
        <v>55</v>
      </c>
    </row>
    <row r="14" spans="1:7" ht="14.1" customHeight="1" x14ac:dyDescent="0.25">
      <c r="A14" s="40" t="s">
        <v>7</v>
      </c>
      <c r="B14" s="20">
        <v>4219</v>
      </c>
      <c r="C14" s="20">
        <v>64</v>
      </c>
      <c r="D14" s="20">
        <v>124</v>
      </c>
      <c r="E14" s="20">
        <f t="shared" si="0"/>
        <v>188</v>
      </c>
      <c r="F14" s="20">
        <f t="shared" si="1"/>
        <v>4407</v>
      </c>
      <c r="G14" s="22" t="s">
        <v>56</v>
      </c>
    </row>
    <row r="15" spans="1:7" ht="14.1" customHeight="1" x14ac:dyDescent="0.25">
      <c r="A15" s="39" t="s">
        <v>8</v>
      </c>
      <c r="B15" s="19">
        <v>5010</v>
      </c>
      <c r="C15" s="19">
        <v>56</v>
      </c>
      <c r="D15" s="19">
        <v>91</v>
      </c>
      <c r="E15" s="19">
        <f t="shared" si="0"/>
        <v>147</v>
      </c>
      <c r="F15" s="19">
        <f t="shared" si="1"/>
        <v>5157</v>
      </c>
      <c r="G15" s="22" t="s">
        <v>57</v>
      </c>
    </row>
    <row r="16" spans="1:7" ht="14.1" customHeight="1" x14ac:dyDescent="0.25">
      <c r="A16" s="40" t="s">
        <v>9</v>
      </c>
      <c r="B16" s="20">
        <v>1657</v>
      </c>
      <c r="C16" s="20">
        <v>10</v>
      </c>
      <c r="D16" s="20">
        <v>48</v>
      </c>
      <c r="E16" s="20">
        <f t="shared" si="0"/>
        <v>58</v>
      </c>
      <c r="F16" s="20">
        <f t="shared" si="1"/>
        <v>1715</v>
      </c>
      <c r="G16" s="22" t="s">
        <v>58</v>
      </c>
    </row>
    <row r="17" spans="1:7" ht="14.1" customHeight="1" x14ac:dyDescent="0.25">
      <c r="A17" s="39" t="s">
        <v>10</v>
      </c>
      <c r="B17" s="19">
        <v>13581</v>
      </c>
      <c r="C17" s="19">
        <v>2274</v>
      </c>
      <c r="D17" s="19">
        <v>1842</v>
      </c>
      <c r="E17" s="19">
        <f t="shared" si="0"/>
        <v>4116</v>
      </c>
      <c r="F17" s="19">
        <f t="shared" si="1"/>
        <v>17697</v>
      </c>
      <c r="G17" s="22" t="s">
        <v>59</v>
      </c>
    </row>
    <row r="18" spans="1:7" ht="14.1" customHeight="1" x14ac:dyDescent="0.25">
      <c r="A18" s="40" t="s">
        <v>11</v>
      </c>
      <c r="B18" s="20">
        <v>2264</v>
      </c>
      <c r="C18" s="20">
        <v>4</v>
      </c>
      <c r="D18" s="20">
        <v>39</v>
      </c>
      <c r="E18" s="20">
        <f t="shared" si="0"/>
        <v>43</v>
      </c>
      <c r="F18" s="20">
        <f t="shared" si="1"/>
        <v>2307</v>
      </c>
      <c r="G18" s="22" t="s">
        <v>60</v>
      </c>
    </row>
    <row r="19" spans="1:7" ht="14.1" customHeight="1" x14ac:dyDescent="0.25">
      <c r="A19" s="39" t="s">
        <v>12</v>
      </c>
      <c r="B19" s="19">
        <v>2089</v>
      </c>
      <c r="C19" s="19">
        <v>302</v>
      </c>
      <c r="D19" s="19">
        <v>143</v>
      </c>
      <c r="E19" s="19">
        <f t="shared" si="0"/>
        <v>445</v>
      </c>
      <c r="F19" s="19">
        <f t="shared" si="1"/>
        <v>2534</v>
      </c>
      <c r="G19" s="22" t="s">
        <v>61</v>
      </c>
    </row>
    <row r="20" spans="1:7" ht="14.1" customHeight="1" x14ac:dyDescent="0.25">
      <c r="A20" s="40" t="s">
        <v>13</v>
      </c>
      <c r="B20" s="20">
        <v>7099</v>
      </c>
      <c r="C20" s="20">
        <v>1268</v>
      </c>
      <c r="D20" s="20">
        <v>725</v>
      </c>
      <c r="E20" s="20">
        <f t="shared" si="0"/>
        <v>1993</v>
      </c>
      <c r="F20" s="20">
        <f t="shared" si="1"/>
        <v>9092</v>
      </c>
      <c r="G20" s="22" t="s">
        <v>62</v>
      </c>
    </row>
    <row r="21" spans="1:7" ht="14.1" customHeight="1" x14ac:dyDescent="0.25">
      <c r="A21" s="39" t="s">
        <v>14</v>
      </c>
      <c r="B21" s="19">
        <v>332</v>
      </c>
      <c r="C21" s="19">
        <v>44</v>
      </c>
      <c r="D21" s="19">
        <v>69</v>
      </c>
      <c r="E21" s="19">
        <f t="shared" si="0"/>
        <v>113</v>
      </c>
      <c r="F21" s="19">
        <f t="shared" si="1"/>
        <v>445</v>
      </c>
      <c r="G21" s="22" t="s">
        <v>63</v>
      </c>
    </row>
    <row r="22" spans="1:7" ht="14.1" customHeight="1" x14ac:dyDescent="0.25">
      <c r="A22" s="40" t="s">
        <v>15</v>
      </c>
      <c r="B22" s="20">
        <v>4245</v>
      </c>
      <c r="C22" s="20">
        <v>89</v>
      </c>
      <c r="D22" s="20">
        <v>370</v>
      </c>
      <c r="E22" s="20">
        <f t="shared" si="0"/>
        <v>459</v>
      </c>
      <c r="F22" s="20">
        <f t="shared" si="1"/>
        <v>4704</v>
      </c>
      <c r="G22" s="22" t="s">
        <v>64</v>
      </c>
    </row>
    <row r="23" spans="1:7" ht="14.1" customHeight="1" x14ac:dyDescent="0.25">
      <c r="A23" s="39" t="s">
        <v>16</v>
      </c>
      <c r="B23" s="19">
        <v>8156</v>
      </c>
      <c r="C23" s="19">
        <v>228</v>
      </c>
      <c r="D23" s="19">
        <v>775</v>
      </c>
      <c r="E23" s="19">
        <f t="shared" si="0"/>
        <v>1003</v>
      </c>
      <c r="F23" s="19">
        <f t="shared" si="1"/>
        <v>9159</v>
      </c>
      <c r="G23" s="22" t="s">
        <v>65</v>
      </c>
    </row>
    <row r="24" spans="1:7" ht="14.1" customHeight="1" x14ac:dyDescent="0.25">
      <c r="A24" s="40" t="s">
        <v>17</v>
      </c>
      <c r="B24" s="20">
        <v>3425</v>
      </c>
      <c r="C24" s="20">
        <v>143</v>
      </c>
      <c r="D24" s="20">
        <v>247</v>
      </c>
      <c r="E24" s="20">
        <f t="shared" si="0"/>
        <v>390</v>
      </c>
      <c r="F24" s="20">
        <f t="shared" si="1"/>
        <v>3815</v>
      </c>
      <c r="G24" s="22" t="s">
        <v>66</v>
      </c>
    </row>
    <row r="25" spans="1:7" ht="14.1" customHeight="1" x14ac:dyDescent="0.25">
      <c r="A25" s="39" t="s">
        <v>18</v>
      </c>
      <c r="B25" s="19">
        <v>1172</v>
      </c>
      <c r="C25" s="19">
        <v>30</v>
      </c>
      <c r="D25" s="19">
        <v>58</v>
      </c>
      <c r="E25" s="19">
        <f t="shared" si="0"/>
        <v>88</v>
      </c>
      <c r="F25" s="19">
        <f t="shared" si="1"/>
        <v>1260</v>
      </c>
      <c r="G25" s="22" t="s">
        <v>67</v>
      </c>
    </row>
    <row r="26" spans="1:7" ht="14.1" customHeight="1" x14ac:dyDescent="0.25">
      <c r="A26" s="40" t="s">
        <v>19</v>
      </c>
      <c r="B26" s="20">
        <v>221</v>
      </c>
      <c r="C26" s="20">
        <v>15</v>
      </c>
      <c r="D26" s="20">
        <v>66</v>
      </c>
      <c r="E26" s="20">
        <f t="shared" si="0"/>
        <v>81</v>
      </c>
      <c r="F26" s="20">
        <f t="shared" si="1"/>
        <v>302</v>
      </c>
      <c r="G26" s="22" t="s">
        <v>68</v>
      </c>
    </row>
    <row r="27" spans="1:7" ht="14.1" customHeight="1" x14ac:dyDescent="0.25">
      <c r="A27" s="39" t="s">
        <v>20</v>
      </c>
      <c r="B27" s="19">
        <v>20337</v>
      </c>
      <c r="C27" s="19">
        <v>485</v>
      </c>
      <c r="D27" s="19">
        <v>389</v>
      </c>
      <c r="E27" s="19">
        <f t="shared" si="0"/>
        <v>874</v>
      </c>
      <c r="F27" s="19">
        <f t="shared" si="1"/>
        <v>21211</v>
      </c>
      <c r="G27" s="22" t="s">
        <v>69</v>
      </c>
    </row>
    <row r="28" spans="1:7" ht="14.1" customHeight="1" x14ac:dyDescent="0.25">
      <c r="A28" s="40" t="s">
        <v>21</v>
      </c>
      <c r="B28" s="20">
        <v>651</v>
      </c>
      <c r="C28" s="20">
        <v>67</v>
      </c>
      <c r="D28" s="20">
        <v>137</v>
      </c>
      <c r="E28" s="20">
        <f t="shared" si="0"/>
        <v>204</v>
      </c>
      <c r="F28" s="20">
        <f t="shared" si="1"/>
        <v>855</v>
      </c>
      <c r="G28" s="22" t="s">
        <v>70</v>
      </c>
    </row>
    <row r="29" spans="1:7" ht="14.1" customHeight="1" x14ac:dyDescent="0.25">
      <c r="A29" s="39" t="s">
        <v>22</v>
      </c>
      <c r="B29" s="19">
        <v>2925</v>
      </c>
      <c r="C29" s="19">
        <v>190</v>
      </c>
      <c r="D29" s="19">
        <v>100</v>
      </c>
      <c r="E29" s="19">
        <f t="shared" si="0"/>
        <v>290</v>
      </c>
      <c r="F29" s="19">
        <f t="shared" si="1"/>
        <v>3215</v>
      </c>
      <c r="G29" s="22" t="s">
        <v>71</v>
      </c>
    </row>
    <row r="30" spans="1:7" ht="14.1" customHeight="1" x14ac:dyDescent="0.25">
      <c r="A30" s="40" t="s">
        <v>23</v>
      </c>
      <c r="B30" s="20">
        <v>3899</v>
      </c>
      <c r="C30" s="20">
        <v>48</v>
      </c>
      <c r="D30" s="20">
        <v>51</v>
      </c>
      <c r="E30" s="20">
        <f t="shared" si="0"/>
        <v>99</v>
      </c>
      <c r="F30" s="20">
        <f t="shared" si="1"/>
        <v>3998</v>
      </c>
      <c r="G30" s="22" t="s">
        <v>72</v>
      </c>
    </row>
    <row r="31" spans="1:7" ht="14.1" customHeight="1" x14ac:dyDescent="0.25">
      <c r="A31" s="39" t="s">
        <v>24</v>
      </c>
      <c r="B31" s="19">
        <v>250</v>
      </c>
      <c r="C31" s="19">
        <v>30</v>
      </c>
      <c r="D31" s="19">
        <v>1284</v>
      </c>
      <c r="E31" s="19">
        <f t="shared" si="0"/>
        <v>1314</v>
      </c>
      <c r="F31" s="19">
        <f t="shared" si="1"/>
        <v>1564</v>
      </c>
      <c r="G31" s="22" t="s">
        <v>73</v>
      </c>
    </row>
    <row r="32" spans="1:7" ht="14.1" customHeight="1" x14ac:dyDescent="0.25">
      <c r="A32" s="40" t="s">
        <v>25</v>
      </c>
      <c r="B32" s="20">
        <v>3646</v>
      </c>
      <c r="C32" s="20">
        <v>79</v>
      </c>
      <c r="D32" s="20">
        <v>369</v>
      </c>
      <c r="E32" s="20">
        <f t="shared" si="0"/>
        <v>448</v>
      </c>
      <c r="F32" s="20">
        <f t="shared" si="1"/>
        <v>4094</v>
      </c>
      <c r="G32" s="22" t="s">
        <v>74</v>
      </c>
    </row>
    <row r="33" spans="1:7" ht="14.1" customHeight="1" x14ac:dyDescent="0.25">
      <c r="A33" s="39" t="s">
        <v>26</v>
      </c>
      <c r="B33" s="19">
        <v>2355</v>
      </c>
      <c r="C33" s="19">
        <v>191</v>
      </c>
      <c r="D33" s="19">
        <v>130</v>
      </c>
      <c r="E33" s="19">
        <f t="shared" si="0"/>
        <v>321</v>
      </c>
      <c r="F33" s="19">
        <f t="shared" si="1"/>
        <v>2676</v>
      </c>
      <c r="G33" s="22" t="s">
        <v>75</v>
      </c>
    </row>
    <row r="34" spans="1:7" ht="14.1" customHeight="1" x14ac:dyDescent="0.25">
      <c r="A34" s="40" t="s">
        <v>27</v>
      </c>
      <c r="B34" s="20">
        <v>2040</v>
      </c>
      <c r="C34" s="20">
        <v>123</v>
      </c>
      <c r="D34" s="20">
        <v>93</v>
      </c>
      <c r="E34" s="20">
        <f t="shared" si="0"/>
        <v>216</v>
      </c>
      <c r="F34" s="20">
        <f t="shared" si="1"/>
        <v>2256</v>
      </c>
      <c r="G34" s="22" t="s">
        <v>76</v>
      </c>
    </row>
    <row r="35" spans="1:7" ht="14.1" customHeight="1" x14ac:dyDescent="0.25">
      <c r="A35" s="39" t="s">
        <v>28</v>
      </c>
      <c r="B35" s="19">
        <v>1068</v>
      </c>
      <c r="C35" s="19">
        <v>96</v>
      </c>
      <c r="D35" s="19">
        <v>28</v>
      </c>
      <c r="E35" s="19">
        <f t="shared" si="0"/>
        <v>124</v>
      </c>
      <c r="F35" s="19">
        <f t="shared" si="1"/>
        <v>1192</v>
      </c>
      <c r="G35" s="22" t="s">
        <v>77</v>
      </c>
    </row>
    <row r="36" spans="1:7" ht="14.1" customHeight="1" x14ac:dyDescent="0.25">
      <c r="A36" s="40" t="s">
        <v>29</v>
      </c>
      <c r="B36" s="20">
        <v>7631</v>
      </c>
      <c r="C36" s="20">
        <v>137</v>
      </c>
      <c r="D36" s="20">
        <v>51</v>
      </c>
      <c r="E36" s="20">
        <f t="shared" si="0"/>
        <v>188</v>
      </c>
      <c r="F36" s="20">
        <f t="shared" si="1"/>
        <v>7819</v>
      </c>
      <c r="G36" s="22" t="s">
        <v>78</v>
      </c>
    </row>
    <row r="37" spans="1:7" ht="14.1" customHeight="1" x14ac:dyDescent="0.25">
      <c r="A37" s="39" t="s">
        <v>30</v>
      </c>
      <c r="B37" s="19">
        <v>438</v>
      </c>
      <c r="C37" s="19">
        <v>71</v>
      </c>
      <c r="D37" s="19">
        <v>69</v>
      </c>
      <c r="E37" s="19">
        <f t="shared" si="0"/>
        <v>140</v>
      </c>
      <c r="F37" s="19">
        <f t="shared" si="1"/>
        <v>578</v>
      </c>
      <c r="G37" s="22" t="s">
        <v>79</v>
      </c>
    </row>
    <row r="38" spans="1:7" ht="14.1" customHeight="1" x14ac:dyDescent="0.25">
      <c r="A38" s="40" t="s">
        <v>31</v>
      </c>
      <c r="B38" s="20">
        <v>5896</v>
      </c>
      <c r="C38" s="20">
        <v>184</v>
      </c>
      <c r="D38" s="20">
        <v>125</v>
      </c>
      <c r="E38" s="20">
        <f t="shared" si="0"/>
        <v>309</v>
      </c>
      <c r="F38" s="20">
        <f t="shared" si="1"/>
        <v>6205</v>
      </c>
      <c r="G38" s="22" t="s">
        <v>80</v>
      </c>
    </row>
    <row r="39" spans="1:7" ht="14.1" customHeight="1" x14ac:dyDescent="0.25">
      <c r="A39" s="39" t="s">
        <v>32</v>
      </c>
      <c r="B39" s="19">
        <v>1288</v>
      </c>
      <c r="C39" s="19">
        <v>25</v>
      </c>
      <c r="D39" s="19">
        <v>117</v>
      </c>
      <c r="E39" s="19">
        <f t="shared" si="0"/>
        <v>142</v>
      </c>
      <c r="F39" s="19">
        <f t="shared" si="1"/>
        <v>1430</v>
      </c>
      <c r="G39" s="22" t="s">
        <v>81</v>
      </c>
    </row>
    <row r="40" spans="1:7" ht="14.1" customHeight="1" x14ac:dyDescent="0.25">
      <c r="A40" s="40" t="s">
        <v>33</v>
      </c>
      <c r="B40" s="20">
        <v>402</v>
      </c>
      <c r="C40" s="20">
        <v>10</v>
      </c>
      <c r="D40" s="20">
        <v>36</v>
      </c>
      <c r="E40" s="20">
        <f t="shared" si="0"/>
        <v>46</v>
      </c>
      <c r="F40" s="20">
        <f t="shared" si="1"/>
        <v>448</v>
      </c>
      <c r="G40" s="22" t="s">
        <v>82</v>
      </c>
    </row>
    <row r="41" spans="1:7" x14ac:dyDescent="0.2">
      <c r="A41" s="12"/>
      <c r="B41" s="13"/>
      <c r="C41" s="13"/>
      <c r="D41" s="13"/>
      <c r="E41" s="13"/>
      <c r="F41" s="13"/>
    </row>
    <row r="42" spans="1:7" ht="23.25" customHeight="1" x14ac:dyDescent="0.2">
      <c r="A42" s="11" t="s">
        <v>1</v>
      </c>
      <c r="B42" s="21">
        <f>SUM(B9:B40)</f>
        <v>110109</v>
      </c>
      <c r="C42" s="21">
        <f t="shared" ref="C42:F42" si="2">SUM(C9:C40)</f>
        <v>6700</v>
      </c>
      <c r="D42" s="21">
        <f t="shared" si="2"/>
        <v>8483</v>
      </c>
      <c r="E42" s="21">
        <f t="shared" si="2"/>
        <v>15183</v>
      </c>
      <c r="F42" s="21">
        <f t="shared" si="2"/>
        <v>125292</v>
      </c>
    </row>
    <row r="43" spans="1:7" x14ac:dyDescent="0.2">
      <c r="A43" s="14"/>
      <c r="B43" s="36"/>
      <c r="C43" s="36"/>
      <c r="D43" s="23">
        <f>B42*100/$F$42</f>
        <v>87.88190786323149</v>
      </c>
      <c r="E43" s="23">
        <f>E42*100/$F$42</f>
        <v>12.118092136768508</v>
      </c>
      <c r="F43" s="23">
        <f>SUM(D43:E43)</f>
        <v>100</v>
      </c>
    </row>
    <row r="44" spans="1:7" x14ac:dyDescent="0.2">
      <c r="A44" s="43" t="s">
        <v>102</v>
      </c>
      <c r="B44" s="36"/>
      <c r="C44" s="37"/>
    </row>
    <row r="45" spans="1:7" x14ac:dyDescent="0.2">
      <c r="A45" s="43" t="s">
        <v>95</v>
      </c>
      <c r="B45" s="36"/>
      <c r="C45" s="36"/>
      <c r="D45" s="44" t="s">
        <v>92</v>
      </c>
      <c r="E45" s="44" t="s">
        <v>103</v>
      </c>
      <c r="F45" s="36"/>
    </row>
    <row r="46" spans="1:7" x14ac:dyDescent="0.2">
      <c r="B46" s="36"/>
      <c r="C46" s="36"/>
      <c r="D46" s="36"/>
      <c r="E46" s="36"/>
      <c r="F46" s="36"/>
    </row>
    <row r="47" spans="1:7" x14ac:dyDescent="0.2">
      <c r="B47" s="36"/>
      <c r="C47" s="36"/>
      <c r="D47" s="36"/>
      <c r="E47" s="36"/>
      <c r="F47" s="36"/>
    </row>
    <row r="48" spans="1:7" x14ac:dyDescent="0.2">
      <c r="B48" s="36"/>
      <c r="C48" s="36"/>
      <c r="D48" s="36"/>
      <c r="E48" s="36"/>
      <c r="F48" s="36"/>
      <c r="G48" s="36"/>
    </row>
    <row r="51" spans="1:1" x14ac:dyDescent="0.2">
      <c r="A51" s="14"/>
    </row>
    <row r="52" spans="1:1" x14ac:dyDescent="0.2">
      <c r="A52" s="14"/>
    </row>
    <row r="53" spans="1:1" x14ac:dyDescent="0.2">
      <c r="A53" s="14"/>
    </row>
    <row r="54" spans="1:1" x14ac:dyDescent="0.2">
      <c r="A54" s="14"/>
    </row>
    <row r="55" spans="1:1" x14ac:dyDescent="0.2">
      <c r="A55" s="14"/>
    </row>
    <row r="56" spans="1:1" x14ac:dyDescent="0.2">
      <c r="A56" s="14"/>
    </row>
    <row r="57" spans="1:1" x14ac:dyDescent="0.2">
      <c r="A57" s="14"/>
    </row>
    <row r="58" spans="1:1" x14ac:dyDescent="0.2">
      <c r="A58" s="14"/>
    </row>
    <row r="59" spans="1:1" x14ac:dyDescent="0.2">
      <c r="A59" s="14"/>
    </row>
    <row r="60" spans="1:1" x14ac:dyDescent="0.2">
      <c r="A60" s="14"/>
    </row>
    <row r="61" spans="1:1" x14ac:dyDescent="0.2">
      <c r="A61" s="14"/>
    </row>
    <row r="62" spans="1:1" x14ac:dyDescent="0.2">
      <c r="A62" s="14"/>
    </row>
    <row r="63" spans="1:1" x14ac:dyDescent="0.2">
      <c r="A63" s="14"/>
    </row>
    <row r="65" spans="1:1" x14ac:dyDescent="0.2">
      <c r="A65" s="14"/>
    </row>
    <row r="66" spans="1:1" x14ac:dyDescent="0.2">
      <c r="A66" s="14"/>
    </row>
    <row r="67" spans="1:1" x14ac:dyDescent="0.2">
      <c r="A67" s="14"/>
    </row>
    <row r="68" spans="1:1" x14ac:dyDescent="0.2">
      <c r="A68" s="14"/>
    </row>
    <row r="69" spans="1:1" x14ac:dyDescent="0.2">
      <c r="A69" s="14"/>
    </row>
    <row r="70" spans="1:1" x14ac:dyDescent="0.2">
      <c r="A70" s="14"/>
    </row>
    <row r="71" spans="1:1" x14ac:dyDescent="0.2">
      <c r="A71" s="14"/>
    </row>
    <row r="72" spans="1:1" x14ac:dyDescent="0.2">
      <c r="A72" s="14"/>
    </row>
    <row r="73" spans="1:1" x14ac:dyDescent="0.2">
      <c r="A73" s="14"/>
    </row>
    <row r="74" spans="1:1" x14ac:dyDescent="0.2">
      <c r="A74" s="14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Normal="100" workbookViewId="0">
      <selection activeCell="G58" sqref="G58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96</v>
      </c>
    </row>
    <row r="3" spans="1:10" x14ac:dyDescent="0.25">
      <c r="F3" s="7"/>
    </row>
    <row r="4" spans="1:10" ht="18.75" customHeight="1" x14ac:dyDescent="0.25">
      <c r="A4" s="49" t="s">
        <v>88</v>
      </c>
      <c r="B4" s="51" t="s">
        <v>34</v>
      </c>
      <c r="C4" s="51" t="s">
        <v>83</v>
      </c>
      <c r="D4" s="51" t="s">
        <v>84</v>
      </c>
      <c r="E4" s="51" t="s">
        <v>36</v>
      </c>
      <c r="F4" s="51" t="s">
        <v>91</v>
      </c>
      <c r="G4" s="51" t="s">
        <v>42</v>
      </c>
      <c r="H4" s="50" t="s">
        <v>1</v>
      </c>
    </row>
    <row r="5" spans="1:10" ht="18.75" customHeight="1" x14ac:dyDescent="0.25">
      <c r="A5" s="49"/>
      <c r="B5" s="51"/>
      <c r="C5" s="51"/>
      <c r="D5" s="51"/>
      <c r="E5" s="51"/>
      <c r="F5" s="51"/>
      <c r="G5" s="51"/>
      <c r="H5" s="50"/>
    </row>
    <row r="6" spans="1:10" ht="9" customHeight="1" x14ac:dyDescent="0.25">
      <c r="B6" s="4"/>
      <c r="C6" s="4"/>
      <c r="D6" s="4"/>
      <c r="E6" s="4"/>
      <c r="F6" s="4"/>
      <c r="G6" s="4"/>
      <c r="H6" s="4"/>
    </row>
    <row r="7" spans="1:10" x14ac:dyDescent="0.25">
      <c r="A7" s="39" t="s">
        <v>2</v>
      </c>
      <c r="B7" s="18">
        <v>335</v>
      </c>
      <c r="C7" s="18">
        <v>562</v>
      </c>
      <c r="D7" s="18">
        <v>34</v>
      </c>
      <c r="E7" s="18">
        <v>91</v>
      </c>
      <c r="F7" s="18">
        <v>51</v>
      </c>
      <c r="G7" s="18">
        <v>18</v>
      </c>
      <c r="H7" s="18">
        <f t="shared" ref="H7:H38" si="0">SUM(B7:G7)</f>
        <v>1091</v>
      </c>
      <c r="I7" s="22" t="s">
        <v>51</v>
      </c>
      <c r="J7" s="24"/>
    </row>
    <row r="8" spans="1:10" x14ac:dyDescent="0.25">
      <c r="A8" s="31" t="s">
        <v>3</v>
      </c>
      <c r="B8" s="2">
        <v>751</v>
      </c>
      <c r="C8" s="2">
        <v>464</v>
      </c>
      <c r="D8" s="2">
        <v>102</v>
      </c>
      <c r="E8" s="2">
        <v>107</v>
      </c>
      <c r="F8" s="2">
        <v>27</v>
      </c>
      <c r="G8" s="2">
        <v>31</v>
      </c>
      <c r="H8" s="2">
        <f t="shared" si="0"/>
        <v>1482</v>
      </c>
      <c r="I8" s="22" t="s">
        <v>52</v>
      </c>
      <c r="J8" s="24"/>
    </row>
    <row r="9" spans="1:10" x14ac:dyDescent="0.25">
      <c r="A9" s="39" t="s">
        <v>4</v>
      </c>
      <c r="B9" s="18">
        <v>94</v>
      </c>
      <c r="C9" s="18">
        <v>87</v>
      </c>
      <c r="D9" s="18">
        <v>13</v>
      </c>
      <c r="E9" s="18">
        <v>32</v>
      </c>
      <c r="F9" s="18">
        <v>2</v>
      </c>
      <c r="G9" s="18">
        <v>5</v>
      </c>
      <c r="H9" s="18">
        <f t="shared" si="0"/>
        <v>233</v>
      </c>
      <c r="I9" s="22" t="s">
        <v>53</v>
      </c>
      <c r="J9" s="24"/>
    </row>
    <row r="10" spans="1:10" x14ac:dyDescent="0.25">
      <c r="A10" s="31" t="s">
        <v>5</v>
      </c>
      <c r="B10" s="2">
        <v>79</v>
      </c>
      <c r="C10" s="2">
        <v>51</v>
      </c>
      <c r="D10" s="2">
        <v>35</v>
      </c>
      <c r="E10" s="2">
        <v>27</v>
      </c>
      <c r="F10" s="2">
        <v>9</v>
      </c>
      <c r="G10" s="2">
        <v>1</v>
      </c>
      <c r="H10" s="2">
        <f t="shared" si="0"/>
        <v>202</v>
      </c>
      <c r="I10" s="22" t="s">
        <v>54</v>
      </c>
      <c r="J10" s="24"/>
    </row>
    <row r="11" spans="1:10" x14ac:dyDescent="0.25">
      <c r="A11" s="39" t="s">
        <v>6</v>
      </c>
      <c r="B11" s="18">
        <v>267</v>
      </c>
      <c r="C11" s="18">
        <v>227</v>
      </c>
      <c r="D11" s="18">
        <v>42</v>
      </c>
      <c r="E11" s="18">
        <v>224</v>
      </c>
      <c r="F11" s="18">
        <v>16</v>
      </c>
      <c r="G11" s="18">
        <v>29</v>
      </c>
      <c r="H11" s="18">
        <f t="shared" si="0"/>
        <v>805</v>
      </c>
      <c r="I11" s="22" t="s">
        <v>55</v>
      </c>
      <c r="J11" s="24"/>
    </row>
    <row r="12" spans="1:10" x14ac:dyDescent="0.25">
      <c r="A12" s="31" t="s">
        <v>7</v>
      </c>
      <c r="B12" s="2">
        <v>1896</v>
      </c>
      <c r="C12" s="2">
        <v>971</v>
      </c>
      <c r="D12" s="2">
        <v>324</v>
      </c>
      <c r="E12" s="2">
        <v>753</v>
      </c>
      <c r="F12" s="2">
        <v>136</v>
      </c>
      <c r="G12" s="2">
        <v>139</v>
      </c>
      <c r="H12" s="2">
        <f t="shared" si="0"/>
        <v>4219</v>
      </c>
      <c r="I12" s="22" t="s">
        <v>56</v>
      </c>
      <c r="J12" s="24"/>
    </row>
    <row r="13" spans="1:10" x14ac:dyDescent="0.25">
      <c r="A13" s="39" t="s">
        <v>8</v>
      </c>
      <c r="B13" s="18">
        <v>2842</v>
      </c>
      <c r="C13" s="18">
        <v>1139</v>
      </c>
      <c r="D13" s="18">
        <v>254</v>
      </c>
      <c r="E13" s="18">
        <v>510</v>
      </c>
      <c r="F13" s="18">
        <v>215</v>
      </c>
      <c r="G13" s="18">
        <v>50</v>
      </c>
      <c r="H13" s="18">
        <f t="shared" si="0"/>
        <v>5010</v>
      </c>
      <c r="I13" s="22" t="s">
        <v>57</v>
      </c>
      <c r="J13" s="24"/>
    </row>
    <row r="14" spans="1:10" x14ac:dyDescent="0.25">
      <c r="A14" s="31" t="s">
        <v>9</v>
      </c>
      <c r="B14" s="2">
        <v>809</v>
      </c>
      <c r="C14" s="2">
        <v>397</v>
      </c>
      <c r="D14" s="2">
        <v>169</v>
      </c>
      <c r="E14" s="2">
        <v>218</v>
      </c>
      <c r="F14" s="2">
        <v>59</v>
      </c>
      <c r="G14" s="2">
        <v>5</v>
      </c>
      <c r="H14" s="2">
        <f t="shared" si="0"/>
        <v>1657</v>
      </c>
      <c r="I14" s="22" t="s">
        <v>58</v>
      </c>
      <c r="J14" s="24"/>
    </row>
    <row r="15" spans="1:10" x14ac:dyDescent="0.25">
      <c r="A15" s="39" t="s">
        <v>10</v>
      </c>
      <c r="B15" s="18">
        <v>3270</v>
      </c>
      <c r="C15" s="18">
        <v>7636</v>
      </c>
      <c r="D15" s="18">
        <v>1119</v>
      </c>
      <c r="E15" s="18">
        <v>1204</v>
      </c>
      <c r="F15" s="18">
        <v>189</v>
      </c>
      <c r="G15" s="18">
        <v>163</v>
      </c>
      <c r="H15" s="18">
        <f t="shared" si="0"/>
        <v>13581</v>
      </c>
      <c r="I15" s="22" t="s">
        <v>59</v>
      </c>
      <c r="J15" s="24"/>
    </row>
    <row r="16" spans="1:10" x14ac:dyDescent="0.25">
      <c r="A16" s="31" t="s">
        <v>11</v>
      </c>
      <c r="B16" s="2">
        <v>923</v>
      </c>
      <c r="C16" s="2">
        <v>800</v>
      </c>
      <c r="D16" s="2">
        <v>76</v>
      </c>
      <c r="E16" s="2">
        <v>376</v>
      </c>
      <c r="F16" s="2">
        <v>77</v>
      </c>
      <c r="G16" s="2">
        <v>12</v>
      </c>
      <c r="H16" s="2">
        <f t="shared" si="0"/>
        <v>2264</v>
      </c>
      <c r="I16" s="22" t="s">
        <v>60</v>
      </c>
      <c r="J16" s="24"/>
    </row>
    <row r="17" spans="1:10" x14ac:dyDescent="0.25">
      <c r="A17" s="39" t="s">
        <v>12</v>
      </c>
      <c r="B17" s="18">
        <v>853</v>
      </c>
      <c r="C17" s="18">
        <v>938</v>
      </c>
      <c r="D17" s="18">
        <v>218</v>
      </c>
      <c r="E17" s="18">
        <v>41</v>
      </c>
      <c r="F17" s="18">
        <v>22</v>
      </c>
      <c r="G17" s="18">
        <v>17</v>
      </c>
      <c r="H17" s="18">
        <f t="shared" si="0"/>
        <v>2089</v>
      </c>
      <c r="I17" s="22" t="s">
        <v>61</v>
      </c>
      <c r="J17" s="24"/>
    </row>
    <row r="18" spans="1:10" x14ac:dyDescent="0.25">
      <c r="A18" s="31" t="s">
        <v>13</v>
      </c>
      <c r="B18" s="2">
        <v>3371</v>
      </c>
      <c r="C18" s="2">
        <v>2031</v>
      </c>
      <c r="D18" s="2">
        <v>347</v>
      </c>
      <c r="E18" s="2">
        <v>954</v>
      </c>
      <c r="F18" s="2">
        <v>265</v>
      </c>
      <c r="G18" s="2">
        <v>131</v>
      </c>
      <c r="H18" s="2">
        <f t="shared" si="0"/>
        <v>7099</v>
      </c>
      <c r="I18" s="22" t="s">
        <v>62</v>
      </c>
      <c r="J18" s="24"/>
    </row>
    <row r="19" spans="1:10" x14ac:dyDescent="0.25">
      <c r="A19" s="39" t="s">
        <v>14</v>
      </c>
      <c r="B19" s="18">
        <v>135</v>
      </c>
      <c r="C19" s="18">
        <v>115</v>
      </c>
      <c r="D19" s="18">
        <v>37</v>
      </c>
      <c r="E19" s="18">
        <v>28</v>
      </c>
      <c r="F19" s="18">
        <v>16</v>
      </c>
      <c r="G19" s="18">
        <v>1</v>
      </c>
      <c r="H19" s="18">
        <f t="shared" si="0"/>
        <v>332</v>
      </c>
      <c r="I19" s="22" t="s">
        <v>63</v>
      </c>
      <c r="J19" s="24"/>
    </row>
    <row r="20" spans="1:10" x14ac:dyDescent="0.25">
      <c r="A20" s="31" t="s">
        <v>15</v>
      </c>
      <c r="B20" s="2">
        <v>1399</v>
      </c>
      <c r="C20" s="2">
        <v>992</v>
      </c>
      <c r="D20" s="2">
        <v>757</v>
      </c>
      <c r="E20" s="2">
        <v>925</v>
      </c>
      <c r="F20" s="2">
        <v>117</v>
      </c>
      <c r="G20" s="2">
        <v>55</v>
      </c>
      <c r="H20" s="2">
        <f t="shared" si="0"/>
        <v>4245</v>
      </c>
      <c r="I20" s="22" t="s">
        <v>64</v>
      </c>
      <c r="J20" s="24"/>
    </row>
    <row r="21" spans="1:10" x14ac:dyDescent="0.25">
      <c r="A21" s="39" t="s">
        <v>16</v>
      </c>
      <c r="B21" s="18">
        <v>3614</v>
      </c>
      <c r="C21" s="18">
        <v>2368</v>
      </c>
      <c r="D21" s="18">
        <v>625</v>
      </c>
      <c r="E21" s="18">
        <v>1154</v>
      </c>
      <c r="F21" s="18">
        <v>319</v>
      </c>
      <c r="G21" s="18">
        <v>76</v>
      </c>
      <c r="H21" s="18">
        <f t="shared" si="0"/>
        <v>8156</v>
      </c>
      <c r="I21" s="22" t="s">
        <v>65</v>
      </c>
      <c r="J21" s="24"/>
    </row>
    <row r="22" spans="1:10" x14ac:dyDescent="0.25">
      <c r="A22" s="31" t="s">
        <v>17</v>
      </c>
      <c r="B22" s="2">
        <v>1549</v>
      </c>
      <c r="C22" s="2">
        <v>933</v>
      </c>
      <c r="D22" s="2">
        <v>319</v>
      </c>
      <c r="E22" s="2">
        <v>442</v>
      </c>
      <c r="F22" s="2">
        <v>111</v>
      </c>
      <c r="G22" s="2">
        <v>71</v>
      </c>
      <c r="H22" s="2">
        <f t="shared" si="0"/>
        <v>3425</v>
      </c>
      <c r="I22" s="22" t="s">
        <v>66</v>
      </c>
      <c r="J22" s="24"/>
    </row>
    <row r="23" spans="1:10" x14ac:dyDescent="0.25">
      <c r="A23" s="39" t="s">
        <v>18</v>
      </c>
      <c r="B23" s="18">
        <v>591</v>
      </c>
      <c r="C23" s="18">
        <v>226</v>
      </c>
      <c r="D23" s="18">
        <v>71</v>
      </c>
      <c r="E23" s="18">
        <v>225</v>
      </c>
      <c r="F23" s="18">
        <v>52</v>
      </c>
      <c r="G23" s="18">
        <v>7</v>
      </c>
      <c r="H23" s="18">
        <f t="shared" si="0"/>
        <v>1172</v>
      </c>
      <c r="I23" s="22" t="s">
        <v>67</v>
      </c>
      <c r="J23" s="24"/>
    </row>
    <row r="24" spans="1:10" x14ac:dyDescent="0.25">
      <c r="A24" s="31" t="s">
        <v>19</v>
      </c>
      <c r="B24" s="2">
        <v>74</v>
      </c>
      <c r="C24" s="2">
        <v>73</v>
      </c>
      <c r="D24" s="2">
        <v>21</v>
      </c>
      <c r="E24" s="2">
        <v>32</v>
      </c>
      <c r="F24" s="2">
        <v>19</v>
      </c>
      <c r="G24" s="2">
        <v>2</v>
      </c>
      <c r="H24" s="2">
        <f t="shared" si="0"/>
        <v>221</v>
      </c>
      <c r="I24" s="22" t="s">
        <v>68</v>
      </c>
      <c r="J24" s="24"/>
    </row>
    <row r="25" spans="1:10" x14ac:dyDescent="0.25">
      <c r="A25" s="39" t="s">
        <v>20</v>
      </c>
      <c r="B25" s="18">
        <v>8393</v>
      </c>
      <c r="C25" s="18">
        <v>5675</v>
      </c>
      <c r="D25" s="18">
        <v>739</v>
      </c>
      <c r="E25" s="18">
        <v>4459</v>
      </c>
      <c r="F25" s="18">
        <v>581</v>
      </c>
      <c r="G25" s="18">
        <v>490</v>
      </c>
      <c r="H25" s="18">
        <f t="shared" si="0"/>
        <v>20337</v>
      </c>
      <c r="I25" s="22" t="s">
        <v>69</v>
      </c>
      <c r="J25" s="24"/>
    </row>
    <row r="26" spans="1:10" x14ac:dyDescent="0.25">
      <c r="A26" s="31" t="s">
        <v>21</v>
      </c>
      <c r="B26" s="2">
        <v>241</v>
      </c>
      <c r="C26" s="2">
        <v>243</v>
      </c>
      <c r="D26" s="2">
        <v>70</v>
      </c>
      <c r="E26" s="2">
        <v>77</v>
      </c>
      <c r="F26" s="2">
        <v>9</v>
      </c>
      <c r="G26" s="2">
        <v>11</v>
      </c>
      <c r="H26" s="2">
        <f t="shared" si="0"/>
        <v>651</v>
      </c>
      <c r="I26" s="22" t="s">
        <v>70</v>
      </c>
      <c r="J26" s="24"/>
    </row>
    <row r="27" spans="1:10" x14ac:dyDescent="0.25">
      <c r="A27" s="39" t="s">
        <v>22</v>
      </c>
      <c r="B27" s="18">
        <v>1177</v>
      </c>
      <c r="C27" s="18">
        <v>823</v>
      </c>
      <c r="D27" s="18">
        <v>288</v>
      </c>
      <c r="E27" s="18">
        <v>518</v>
      </c>
      <c r="F27" s="18">
        <v>94</v>
      </c>
      <c r="G27" s="18">
        <v>25</v>
      </c>
      <c r="H27" s="18">
        <f t="shared" si="0"/>
        <v>2925</v>
      </c>
      <c r="I27" s="22" t="s">
        <v>71</v>
      </c>
      <c r="J27" s="24"/>
    </row>
    <row r="28" spans="1:10" x14ac:dyDescent="0.25">
      <c r="A28" s="31" t="s">
        <v>23</v>
      </c>
      <c r="B28" s="2">
        <v>1475</v>
      </c>
      <c r="C28" s="2">
        <v>865</v>
      </c>
      <c r="D28" s="2">
        <v>160</v>
      </c>
      <c r="E28" s="2">
        <v>1235</v>
      </c>
      <c r="F28" s="2">
        <v>147</v>
      </c>
      <c r="G28" s="2">
        <v>17</v>
      </c>
      <c r="H28" s="2">
        <f t="shared" si="0"/>
        <v>3899</v>
      </c>
      <c r="I28" s="22" t="s">
        <v>72</v>
      </c>
      <c r="J28" s="24"/>
    </row>
    <row r="29" spans="1:10" x14ac:dyDescent="0.25">
      <c r="A29" s="39" t="s">
        <v>24</v>
      </c>
      <c r="B29" s="18">
        <v>76</v>
      </c>
      <c r="C29" s="18">
        <v>46</v>
      </c>
      <c r="D29" s="18">
        <v>39</v>
      </c>
      <c r="E29" s="18">
        <v>81</v>
      </c>
      <c r="F29" s="18">
        <v>7</v>
      </c>
      <c r="G29" s="18">
        <v>1</v>
      </c>
      <c r="H29" s="18">
        <f t="shared" si="0"/>
        <v>250</v>
      </c>
      <c r="I29" s="22" t="s">
        <v>73</v>
      </c>
      <c r="J29" s="24"/>
    </row>
    <row r="30" spans="1:10" x14ac:dyDescent="0.25">
      <c r="A30" s="31" t="s">
        <v>25</v>
      </c>
      <c r="B30" s="2">
        <v>1531</v>
      </c>
      <c r="C30" s="2">
        <v>835</v>
      </c>
      <c r="D30" s="2">
        <v>170</v>
      </c>
      <c r="E30" s="2">
        <v>891</v>
      </c>
      <c r="F30" s="2">
        <v>144</v>
      </c>
      <c r="G30" s="2">
        <v>75</v>
      </c>
      <c r="H30" s="2">
        <f t="shared" si="0"/>
        <v>3646</v>
      </c>
      <c r="I30" s="22" t="s">
        <v>74</v>
      </c>
      <c r="J30" s="24"/>
    </row>
    <row r="31" spans="1:10" x14ac:dyDescent="0.25">
      <c r="A31" s="39" t="s">
        <v>26</v>
      </c>
      <c r="B31" s="18">
        <v>1038</v>
      </c>
      <c r="C31" s="18">
        <v>697</v>
      </c>
      <c r="D31" s="18">
        <v>164</v>
      </c>
      <c r="E31" s="18">
        <v>364</v>
      </c>
      <c r="F31" s="18">
        <v>68</v>
      </c>
      <c r="G31" s="18">
        <v>24</v>
      </c>
      <c r="H31" s="18">
        <f t="shared" si="0"/>
        <v>2355</v>
      </c>
      <c r="I31" s="22" t="s">
        <v>75</v>
      </c>
      <c r="J31" s="24"/>
    </row>
    <row r="32" spans="1:10" x14ac:dyDescent="0.25">
      <c r="A32" s="31" t="s">
        <v>27</v>
      </c>
      <c r="B32" s="2">
        <v>918</v>
      </c>
      <c r="C32" s="2">
        <v>595</v>
      </c>
      <c r="D32" s="2">
        <v>145</v>
      </c>
      <c r="E32" s="2">
        <v>239</v>
      </c>
      <c r="F32" s="2">
        <v>64</v>
      </c>
      <c r="G32" s="2">
        <v>79</v>
      </c>
      <c r="H32" s="2">
        <f t="shared" si="0"/>
        <v>2040</v>
      </c>
      <c r="I32" s="22" t="s">
        <v>76</v>
      </c>
      <c r="J32" s="24"/>
    </row>
    <row r="33" spans="1:10" x14ac:dyDescent="0.25">
      <c r="A33" s="39" t="s">
        <v>28</v>
      </c>
      <c r="B33" s="18">
        <v>458</v>
      </c>
      <c r="C33" s="18">
        <v>268</v>
      </c>
      <c r="D33" s="18">
        <v>153</v>
      </c>
      <c r="E33" s="18">
        <v>141</v>
      </c>
      <c r="F33" s="18">
        <v>12</v>
      </c>
      <c r="G33" s="18">
        <v>36</v>
      </c>
      <c r="H33" s="18">
        <f t="shared" si="0"/>
        <v>1068</v>
      </c>
      <c r="I33" s="22" t="s">
        <v>77</v>
      </c>
      <c r="J33" s="24"/>
    </row>
    <row r="34" spans="1:10" x14ac:dyDescent="0.25">
      <c r="A34" s="31" t="s">
        <v>29</v>
      </c>
      <c r="B34" s="2">
        <v>3398</v>
      </c>
      <c r="C34" s="2">
        <v>2064</v>
      </c>
      <c r="D34" s="2">
        <v>400</v>
      </c>
      <c r="E34" s="2">
        <v>1370</v>
      </c>
      <c r="F34" s="2">
        <v>241</v>
      </c>
      <c r="G34" s="2">
        <v>158</v>
      </c>
      <c r="H34" s="2">
        <f t="shared" si="0"/>
        <v>7631</v>
      </c>
      <c r="I34" s="22" t="s">
        <v>78</v>
      </c>
      <c r="J34" s="24"/>
    </row>
    <row r="35" spans="1:10" x14ac:dyDescent="0.25">
      <c r="A35" s="39" t="s">
        <v>30</v>
      </c>
      <c r="B35" s="18">
        <v>161</v>
      </c>
      <c r="C35" s="18">
        <v>166</v>
      </c>
      <c r="D35" s="18">
        <v>44</v>
      </c>
      <c r="E35" s="18">
        <v>36</v>
      </c>
      <c r="F35" s="18">
        <v>23</v>
      </c>
      <c r="G35" s="18">
        <v>8</v>
      </c>
      <c r="H35" s="18">
        <f t="shared" si="0"/>
        <v>438</v>
      </c>
      <c r="I35" s="22" t="s">
        <v>79</v>
      </c>
      <c r="J35" s="24"/>
    </row>
    <row r="36" spans="1:10" x14ac:dyDescent="0.25">
      <c r="A36" s="31" t="s">
        <v>31</v>
      </c>
      <c r="B36" s="2">
        <v>2398</v>
      </c>
      <c r="C36" s="2">
        <v>1533</v>
      </c>
      <c r="D36" s="2">
        <v>361</v>
      </c>
      <c r="E36" s="2">
        <v>1289</v>
      </c>
      <c r="F36" s="2">
        <v>214</v>
      </c>
      <c r="G36" s="2">
        <v>101</v>
      </c>
      <c r="H36" s="2">
        <f t="shared" si="0"/>
        <v>5896</v>
      </c>
      <c r="I36" s="22" t="s">
        <v>80</v>
      </c>
      <c r="J36" s="24"/>
    </row>
    <row r="37" spans="1:10" x14ac:dyDescent="0.25">
      <c r="A37" s="39" t="s">
        <v>32</v>
      </c>
      <c r="B37" s="18">
        <v>316</v>
      </c>
      <c r="C37" s="18">
        <v>217</v>
      </c>
      <c r="D37" s="18">
        <v>52</v>
      </c>
      <c r="E37" s="18">
        <v>646</v>
      </c>
      <c r="F37" s="18">
        <v>51</v>
      </c>
      <c r="G37" s="18">
        <v>6</v>
      </c>
      <c r="H37" s="18">
        <f t="shared" si="0"/>
        <v>1288</v>
      </c>
      <c r="I37" s="22" t="s">
        <v>81</v>
      </c>
      <c r="J37" s="24"/>
    </row>
    <row r="38" spans="1:10" x14ac:dyDescent="0.25">
      <c r="A38" s="31" t="s">
        <v>33</v>
      </c>
      <c r="B38" s="2">
        <v>205</v>
      </c>
      <c r="C38" s="2">
        <v>153</v>
      </c>
      <c r="D38" s="2">
        <v>28</v>
      </c>
      <c r="E38" s="2">
        <v>12</v>
      </c>
      <c r="F38" s="2">
        <v>4</v>
      </c>
      <c r="G38" s="2">
        <v>0</v>
      </c>
      <c r="H38" s="2">
        <f t="shared" si="0"/>
        <v>402</v>
      </c>
      <c r="I38" s="22" t="s">
        <v>82</v>
      </c>
      <c r="J38" s="24"/>
    </row>
    <row r="39" spans="1:10" ht="11.25" customHeight="1" x14ac:dyDescent="0.25"/>
    <row r="40" spans="1:10" ht="23.25" customHeight="1" x14ac:dyDescent="0.25">
      <c r="A40" s="8" t="s">
        <v>1</v>
      </c>
      <c r="B40" s="28">
        <f t="shared" ref="B40:H40" si="1">SUM(B7:B38)</f>
        <v>44637</v>
      </c>
      <c r="C40" s="28">
        <f t="shared" si="1"/>
        <v>34190</v>
      </c>
      <c r="D40" s="28">
        <f t="shared" si="1"/>
        <v>7376</v>
      </c>
      <c r="E40" s="28">
        <f t="shared" si="1"/>
        <v>18701</v>
      </c>
      <c r="F40" s="28">
        <f t="shared" si="1"/>
        <v>3361</v>
      </c>
      <c r="G40" s="28">
        <f t="shared" si="1"/>
        <v>1844</v>
      </c>
      <c r="H40" s="27">
        <f t="shared" si="1"/>
        <v>110109</v>
      </c>
    </row>
    <row r="41" spans="1:10" x14ac:dyDescent="0.25">
      <c r="B41" s="25">
        <f t="shared" ref="B41:G41" si="2">B40*100/$H$40</f>
        <v>40.538920524207832</v>
      </c>
      <c r="C41" s="25">
        <f t="shared" si="2"/>
        <v>31.051049414670917</v>
      </c>
      <c r="D41" s="25">
        <f t="shared" si="2"/>
        <v>6.6988166271603591</v>
      </c>
      <c r="E41" s="25">
        <f t="shared" si="2"/>
        <v>16.984079412218801</v>
      </c>
      <c r="F41" s="25">
        <f t="shared" si="2"/>
        <v>3.0524298649520021</v>
      </c>
      <c r="G41" s="25">
        <f t="shared" si="2"/>
        <v>1.6747041567900898</v>
      </c>
      <c r="H41" s="25">
        <f>SUM(B41:G41)</f>
        <v>100</v>
      </c>
    </row>
    <row r="42" spans="1:10" x14ac:dyDescent="0.25">
      <c r="A42" s="31" t="s">
        <v>85</v>
      </c>
      <c r="J42" s="24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E54" sqref="E54"/>
    </sheetView>
  </sheetViews>
  <sheetFormatPr baseColWidth="10" defaultRowHeight="12.75" x14ac:dyDescent="0.2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12" ht="17.25" x14ac:dyDescent="0.3">
      <c r="B1" s="38"/>
      <c r="C1" s="38"/>
      <c r="D1" s="38"/>
      <c r="E1" s="38"/>
      <c r="F1" s="38"/>
      <c r="G1" s="38"/>
      <c r="H1" s="38"/>
      <c r="I1" s="38"/>
      <c r="J1" s="38"/>
    </row>
    <row r="2" spans="1:12" ht="17.25" x14ac:dyDescent="0.3">
      <c r="A2" s="38" t="s">
        <v>97</v>
      </c>
      <c r="B2" s="38"/>
      <c r="C2" s="38"/>
      <c r="D2" s="38"/>
      <c r="E2" s="38"/>
      <c r="F2" s="38"/>
      <c r="G2" s="38"/>
      <c r="H2" s="38"/>
      <c r="I2" s="38"/>
      <c r="J2" s="38"/>
    </row>
    <row r="3" spans="1:12" x14ac:dyDescent="0.2"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 x14ac:dyDescent="0.25">
      <c r="A4" s="47" t="s">
        <v>44</v>
      </c>
      <c r="B4" s="52" t="s">
        <v>37</v>
      </c>
      <c r="C4" s="52"/>
      <c r="D4" s="52"/>
      <c r="E4" s="52"/>
      <c r="F4" s="52"/>
      <c r="G4" s="54" t="s">
        <v>43</v>
      </c>
      <c r="H4" s="52" t="s">
        <v>0</v>
      </c>
      <c r="I4" s="52"/>
      <c r="J4" s="54" t="s">
        <v>43</v>
      </c>
      <c r="K4" s="53" t="s">
        <v>50</v>
      </c>
      <c r="L4" s="50" t="s">
        <v>1</v>
      </c>
    </row>
    <row r="5" spans="1:12" ht="15" x14ac:dyDescent="0.25">
      <c r="A5" s="47"/>
      <c r="B5" s="17" t="s">
        <v>38</v>
      </c>
      <c r="C5" s="17" t="s">
        <v>39</v>
      </c>
      <c r="D5" s="17" t="s">
        <v>40</v>
      </c>
      <c r="E5" s="17" t="s">
        <v>41</v>
      </c>
      <c r="F5" s="17" t="s">
        <v>42</v>
      </c>
      <c r="G5" s="54"/>
      <c r="H5" s="17" t="s">
        <v>45</v>
      </c>
      <c r="I5" s="17" t="s">
        <v>46</v>
      </c>
      <c r="J5" s="54"/>
      <c r="K5" s="53"/>
      <c r="L5" s="50"/>
    </row>
    <row r="6" spans="1:12" x14ac:dyDescent="0.2">
      <c r="B6" s="16"/>
      <c r="C6" s="16"/>
      <c r="D6" s="16"/>
      <c r="E6" s="16"/>
      <c r="F6" s="16"/>
      <c r="G6" s="16"/>
      <c r="H6" s="16"/>
      <c r="I6" s="16"/>
      <c r="J6" s="16"/>
      <c r="K6" s="15"/>
      <c r="L6" s="15"/>
    </row>
    <row r="7" spans="1:12" ht="15" x14ac:dyDescent="0.25">
      <c r="A7" s="39" t="s">
        <v>34</v>
      </c>
      <c r="B7" s="18">
        <v>3028</v>
      </c>
      <c r="C7" s="18">
        <v>2109</v>
      </c>
      <c r="D7" s="18">
        <v>133</v>
      </c>
      <c r="E7" s="18">
        <v>15971</v>
      </c>
      <c r="F7" s="18">
        <v>63</v>
      </c>
      <c r="G7" s="18">
        <f>SUM(B7:F7)</f>
        <v>21304</v>
      </c>
      <c r="H7" s="18">
        <v>23120</v>
      </c>
      <c r="I7" s="18">
        <v>146</v>
      </c>
      <c r="J7" s="18">
        <f>H7+I7</f>
        <v>23266</v>
      </c>
      <c r="K7" s="18">
        <v>67</v>
      </c>
      <c r="L7" s="18">
        <f>G7+J7+K7</f>
        <v>44637</v>
      </c>
    </row>
    <row r="8" spans="1:12" ht="15" x14ac:dyDescent="0.25">
      <c r="A8" s="31" t="s">
        <v>83</v>
      </c>
      <c r="B8" s="2">
        <v>3136</v>
      </c>
      <c r="C8" s="2">
        <v>2774</v>
      </c>
      <c r="D8" s="2">
        <v>141</v>
      </c>
      <c r="E8" s="2">
        <v>13257</v>
      </c>
      <c r="F8" s="2">
        <v>49</v>
      </c>
      <c r="G8" s="2">
        <f t="shared" ref="G8:G12" si="0">SUM(B8:F8)</f>
        <v>19357</v>
      </c>
      <c r="H8" s="2">
        <v>14730</v>
      </c>
      <c r="I8" s="2">
        <v>70</v>
      </c>
      <c r="J8" s="2">
        <f t="shared" ref="J8:J12" si="1">H8+I8</f>
        <v>14800</v>
      </c>
      <c r="K8" s="2">
        <v>33</v>
      </c>
      <c r="L8" s="2">
        <f t="shared" ref="L8:L12" si="2">G8+J8+K8</f>
        <v>34190</v>
      </c>
    </row>
    <row r="9" spans="1:12" ht="15" x14ac:dyDescent="0.25">
      <c r="A9" s="39" t="s">
        <v>84</v>
      </c>
      <c r="B9" s="18">
        <v>1256</v>
      </c>
      <c r="C9" s="18">
        <v>870</v>
      </c>
      <c r="D9" s="18">
        <v>42</v>
      </c>
      <c r="E9" s="18">
        <v>3283</v>
      </c>
      <c r="F9" s="18">
        <v>33</v>
      </c>
      <c r="G9" s="18">
        <f t="shared" si="0"/>
        <v>5484</v>
      </c>
      <c r="H9" s="18">
        <v>1843</v>
      </c>
      <c r="I9" s="18">
        <v>18</v>
      </c>
      <c r="J9" s="18">
        <f t="shared" si="1"/>
        <v>1861</v>
      </c>
      <c r="K9" s="18">
        <v>31</v>
      </c>
      <c r="L9" s="18">
        <f t="shared" si="2"/>
        <v>7376</v>
      </c>
    </row>
    <row r="10" spans="1:12" ht="15" x14ac:dyDescent="0.25">
      <c r="A10" s="31" t="s">
        <v>36</v>
      </c>
      <c r="B10" s="2">
        <v>1011</v>
      </c>
      <c r="C10" s="2">
        <v>1169</v>
      </c>
      <c r="D10" s="2">
        <v>38</v>
      </c>
      <c r="E10" s="2">
        <v>8530</v>
      </c>
      <c r="F10" s="2">
        <v>6</v>
      </c>
      <c r="G10" s="2">
        <f t="shared" si="0"/>
        <v>10754</v>
      </c>
      <c r="H10" s="2">
        <v>7859</v>
      </c>
      <c r="I10" s="2">
        <v>83</v>
      </c>
      <c r="J10" s="2">
        <f t="shared" si="1"/>
        <v>7942</v>
      </c>
      <c r="K10" s="2">
        <v>5</v>
      </c>
      <c r="L10" s="2">
        <f t="shared" si="2"/>
        <v>18701</v>
      </c>
    </row>
    <row r="11" spans="1:12" ht="15" x14ac:dyDescent="0.25">
      <c r="A11" s="39" t="s">
        <v>35</v>
      </c>
      <c r="B11" s="18">
        <v>280</v>
      </c>
      <c r="C11" s="18">
        <v>240</v>
      </c>
      <c r="D11" s="18">
        <v>14</v>
      </c>
      <c r="E11" s="18">
        <v>1826</v>
      </c>
      <c r="F11" s="18">
        <v>2</v>
      </c>
      <c r="G11" s="18">
        <f t="shared" si="0"/>
        <v>2362</v>
      </c>
      <c r="H11" s="18">
        <v>989</v>
      </c>
      <c r="I11" s="18">
        <v>9</v>
      </c>
      <c r="J11" s="18">
        <f t="shared" si="1"/>
        <v>998</v>
      </c>
      <c r="K11" s="18">
        <v>1</v>
      </c>
      <c r="L11" s="18">
        <f t="shared" si="2"/>
        <v>3361</v>
      </c>
    </row>
    <row r="12" spans="1:12" ht="15" x14ac:dyDescent="0.25">
      <c r="A12" s="31" t="s">
        <v>42</v>
      </c>
      <c r="B12" s="2">
        <v>79</v>
      </c>
      <c r="C12" s="2">
        <v>116</v>
      </c>
      <c r="D12" s="2">
        <v>2</v>
      </c>
      <c r="E12" s="2">
        <v>816</v>
      </c>
      <c r="F12" s="2">
        <v>1</v>
      </c>
      <c r="G12" s="2">
        <f t="shared" si="0"/>
        <v>1014</v>
      </c>
      <c r="H12" s="2">
        <v>822</v>
      </c>
      <c r="I12" s="2">
        <v>6</v>
      </c>
      <c r="J12" s="2">
        <f t="shared" si="1"/>
        <v>828</v>
      </c>
      <c r="K12" s="2">
        <v>2</v>
      </c>
      <c r="L12" s="2">
        <f t="shared" si="2"/>
        <v>1844</v>
      </c>
    </row>
    <row r="13" spans="1:12" ht="10.5" customHeight="1" x14ac:dyDescent="0.2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ht="15.75" x14ac:dyDescent="0.2">
      <c r="A14" s="5" t="s">
        <v>1</v>
      </c>
      <c r="B14" s="6">
        <f t="shared" ref="B14:L14" si="3">SUM(B7:B12)</f>
        <v>8790</v>
      </c>
      <c r="C14" s="6">
        <f t="shared" si="3"/>
        <v>7278</v>
      </c>
      <c r="D14" s="6">
        <f t="shared" si="3"/>
        <v>370</v>
      </c>
      <c r="E14" s="6">
        <f t="shared" si="3"/>
        <v>43683</v>
      </c>
      <c r="F14" s="6">
        <f t="shared" si="3"/>
        <v>154</v>
      </c>
      <c r="G14" s="6">
        <f t="shared" si="3"/>
        <v>60275</v>
      </c>
      <c r="H14" s="6">
        <f t="shared" si="3"/>
        <v>49363</v>
      </c>
      <c r="I14" s="6">
        <f t="shared" si="3"/>
        <v>332</v>
      </c>
      <c r="J14" s="6">
        <f t="shared" si="3"/>
        <v>49695</v>
      </c>
      <c r="K14" s="6">
        <f t="shared" si="3"/>
        <v>139</v>
      </c>
      <c r="L14" s="6">
        <f t="shared" si="3"/>
        <v>110109</v>
      </c>
    </row>
    <row r="15" spans="1:12" x14ac:dyDescent="0.2">
      <c r="B15" s="26">
        <f>B14*100/$G$14</f>
        <v>14.583160514309416</v>
      </c>
      <c r="C15" s="26">
        <f>C14*100/$G$14</f>
        <v>12.074657818332643</v>
      </c>
      <c r="D15" s="26">
        <f>D14*100/$G$14</f>
        <v>0.61385317295727915</v>
      </c>
      <c r="E15" s="26">
        <f>E14*100/$G$14</f>
        <v>72.472832849440067</v>
      </c>
      <c r="F15" s="26">
        <f>F14*100/$G$14</f>
        <v>0.25549564496059729</v>
      </c>
      <c r="G15" s="26">
        <f>SUM(B15:F15)</f>
        <v>100</v>
      </c>
      <c r="H15" s="26">
        <f>H14*100/$J$14</f>
        <v>99.331924740919604</v>
      </c>
      <c r="I15" s="26">
        <f>I14*100/$J$14</f>
        <v>0.66807525908039034</v>
      </c>
      <c r="J15" s="26">
        <f>SUM(H15:I15)</f>
        <v>100</v>
      </c>
      <c r="K15" s="26"/>
      <c r="L15" s="30"/>
    </row>
    <row r="16" spans="1:12" ht="15" x14ac:dyDescent="0.25">
      <c r="A16" s="31" t="s">
        <v>85</v>
      </c>
    </row>
  </sheetData>
  <mergeCells count="7">
    <mergeCell ref="B4:F4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Normal="100" workbookViewId="0">
      <selection activeCell="J55" sqref="J55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98</v>
      </c>
    </row>
    <row r="3" spans="1:10" x14ac:dyDescent="0.25">
      <c r="F3" s="7"/>
    </row>
    <row r="4" spans="1:10" ht="18.75" customHeight="1" x14ac:dyDescent="0.25">
      <c r="A4" s="49" t="s">
        <v>88</v>
      </c>
      <c r="B4" s="51" t="s">
        <v>34</v>
      </c>
      <c r="C4" s="51" t="s">
        <v>83</v>
      </c>
      <c r="D4" s="51" t="s">
        <v>84</v>
      </c>
      <c r="E4" s="51" t="s">
        <v>36</v>
      </c>
      <c r="F4" s="51" t="s">
        <v>91</v>
      </c>
      <c r="G4" s="51" t="s">
        <v>42</v>
      </c>
      <c r="H4" s="50" t="s">
        <v>1</v>
      </c>
    </row>
    <row r="5" spans="1:10" ht="18.75" customHeight="1" x14ac:dyDescent="0.25">
      <c r="A5" s="49"/>
      <c r="B5" s="51"/>
      <c r="C5" s="51"/>
      <c r="D5" s="51"/>
      <c r="E5" s="51"/>
      <c r="F5" s="51"/>
      <c r="G5" s="51"/>
      <c r="H5" s="50"/>
    </row>
    <row r="6" spans="1:10" ht="9" customHeight="1" x14ac:dyDescent="0.25">
      <c r="B6" s="4"/>
      <c r="C6" s="4"/>
      <c r="D6" s="4"/>
      <c r="E6" s="4"/>
      <c r="F6" s="4"/>
      <c r="G6" s="4"/>
      <c r="H6" s="4"/>
    </row>
    <row r="7" spans="1:10" x14ac:dyDescent="0.25">
      <c r="A7" s="39" t="s">
        <v>2</v>
      </c>
      <c r="B7" s="18">
        <v>6</v>
      </c>
      <c r="C7" s="18">
        <v>12</v>
      </c>
      <c r="D7" s="18">
        <v>0</v>
      </c>
      <c r="E7" s="18">
        <v>0</v>
      </c>
      <c r="F7" s="18">
        <v>0</v>
      </c>
      <c r="G7" s="18">
        <v>0</v>
      </c>
      <c r="H7" s="18">
        <f t="shared" ref="H7:H38" si="0">SUM(B7:G7)</f>
        <v>18</v>
      </c>
      <c r="I7" s="22" t="s">
        <v>51</v>
      </c>
      <c r="J7" s="24"/>
    </row>
    <row r="8" spans="1:10" x14ac:dyDescent="0.25">
      <c r="A8" s="31" t="s">
        <v>3</v>
      </c>
      <c r="B8" s="2">
        <v>17</v>
      </c>
      <c r="C8" s="2">
        <v>34</v>
      </c>
      <c r="D8" s="2">
        <v>1</v>
      </c>
      <c r="E8" s="2">
        <v>0</v>
      </c>
      <c r="F8" s="2">
        <v>0</v>
      </c>
      <c r="G8" s="2">
        <v>0</v>
      </c>
      <c r="H8" s="2">
        <f t="shared" si="0"/>
        <v>52</v>
      </c>
      <c r="I8" s="22" t="s">
        <v>52</v>
      </c>
      <c r="J8" s="24"/>
    </row>
    <row r="9" spans="1:10" x14ac:dyDescent="0.25">
      <c r="A9" s="39" t="s">
        <v>4</v>
      </c>
      <c r="B9" s="18">
        <v>84</v>
      </c>
      <c r="C9" s="18">
        <v>124</v>
      </c>
      <c r="D9" s="18">
        <v>3</v>
      </c>
      <c r="E9" s="18">
        <v>5</v>
      </c>
      <c r="F9" s="18">
        <v>2</v>
      </c>
      <c r="G9" s="18">
        <v>0</v>
      </c>
      <c r="H9" s="18">
        <f t="shared" si="0"/>
        <v>218</v>
      </c>
      <c r="I9" s="22" t="s">
        <v>53</v>
      </c>
      <c r="J9" s="24"/>
    </row>
    <row r="10" spans="1:10" x14ac:dyDescent="0.25">
      <c r="A10" s="31" t="s">
        <v>5</v>
      </c>
      <c r="B10" s="2">
        <v>11</v>
      </c>
      <c r="C10" s="2">
        <v>2</v>
      </c>
      <c r="D10" s="2">
        <v>7</v>
      </c>
      <c r="E10" s="2">
        <v>0</v>
      </c>
      <c r="F10" s="2">
        <v>0</v>
      </c>
      <c r="G10" s="2">
        <v>0</v>
      </c>
      <c r="H10" s="2">
        <f t="shared" si="0"/>
        <v>20</v>
      </c>
      <c r="I10" s="22" t="s">
        <v>54</v>
      </c>
      <c r="J10" s="24"/>
    </row>
    <row r="11" spans="1:10" x14ac:dyDescent="0.25">
      <c r="A11" s="39" t="s">
        <v>6</v>
      </c>
      <c r="B11" s="18">
        <v>70</v>
      </c>
      <c r="C11" s="18">
        <v>43</v>
      </c>
      <c r="D11" s="18">
        <v>6</v>
      </c>
      <c r="E11" s="18">
        <v>2</v>
      </c>
      <c r="F11" s="18">
        <v>6</v>
      </c>
      <c r="G11" s="18">
        <v>2</v>
      </c>
      <c r="H11" s="18">
        <f t="shared" si="0"/>
        <v>129</v>
      </c>
      <c r="I11" s="22" t="s">
        <v>55</v>
      </c>
      <c r="J11" s="24"/>
    </row>
    <row r="12" spans="1:10" x14ac:dyDescent="0.25">
      <c r="A12" s="31" t="s">
        <v>7</v>
      </c>
      <c r="B12" s="2">
        <v>38</v>
      </c>
      <c r="C12" s="2">
        <v>19</v>
      </c>
      <c r="D12" s="2">
        <v>0</v>
      </c>
      <c r="E12" s="2">
        <v>7</v>
      </c>
      <c r="F12" s="2">
        <v>0</v>
      </c>
      <c r="G12" s="2">
        <v>0</v>
      </c>
      <c r="H12" s="2">
        <f t="shared" si="0"/>
        <v>64</v>
      </c>
      <c r="I12" s="22" t="s">
        <v>56</v>
      </c>
      <c r="J12" s="24"/>
    </row>
    <row r="13" spans="1:10" x14ac:dyDescent="0.25">
      <c r="A13" s="39" t="s">
        <v>8</v>
      </c>
      <c r="B13" s="18">
        <v>34</v>
      </c>
      <c r="C13" s="18">
        <v>17</v>
      </c>
      <c r="D13" s="18">
        <v>3</v>
      </c>
      <c r="E13" s="18">
        <v>0</v>
      </c>
      <c r="F13" s="18">
        <v>2</v>
      </c>
      <c r="G13" s="18">
        <v>0</v>
      </c>
      <c r="H13" s="18">
        <f t="shared" si="0"/>
        <v>56</v>
      </c>
      <c r="I13" s="22" t="s">
        <v>57</v>
      </c>
      <c r="J13" s="24"/>
    </row>
    <row r="14" spans="1:10" x14ac:dyDescent="0.25">
      <c r="A14" s="31" t="s">
        <v>9</v>
      </c>
      <c r="B14" s="2">
        <v>5</v>
      </c>
      <c r="C14" s="2">
        <v>4</v>
      </c>
      <c r="D14" s="2">
        <v>1</v>
      </c>
      <c r="E14" s="2">
        <v>0</v>
      </c>
      <c r="F14" s="2">
        <v>0</v>
      </c>
      <c r="G14" s="2">
        <v>0</v>
      </c>
      <c r="H14" s="2">
        <f t="shared" si="0"/>
        <v>10</v>
      </c>
      <c r="I14" s="22" t="s">
        <v>58</v>
      </c>
      <c r="J14" s="24"/>
    </row>
    <row r="15" spans="1:10" x14ac:dyDescent="0.25">
      <c r="A15" s="39" t="s">
        <v>10</v>
      </c>
      <c r="B15" s="18">
        <v>808</v>
      </c>
      <c r="C15" s="18">
        <v>1071</v>
      </c>
      <c r="D15" s="18">
        <v>13</v>
      </c>
      <c r="E15" s="18">
        <v>181</v>
      </c>
      <c r="F15" s="18">
        <v>175</v>
      </c>
      <c r="G15" s="18">
        <v>26</v>
      </c>
      <c r="H15" s="18">
        <f t="shared" si="0"/>
        <v>2274</v>
      </c>
      <c r="I15" s="22" t="s">
        <v>59</v>
      </c>
      <c r="J15" s="24"/>
    </row>
    <row r="16" spans="1:10" x14ac:dyDescent="0.25">
      <c r="A16" s="31" t="s">
        <v>11</v>
      </c>
      <c r="B16" s="2">
        <v>1</v>
      </c>
      <c r="C16" s="2">
        <v>3</v>
      </c>
      <c r="D16" s="2">
        <v>0</v>
      </c>
      <c r="E16" s="2">
        <v>0</v>
      </c>
      <c r="F16" s="2">
        <v>0</v>
      </c>
      <c r="G16" s="2">
        <v>0</v>
      </c>
      <c r="H16" s="2">
        <f t="shared" si="0"/>
        <v>4</v>
      </c>
      <c r="I16" s="22" t="s">
        <v>60</v>
      </c>
      <c r="J16" s="24"/>
    </row>
    <row r="17" spans="1:10" x14ac:dyDescent="0.25">
      <c r="A17" s="39" t="s">
        <v>12</v>
      </c>
      <c r="B17" s="18">
        <v>48</v>
      </c>
      <c r="C17" s="18">
        <v>122</v>
      </c>
      <c r="D17" s="18">
        <v>34</v>
      </c>
      <c r="E17" s="18">
        <v>98</v>
      </c>
      <c r="F17" s="18">
        <v>0</v>
      </c>
      <c r="G17" s="18">
        <v>0</v>
      </c>
      <c r="H17" s="18">
        <f t="shared" si="0"/>
        <v>302</v>
      </c>
      <c r="I17" s="22" t="s">
        <v>61</v>
      </c>
      <c r="J17" s="24"/>
    </row>
    <row r="18" spans="1:10" x14ac:dyDescent="0.25">
      <c r="A18" s="31" t="s">
        <v>13</v>
      </c>
      <c r="B18" s="2">
        <v>647</v>
      </c>
      <c r="C18" s="2">
        <v>550</v>
      </c>
      <c r="D18" s="2">
        <v>0</v>
      </c>
      <c r="E18" s="2">
        <v>11</v>
      </c>
      <c r="F18" s="2">
        <v>60</v>
      </c>
      <c r="G18" s="2">
        <v>0</v>
      </c>
      <c r="H18" s="2">
        <f t="shared" si="0"/>
        <v>1268</v>
      </c>
      <c r="I18" s="22" t="s">
        <v>62</v>
      </c>
      <c r="J18" s="24"/>
    </row>
    <row r="19" spans="1:10" x14ac:dyDescent="0.25">
      <c r="A19" s="39" t="s">
        <v>14</v>
      </c>
      <c r="B19" s="18">
        <v>13</v>
      </c>
      <c r="C19" s="18">
        <v>27</v>
      </c>
      <c r="D19" s="18">
        <v>1</v>
      </c>
      <c r="E19" s="18">
        <v>3</v>
      </c>
      <c r="F19" s="18">
        <v>0</v>
      </c>
      <c r="G19" s="18">
        <v>0</v>
      </c>
      <c r="H19" s="18">
        <f t="shared" si="0"/>
        <v>44</v>
      </c>
      <c r="I19" s="22" t="s">
        <v>63</v>
      </c>
      <c r="J19" s="24"/>
    </row>
    <row r="20" spans="1:10" x14ac:dyDescent="0.25">
      <c r="A20" s="31" t="s">
        <v>15</v>
      </c>
      <c r="B20" s="2">
        <v>31</v>
      </c>
      <c r="C20" s="2">
        <v>57</v>
      </c>
      <c r="D20" s="2">
        <v>0</v>
      </c>
      <c r="E20" s="2">
        <v>1</v>
      </c>
      <c r="F20" s="2">
        <v>0</v>
      </c>
      <c r="G20" s="2">
        <v>0</v>
      </c>
      <c r="H20" s="2">
        <f t="shared" si="0"/>
        <v>89</v>
      </c>
      <c r="I20" s="22" t="s">
        <v>64</v>
      </c>
      <c r="J20" s="24"/>
    </row>
    <row r="21" spans="1:10" x14ac:dyDescent="0.25">
      <c r="A21" s="39" t="s">
        <v>16</v>
      </c>
      <c r="B21" s="18">
        <v>96</v>
      </c>
      <c r="C21" s="18">
        <v>75</v>
      </c>
      <c r="D21" s="18">
        <v>14</v>
      </c>
      <c r="E21" s="18">
        <v>17</v>
      </c>
      <c r="F21" s="18">
        <v>26</v>
      </c>
      <c r="G21" s="18">
        <v>0</v>
      </c>
      <c r="H21" s="18">
        <f t="shared" si="0"/>
        <v>228</v>
      </c>
      <c r="I21" s="22" t="s">
        <v>65</v>
      </c>
      <c r="J21" s="24"/>
    </row>
    <row r="22" spans="1:10" x14ac:dyDescent="0.25">
      <c r="A22" s="31" t="s">
        <v>17</v>
      </c>
      <c r="B22" s="2">
        <v>53</v>
      </c>
      <c r="C22" s="2">
        <v>47</v>
      </c>
      <c r="D22" s="2">
        <v>2</v>
      </c>
      <c r="E22" s="2">
        <v>33</v>
      </c>
      <c r="F22" s="2">
        <v>8</v>
      </c>
      <c r="G22" s="2">
        <v>0</v>
      </c>
      <c r="H22" s="2">
        <f t="shared" si="0"/>
        <v>143</v>
      </c>
      <c r="I22" s="22" t="s">
        <v>66</v>
      </c>
      <c r="J22" s="24"/>
    </row>
    <row r="23" spans="1:10" x14ac:dyDescent="0.25">
      <c r="A23" s="39" t="s">
        <v>18</v>
      </c>
      <c r="B23" s="18">
        <v>25</v>
      </c>
      <c r="C23" s="18">
        <v>3</v>
      </c>
      <c r="D23" s="18">
        <v>2</v>
      </c>
      <c r="E23" s="18">
        <v>0</v>
      </c>
      <c r="F23" s="18">
        <v>0</v>
      </c>
      <c r="G23" s="18">
        <v>0</v>
      </c>
      <c r="H23" s="18">
        <f t="shared" si="0"/>
        <v>30</v>
      </c>
      <c r="I23" s="22" t="s">
        <v>67</v>
      </c>
      <c r="J23" s="24"/>
    </row>
    <row r="24" spans="1:10" x14ac:dyDescent="0.25">
      <c r="A24" s="31" t="s">
        <v>19</v>
      </c>
      <c r="B24" s="2">
        <v>6</v>
      </c>
      <c r="C24" s="2">
        <v>9</v>
      </c>
      <c r="D24" s="2">
        <v>0</v>
      </c>
      <c r="E24" s="2">
        <v>0</v>
      </c>
      <c r="F24" s="2">
        <v>0</v>
      </c>
      <c r="G24" s="2">
        <v>0</v>
      </c>
      <c r="H24" s="2">
        <f t="shared" si="0"/>
        <v>15</v>
      </c>
      <c r="I24" s="22" t="s">
        <v>68</v>
      </c>
      <c r="J24" s="24"/>
    </row>
    <row r="25" spans="1:10" x14ac:dyDescent="0.25">
      <c r="A25" s="39" t="s">
        <v>20</v>
      </c>
      <c r="B25" s="18">
        <v>205</v>
      </c>
      <c r="C25" s="18">
        <v>241</v>
      </c>
      <c r="D25" s="18">
        <v>18</v>
      </c>
      <c r="E25" s="18">
        <v>6</v>
      </c>
      <c r="F25" s="18">
        <v>15</v>
      </c>
      <c r="G25" s="18">
        <v>0</v>
      </c>
      <c r="H25" s="18">
        <f t="shared" si="0"/>
        <v>485</v>
      </c>
      <c r="I25" s="22" t="s">
        <v>69</v>
      </c>
      <c r="J25" s="24"/>
    </row>
    <row r="26" spans="1:10" x14ac:dyDescent="0.25">
      <c r="A26" s="31" t="s">
        <v>21</v>
      </c>
      <c r="B26" s="2">
        <v>25</v>
      </c>
      <c r="C26" s="2">
        <v>40</v>
      </c>
      <c r="D26" s="2">
        <v>0</v>
      </c>
      <c r="E26" s="2">
        <v>0</v>
      </c>
      <c r="F26" s="2">
        <v>2</v>
      </c>
      <c r="G26" s="2">
        <v>0</v>
      </c>
      <c r="H26" s="2">
        <f t="shared" si="0"/>
        <v>67</v>
      </c>
      <c r="I26" s="22" t="s">
        <v>70</v>
      </c>
      <c r="J26" s="24"/>
    </row>
    <row r="27" spans="1:10" x14ac:dyDescent="0.25">
      <c r="A27" s="39" t="s">
        <v>22</v>
      </c>
      <c r="B27" s="18">
        <v>96</v>
      </c>
      <c r="C27" s="18">
        <v>49</v>
      </c>
      <c r="D27" s="18">
        <v>0</v>
      </c>
      <c r="E27" s="18">
        <v>3</v>
      </c>
      <c r="F27" s="18">
        <v>42</v>
      </c>
      <c r="G27" s="18">
        <v>0</v>
      </c>
      <c r="H27" s="18">
        <f t="shared" si="0"/>
        <v>190</v>
      </c>
      <c r="I27" s="22" t="s">
        <v>71</v>
      </c>
      <c r="J27" s="24"/>
    </row>
    <row r="28" spans="1:10" x14ac:dyDescent="0.25">
      <c r="A28" s="31" t="s">
        <v>23</v>
      </c>
      <c r="B28" s="2">
        <v>18</v>
      </c>
      <c r="C28" s="2">
        <v>25</v>
      </c>
      <c r="D28" s="2">
        <v>1</v>
      </c>
      <c r="E28" s="2">
        <v>4</v>
      </c>
      <c r="F28" s="2">
        <v>0</v>
      </c>
      <c r="G28" s="2">
        <v>0</v>
      </c>
      <c r="H28" s="2">
        <f t="shared" si="0"/>
        <v>48</v>
      </c>
      <c r="I28" s="22" t="s">
        <v>72</v>
      </c>
      <c r="J28" s="24"/>
    </row>
    <row r="29" spans="1:10" x14ac:dyDescent="0.25">
      <c r="A29" s="39" t="s">
        <v>24</v>
      </c>
      <c r="B29" s="18">
        <v>8</v>
      </c>
      <c r="C29" s="18">
        <v>16</v>
      </c>
      <c r="D29" s="18">
        <v>0</v>
      </c>
      <c r="E29" s="18">
        <v>4</v>
      </c>
      <c r="F29" s="18">
        <v>2</v>
      </c>
      <c r="G29" s="18">
        <v>0</v>
      </c>
      <c r="H29" s="18">
        <f t="shared" si="0"/>
        <v>30</v>
      </c>
      <c r="I29" s="22" t="s">
        <v>73</v>
      </c>
      <c r="J29" s="24"/>
    </row>
    <row r="30" spans="1:10" x14ac:dyDescent="0.25">
      <c r="A30" s="31" t="s">
        <v>25</v>
      </c>
      <c r="B30" s="2">
        <v>32</v>
      </c>
      <c r="C30" s="2">
        <v>26</v>
      </c>
      <c r="D30" s="2">
        <v>0</v>
      </c>
      <c r="E30" s="2">
        <v>6</v>
      </c>
      <c r="F30" s="2">
        <v>15</v>
      </c>
      <c r="G30" s="2">
        <v>0</v>
      </c>
      <c r="H30" s="2">
        <f t="shared" si="0"/>
        <v>79</v>
      </c>
      <c r="I30" s="22" t="s">
        <v>74</v>
      </c>
      <c r="J30" s="24"/>
    </row>
    <row r="31" spans="1:10" x14ac:dyDescent="0.25">
      <c r="A31" s="39" t="s">
        <v>26</v>
      </c>
      <c r="B31" s="18">
        <v>81</v>
      </c>
      <c r="C31" s="18">
        <v>57</v>
      </c>
      <c r="D31" s="18">
        <v>49</v>
      </c>
      <c r="E31" s="18">
        <v>0</v>
      </c>
      <c r="F31" s="18">
        <v>4</v>
      </c>
      <c r="G31" s="18">
        <v>0</v>
      </c>
      <c r="H31" s="18">
        <f t="shared" si="0"/>
        <v>191</v>
      </c>
      <c r="I31" s="22" t="s">
        <v>75</v>
      </c>
      <c r="J31" s="24"/>
    </row>
    <row r="32" spans="1:10" x14ac:dyDescent="0.25">
      <c r="A32" s="31" t="s">
        <v>27</v>
      </c>
      <c r="B32" s="2">
        <v>40</v>
      </c>
      <c r="C32" s="2">
        <v>70</v>
      </c>
      <c r="D32" s="2">
        <v>4</v>
      </c>
      <c r="E32" s="2">
        <v>7</v>
      </c>
      <c r="F32" s="2">
        <v>2</v>
      </c>
      <c r="G32" s="2">
        <v>0</v>
      </c>
      <c r="H32" s="2">
        <f t="shared" si="0"/>
        <v>123</v>
      </c>
      <c r="I32" s="22" t="s">
        <v>76</v>
      </c>
      <c r="J32" s="24"/>
    </row>
    <row r="33" spans="1:10" x14ac:dyDescent="0.25">
      <c r="A33" s="39" t="s">
        <v>28</v>
      </c>
      <c r="B33" s="18">
        <v>34</v>
      </c>
      <c r="C33" s="18">
        <v>44</v>
      </c>
      <c r="D33" s="18">
        <v>12</v>
      </c>
      <c r="E33" s="18">
        <v>0</v>
      </c>
      <c r="F33" s="18">
        <v>6</v>
      </c>
      <c r="G33" s="18">
        <v>0</v>
      </c>
      <c r="H33" s="18">
        <f t="shared" si="0"/>
        <v>96</v>
      </c>
      <c r="I33" s="22" t="s">
        <v>77</v>
      </c>
      <c r="J33" s="24"/>
    </row>
    <row r="34" spans="1:10" x14ac:dyDescent="0.25">
      <c r="A34" s="31" t="s">
        <v>29</v>
      </c>
      <c r="B34" s="2">
        <v>62</v>
      </c>
      <c r="C34" s="2">
        <v>70</v>
      </c>
      <c r="D34" s="2">
        <v>3</v>
      </c>
      <c r="E34" s="2">
        <v>0</v>
      </c>
      <c r="F34" s="2">
        <v>2</v>
      </c>
      <c r="G34" s="2">
        <v>0</v>
      </c>
      <c r="H34" s="2">
        <f t="shared" si="0"/>
        <v>137</v>
      </c>
      <c r="I34" s="22" t="s">
        <v>78</v>
      </c>
      <c r="J34" s="24"/>
    </row>
    <row r="35" spans="1:10" x14ac:dyDescent="0.25">
      <c r="A35" s="39" t="s">
        <v>30</v>
      </c>
      <c r="B35" s="18">
        <v>45</v>
      </c>
      <c r="C35" s="18">
        <v>18</v>
      </c>
      <c r="D35" s="18">
        <v>0</v>
      </c>
      <c r="E35" s="18">
        <v>6</v>
      </c>
      <c r="F35" s="18">
        <v>2</v>
      </c>
      <c r="G35" s="18">
        <v>0</v>
      </c>
      <c r="H35" s="18">
        <f t="shared" si="0"/>
        <v>71</v>
      </c>
      <c r="I35" s="22" t="s">
        <v>79</v>
      </c>
      <c r="J35" s="24"/>
    </row>
    <row r="36" spans="1:10" x14ac:dyDescent="0.25">
      <c r="A36" s="31" t="s">
        <v>31</v>
      </c>
      <c r="B36" s="2">
        <v>62</v>
      </c>
      <c r="C36" s="2">
        <v>98</v>
      </c>
      <c r="D36" s="2">
        <v>21</v>
      </c>
      <c r="E36" s="2">
        <v>1</v>
      </c>
      <c r="F36" s="2">
        <v>2</v>
      </c>
      <c r="G36" s="2">
        <v>0</v>
      </c>
      <c r="H36" s="2">
        <f t="shared" si="0"/>
        <v>184</v>
      </c>
      <c r="I36" s="22" t="s">
        <v>80</v>
      </c>
      <c r="J36" s="24"/>
    </row>
    <row r="37" spans="1:10" x14ac:dyDescent="0.25">
      <c r="A37" s="39" t="s">
        <v>32</v>
      </c>
      <c r="B37" s="18">
        <v>15</v>
      </c>
      <c r="C37" s="18">
        <v>10</v>
      </c>
      <c r="D37" s="18">
        <v>0</v>
      </c>
      <c r="E37" s="18">
        <v>0</v>
      </c>
      <c r="F37" s="18">
        <v>0</v>
      </c>
      <c r="G37" s="18">
        <v>0</v>
      </c>
      <c r="H37" s="18">
        <f t="shared" si="0"/>
        <v>25</v>
      </c>
      <c r="I37" s="22" t="s">
        <v>81</v>
      </c>
      <c r="J37" s="24"/>
    </row>
    <row r="38" spans="1:10" x14ac:dyDescent="0.25">
      <c r="A38" s="31" t="s">
        <v>33</v>
      </c>
      <c r="B38" s="2">
        <v>1</v>
      </c>
      <c r="C38" s="2">
        <v>9</v>
      </c>
      <c r="D38" s="2">
        <v>0</v>
      </c>
      <c r="E38" s="2">
        <v>0</v>
      </c>
      <c r="F38" s="2">
        <v>0</v>
      </c>
      <c r="G38" s="2">
        <v>0</v>
      </c>
      <c r="H38" s="2">
        <f t="shared" si="0"/>
        <v>10</v>
      </c>
      <c r="I38" s="22" t="s">
        <v>82</v>
      </c>
      <c r="J38" s="24"/>
    </row>
    <row r="39" spans="1:10" ht="11.25" customHeight="1" x14ac:dyDescent="0.25"/>
    <row r="40" spans="1:10" ht="23.25" customHeight="1" x14ac:dyDescent="0.25">
      <c r="A40" s="8" t="s">
        <v>1</v>
      </c>
      <c r="B40" s="28">
        <f>SUM(B7:B38)</f>
        <v>2717</v>
      </c>
      <c r="C40" s="28">
        <f>SUM(C7:C38)</f>
        <v>2992</v>
      </c>
      <c r="D40" s="28">
        <f>SUM(D7:D38)</f>
        <v>195</v>
      </c>
      <c r="E40" s="28">
        <f t="shared" ref="E40:H40" si="1">SUM(E7:E38)</f>
        <v>395</v>
      </c>
      <c r="F40" s="28">
        <f t="shared" si="1"/>
        <v>373</v>
      </c>
      <c r="G40" s="28">
        <f t="shared" si="1"/>
        <v>28</v>
      </c>
      <c r="H40" s="27">
        <f t="shared" si="1"/>
        <v>6700</v>
      </c>
    </row>
    <row r="41" spans="1:10" x14ac:dyDescent="0.25">
      <c r="B41" s="25">
        <f t="shared" ref="B41:G41" si="2">B40*100/$H$40</f>
        <v>40.552238805970148</v>
      </c>
      <c r="C41" s="25">
        <f t="shared" si="2"/>
        <v>44.656716417910445</v>
      </c>
      <c r="D41" s="25">
        <f t="shared" si="2"/>
        <v>2.91044776119403</v>
      </c>
      <c r="E41" s="25">
        <f t="shared" si="2"/>
        <v>5.8955223880597014</v>
      </c>
      <c r="F41" s="25">
        <f t="shared" si="2"/>
        <v>5.5671641791044779</v>
      </c>
      <c r="G41" s="25">
        <f t="shared" si="2"/>
        <v>0.41791044776119401</v>
      </c>
      <c r="H41" s="25">
        <f>SUM(B41:G41)</f>
        <v>100</v>
      </c>
    </row>
    <row r="42" spans="1:10" x14ac:dyDescent="0.25">
      <c r="A42" s="31" t="s">
        <v>85</v>
      </c>
    </row>
  </sheetData>
  <mergeCells count="8">
    <mergeCell ref="F4:F5"/>
    <mergeCell ref="G4:G5"/>
    <mergeCell ref="H4:H5"/>
    <mergeCell ref="A4:A5"/>
    <mergeCell ref="B4:B5"/>
    <mergeCell ref="C4:C5"/>
    <mergeCell ref="E4:E5"/>
    <mergeCell ref="D4:D5"/>
  </mergeCells>
  <pageMargins left="0.17" right="0.75" top="0.2" bottom="1" header="0" footer="0"/>
  <pageSetup paperSize="9" scale="89" orientation="portrait" r:id="rId1"/>
  <headerFooter alignWithMargins="0"/>
  <ignoredErrors>
    <ignoredError sqref="B41:H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zoomScaleNormal="100" workbookViewId="0">
      <selection activeCell="M44" sqref="M44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99</v>
      </c>
    </row>
    <row r="3" spans="1:10" x14ac:dyDescent="0.25">
      <c r="B3"/>
      <c r="C3"/>
      <c r="D3"/>
      <c r="E3"/>
      <c r="F3"/>
      <c r="G3"/>
    </row>
    <row r="4" spans="1:10" ht="18.75" customHeight="1" x14ac:dyDescent="0.25">
      <c r="A4" s="49" t="s">
        <v>88</v>
      </c>
      <c r="B4" s="51" t="s">
        <v>34</v>
      </c>
      <c r="C4" s="51" t="s">
        <v>83</v>
      </c>
      <c r="D4" s="51" t="s">
        <v>84</v>
      </c>
      <c r="E4" s="51" t="s">
        <v>36</v>
      </c>
      <c r="F4" s="51" t="s">
        <v>91</v>
      </c>
      <c r="G4" s="51" t="s">
        <v>42</v>
      </c>
      <c r="H4" s="50" t="s">
        <v>1</v>
      </c>
    </row>
    <row r="5" spans="1:10" ht="18.75" customHeight="1" x14ac:dyDescent="0.25">
      <c r="A5" s="49"/>
      <c r="B5" s="51"/>
      <c r="C5" s="51"/>
      <c r="D5" s="51"/>
      <c r="E5" s="51"/>
      <c r="F5" s="51"/>
      <c r="G5" s="51"/>
      <c r="H5" s="50"/>
    </row>
    <row r="6" spans="1:10" ht="9" customHeight="1" x14ac:dyDescent="0.25">
      <c r="B6" s="4"/>
      <c r="C6" s="4"/>
      <c r="D6" s="4"/>
      <c r="E6" s="4"/>
      <c r="F6" s="4"/>
      <c r="G6" s="4"/>
      <c r="H6" s="4"/>
    </row>
    <row r="7" spans="1:10" x14ac:dyDescent="0.25">
      <c r="A7" s="39" t="s">
        <v>2</v>
      </c>
      <c r="B7" s="18">
        <v>39</v>
      </c>
      <c r="C7" s="18">
        <v>44</v>
      </c>
      <c r="D7" s="18">
        <v>3</v>
      </c>
      <c r="E7" s="18">
        <v>20</v>
      </c>
      <c r="F7" s="18">
        <v>10</v>
      </c>
      <c r="G7" s="18">
        <v>2</v>
      </c>
      <c r="H7" s="18">
        <f t="shared" ref="H7:H38" si="0">SUM(B7:G7)</f>
        <v>118</v>
      </c>
      <c r="I7" s="22" t="s">
        <v>51</v>
      </c>
      <c r="J7" s="24"/>
    </row>
    <row r="8" spans="1:10" x14ac:dyDescent="0.25">
      <c r="A8" s="31" t="s">
        <v>3</v>
      </c>
      <c r="B8" s="2">
        <v>21</v>
      </c>
      <c r="C8" s="2">
        <v>8</v>
      </c>
      <c r="D8" s="2">
        <v>2</v>
      </c>
      <c r="E8" s="2">
        <v>0</v>
      </c>
      <c r="F8" s="2">
        <v>0</v>
      </c>
      <c r="G8" s="2">
        <v>0</v>
      </c>
      <c r="H8" s="2">
        <f t="shared" si="0"/>
        <v>31</v>
      </c>
      <c r="I8" s="22" t="s">
        <v>52</v>
      </c>
      <c r="J8" s="24"/>
    </row>
    <row r="9" spans="1:10" x14ac:dyDescent="0.25">
      <c r="A9" s="39" t="s">
        <v>4</v>
      </c>
      <c r="B9" s="18">
        <v>225</v>
      </c>
      <c r="C9" s="18">
        <v>273</v>
      </c>
      <c r="D9" s="18">
        <v>34</v>
      </c>
      <c r="E9" s="18">
        <v>10</v>
      </c>
      <c r="F9" s="18">
        <v>8</v>
      </c>
      <c r="G9" s="18">
        <v>0</v>
      </c>
      <c r="H9" s="18">
        <f t="shared" si="0"/>
        <v>550</v>
      </c>
      <c r="I9" s="22" t="s">
        <v>53</v>
      </c>
      <c r="J9" s="24"/>
    </row>
    <row r="10" spans="1:10" x14ac:dyDescent="0.25">
      <c r="A10" s="31" t="s">
        <v>5</v>
      </c>
      <c r="B10" s="2">
        <v>11</v>
      </c>
      <c r="C10" s="2">
        <v>7</v>
      </c>
      <c r="D10" s="2">
        <v>6</v>
      </c>
      <c r="E10" s="2">
        <v>0</v>
      </c>
      <c r="F10" s="2">
        <v>0</v>
      </c>
      <c r="G10" s="2">
        <v>0</v>
      </c>
      <c r="H10" s="2">
        <f t="shared" si="0"/>
        <v>24</v>
      </c>
      <c r="I10" s="22" t="s">
        <v>54</v>
      </c>
      <c r="J10" s="24"/>
    </row>
    <row r="11" spans="1:10" x14ac:dyDescent="0.25">
      <c r="A11" s="39" t="s">
        <v>6</v>
      </c>
      <c r="B11" s="18">
        <v>61</v>
      </c>
      <c r="C11" s="18">
        <v>77</v>
      </c>
      <c r="D11" s="18">
        <v>13</v>
      </c>
      <c r="E11" s="18">
        <v>6</v>
      </c>
      <c r="F11" s="18">
        <v>10</v>
      </c>
      <c r="G11" s="18">
        <v>17</v>
      </c>
      <c r="H11" s="18">
        <f t="shared" si="0"/>
        <v>184</v>
      </c>
      <c r="I11" s="22" t="s">
        <v>55</v>
      </c>
      <c r="J11" s="24"/>
    </row>
    <row r="12" spans="1:10" x14ac:dyDescent="0.25">
      <c r="A12" s="31" t="s">
        <v>7</v>
      </c>
      <c r="B12" s="2">
        <v>43</v>
      </c>
      <c r="C12" s="2">
        <v>35</v>
      </c>
      <c r="D12" s="2">
        <v>23</v>
      </c>
      <c r="E12" s="2">
        <v>15</v>
      </c>
      <c r="F12" s="2">
        <v>8</v>
      </c>
      <c r="G12" s="2">
        <v>0</v>
      </c>
      <c r="H12" s="2">
        <f t="shared" si="0"/>
        <v>124</v>
      </c>
      <c r="I12" s="22" t="s">
        <v>56</v>
      </c>
      <c r="J12" s="24"/>
    </row>
    <row r="13" spans="1:10" x14ac:dyDescent="0.25">
      <c r="A13" s="39" t="s">
        <v>8</v>
      </c>
      <c r="B13" s="18">
        <v>42</v>
      </c>
      <c r="C13" s="18">
        <v>30</v>
      </c>
      <c r="D13" s="18">
        <v>18</v>
      </c>
      <c r="E13" s="18">
        <v>1</v>
      </c>
      <c r="F13" s="18">
        <v>0</v>
      </c>
      <c r="G13" s="18">
        <v>0</v>
      </c>
      <c r="H13" s="18">
        <f t="shared" si="0"/>
        <v>91</v>
      </c>
      <c r="I13" s="22" t="s">
        <v>57</v>
      </c>
      <c r="J13" s="24"/>
    </row>
    <row r="14" spans="1:10" x14ac:dyDescent="0.25">
      <c r="A14" s="31" t="s">
        <v>9</v>
      </c>
      <c r="B14" s="2">
        <v>11</v>
      </c>
      <c r="C14" s="2">
        <v>21</v>
      </c>
      <c r="D14" s="2">
        <v>8</v>
      </c>
      <c r="E14" s="2">
        <v>6</v>
      </c>
      <c r="F14" s="2">
        <v>2</v>
      </c>
      <c r="G14" s="2">
        <v>0</v>
      </c>
      <c r="H14" s="2">
        <f t="shared" si="0"/>
        <v>48</v>
      </c>
      <c r="I14" s="22" t="s">
        <v>58</v>
      </c>
      <c r="J14" s="24"/>
    </row>
    <row r="15" spans="1:10" x14ac:dyDescent="0.25">
      <c r="A15" s="39" t="s">
        <v>10</v>
      </c>
      <c r="B15" s="18">
        <v>649</v>
      </c>
      <c r="C15" s="18">
        <v>723</v>
      </c>
      <c r="D15" s="18">
        <v>175</v>
      </c>
      <c r="E15" s="18">
        <v>165</v>
      </c>
      <c r="F15" s="18">
        <v>53</v>
      </c>
      <c r="G15" s="18">
        <v>77</v>
      </c>
      <c r="H15" s="18">
        <f t="shared" si="0"/>
        <v>1842</v>
      </c>
      <c r="I15" s="22" t="s">
        <v>59</v>
      </c>
      <c r="J15" s="24"/>
    </row>
    <row r="16" spans="1:10" x14ac:dyDescent="0.25">
      <c r="A16" s="31" t="s">
        <v>11</v>
      </c>
      <c r="B16" s="2">
        <v>13</v>
      </c>
      <c r="C16" s="2">
        <v>14</v>
      </c>
      <c r="D16" s="2">
        <v>11</v>
      </c>
      <c r="E16" s="2">
        <v>1</v>
      </c>
      <c r="F16" s="2">
        <v>0</v>
      </c>
      <c r="G16" s="2">
        <v>0</v>
      </c>
      <c r="H16" s="2">
        <f t="shared" si="0"/>
        <v>39</v>
      </c>
      <c r="I16" s="22" t="s">
        <v>60</v>
      </c>
      <c r="J16" s="24"/>
    </row>
    <row r="17" spans="1:10" x14ac:dyDescent="0.25">
      <c r="A17" s="39" t="s">
        <v>12</v>
      </c>
      <c r="B17" s="18">
        <v>53</v>
      </c>
      <c r="C17" s="18">
        <v>56</v>
      </c>
      <c r="D17" s="18">
        <v>24</v>
      </c>
      <c r="E17" s="18">
        <v>8</v>
      </c>
      <c r="F17" s="18">
        <v>2</v>
      </c>
      <c r="G17" s="18">
        <v>0</v>
      </c>
      <c r="H17" s="18">
        <f t="shared" si="0"/>
        <v>143</v>
      </c>
      <c r="I17" s="22" t="s">
        <v>61</v>
      </c>
      <c r="J17" s="24"/>
    </row>
    <row r="18" spans="1:10" x14ac:dyDescent="0.25">
      <c r="A18" s="31" t="s">
        <v>13</v>
      </c>
      <c r="B18" s="2">
        <v>370</v>
      </c>
      <c r="C18" s="2">
        <v>236</v>
      </c>
      <c r="D18" s="2">
        <v>72</v>
      </c>
      <c r="E18" s="2">
        <v>18</v>
      </c>
      <c r="F18" s="2">
        <v>14</v>
      </c>
      <c r="G18" s="2">
        <v>15</v>
      </c>
      <c r="H18" s="2">
        <f t="shared" si="0"/>
        <v>725</v>
      </c>
      <c r="I18" s="22" t="s">
        <v>62</v>
      </c>
      <c r="J18" s="24"/>
    </row>
    <row r="19" spans="1:10" x14ac:dyDescent="0.25">
      <c r="A19" s="39" t="s">
        <v>14</v>
      </c>
      <c r="B19" s="18">
        <v>28</v>
      </c>
      <c r="C19" s="18">
        <v>22</v>
      </c>
      <c r="D19" s="18">
        <v>19</v>
      </c>
      <c r="E19" s="18">
        <v>0</v>
      </c>
      <c r="F19" s="18">
        <v>0</v>
      </c>
      <c r="G19" s="18">
        <v>0</v>
      </c>
      <c r="H19" s="18">
        <f t="shared" si="0"/>
        <v>69</v>
      </c>
      <c r="I19" s="22" t="s">
        <v>63</v>
      </c>
      <c r="J19" s="24"/>
    </row>
    <row r="20" spans="1:10" x14ac:dyDescent="0.25">
      <c r="A20" s="31" t="s">
        <v>15</v>
      </c>
      <c r="B20" s="2">
        <v>168</v>
      </c>
      <c r="C20" s="2">
        <v>79</v>
      </c>
      <c r="D20" s="2">
        <v>110</v>
      </c>
      <c r="E20" s="2">
        <v>9</v>
      </c>
      <c r="F20" s="2">
        <v>4</v>
      </c>
      <c r="G20" s="2">
        <v>0</v>
      </c>
      <c r="H20" s="2">
        <f t="shared" si="0"/>
        <v>370</v>
      </c>
      <c r="I20" s="22" t="s">
        <v>64</v>
      </c>
      <c r="J20" s="24"/>
    </row>
    <row r="21" spans="1:10" x14ac:dyDescent="0.25">
      <c r="A21" s="39" t="s">
        <v>16</v>
      </c>
      <c r="B21" s="18">
        <v>282</v>
      </c>
      <c r="C21" s="18">
        <v>184</v>
      </c>
      <c r="D21" s="18">
        <v>132</v>
      </c>
      <c r="E21" s="18">
        <v>92</v>
      </c>
      <c r="F21" s="18">
        <v>74</v>
      </c>
      <c r="G21" s="18">
        <v>11</v>
      </c>
      <c r="H21" s="18">
        <f t="shared" si="0"/>
        <v>775</v>
      </c>
      <c r="I21" s="22" t="s">
        <v>65</v>
      </c>
      <c r="J21" s="24"/>
    </row>
    <row r="22" spans="1:10" x14ac:dyDescent="0.25">
      <c r="A22" s="31" t="s">
        <v>17</v>
      </c>
      <c r="B22" s="2">
        <v>117</v>
      </c>
      <c r="C22" s="2">
        <v>78</v>
      </c>
      <c r="D22" s="2">
        <v>33</v>
      </c>
      <c r="E22" s="2">
        <v>11</v>
      </c>
      <c r="F22" s="2">
        <v>8</v>
      </c>
      <c r="G22" s="2">
        <v>0</v>
      </c>
      <c r="H22" s="2">
        <f t="shared" si="0"/>
        <v>247</v>
      </c>
      <c r="I22" s="22" t="s">
        <v>66</v>
      </c>
      <c r="J22" s="24"/>
    </row>
    <row r="23" spans="1:10" x14ac:dyDescent="0.25">
      <c r="A23" s="39" t="s">
        <v>18</v>
      </c>
      <c r="B23" s="18">
        <v>21</v>
      </c>
      <c r="C23" s="18">
        <v>25</v>
      </c>
      <c r="D23" s="18">
        <v>12</v>
      </c>
      <c r="E23" s="18">
        <v>0</v>
      </c>
      <c r="F23" s="18">
        <v>0</v>
      </c>
      <c r="G23" s="18">
        <v>0</v>
      </c>
      <c r="H23" s="18">
        <f t="shared" si="0"/>
        <v>58</v>
      </c>
      <c r="I23" s="22" t="s">
        <v>67</v>
      </c>
      <c r="J23" s="24"/>
    </row>
    <row r="24" spans="1:10" x14ac:dyDescent="0.25">
      <c r="A24" s="31" t="s">
        <v>19</v>
      </c>
      <c r="B24" s="2">
        <v>39</v>
      </c>
      <c r="C24" s="2">
        <v>14</v>
      </c>
      <c r="D24" s="2">
        <v>11</v>
      </c>
      <c r="E24" s="2">
        <v>0</v>
      </c>
      <c r="F24" s="2">
        <v>2</v>
      </c>
      <c r="G24" s="2">
        <v>0</v>
      </c>
      <c r="H24" s="2">
        <f t="shared" si="0"/>
        <v>66</v>
      </c>
      <c r="I24" s="22" t="s">
        <v>68</v>
      </c>
      <c r="J24" s="24"/>
    </row>
    <row r="25" spans="1:10" x14ac:dyDescent="0.25">
      <c r="A25" s="39" t="s">
        <v>20</v>
      </c>
      <c r="B25" s="18">
        <v>148</v>
      </c>
      <c r="C25" s="18">
        <v>93</v>
      </c>
      <c r="D25" s="18">
        <v>125</v>
      </c>
      <c r="E25" s="18">
        <v>5</v>
      </c>
      <c r="F25" s="18">
        <v>6</v>
      </c>
      <c r="G25" s="18">
        <v>12</v>
      </c>
      <c r="H25" s="18">
        <f t="shared" si="0"/>
        <v>389</v>
      </c>
      <c r="I25" s="22" t="s">
        <v>69</v>
      </c>
      <c r="J25" s="24"/>
    </row>
    <row r="26" spans="1:10" x14ac:dyDescent="0.25">
      <c r="A26" s="31" t="s">
        <v>21</v>
      </c>
      <c r="B26" s="2">
        <v>52</v>
      </c>
      <c r="C26" s="2">
        <v>57</v>
      </c>
      <c r="D26" s="2">
        <v>28</v>
      </c>
      <c r="E26" s="2">
        <v>0</v>
      </c>
      <c r="F26" s="2">
        <v>0</v>
      </c>
      <c r="G26" s="2">
        <v>0</v>
      </c>
      <c r="H26" s="2">
        <f t="shared" si="0"/>
        <v>137</v>
      </c>
      <c r="I26" s="22" t="s">
        <v>70</v>
      </c>
      <c r="J26" s="24"/>
    </row>
    <row r="27" spans="1:10" x14ac:dyDescent="0.25">
      <c r="A27" s="39" t="s">
        <v>22</v>
      </c>
      <c r="B27" s="18">
        <v>35</v>
      </c>
      <c r="C27" s="18">
        <v>35</v>
      </c>
      <c r="D27" s="18">
        <v>24</v>
      </c>
      <c r="E27" s="18">
        <v>2</v>
      </c>
      <c r="F27" s="18">
        <v>4</v>
      </c>
      <c r="G27" s="18">
        <v>0</v>
      </c>
      <c r="H27" s="18">
        <f t="shared" si="0"/>
        <v>100</v>
      </c>
      <c r="I27" s="22" t="s">
        <v>71</v>
      </c>
      <c r="J27" s="24"/>
    </row>
    <row r="28" spans="1:10" x14ac:dyDescent="0.25">
      <c r="A28" s="31" t="s">
        <v>23</v>
      </c>
      <c r="B28" s="2">
        <v>13</v>
      </c>
      <c r="C28" s="2">
        <v>22</v>
      </c>
      <c r="D28" s="2">
        <v>12</v>
      </c>
      <c r="E28" s="2">
        <v>4</v>
      </c>
      <c r="F28" s="2">
        <v>0</v>
      </c>
      <c r="G28" s="2">
        <v>0</v>
      </c>
      <c r="H28" s="2">
        <f t="shared" si="0"/>
        <v>51</v>
      </c>
      <c r="I28" s="22" t="s">
        <v>72</v>
      </c>
      <c r="J28" s="24"/>
    </row>
    <row r="29" spans="1:10" x14ac:dyDescent="0.25">
      <c r="A29" s="39" t="s">
        <v>24</v>
      </c>
      <c r="B29" s="18">
        <v>527</v>
      </c>
      <c r="C29" s="18">
        <v>463</v>
      </c>
      <c r="D29" s="18">
        <v>138</v>
      </c>
      <c r="E29" s="18">
        <v>98</v>
      </c>
      <c r="F29" s="18">
        <v>56</v>
      </c>
      <c r="G29" s="18">
        <v>2</v>
      </c>
      <c r="H29" s="18">
        <f t="shared" si="0"/>
        <v>1284</v>
      </c>
      <c r="I29" s="22" t="s">
        <v>73</v>
      </c>
      <c r="J29" s="24"/>
    </row>
    <row r="30" spans="1:10" x14ac:dyDescent="0.25">
      <c r="A30" s="31" t="s">
        <v>25</v>
      </c>
      <c r="B30" s="2">
        <v>163</v>
      </c>
      <c r="C30" s="2">
        <v>127</v>
      </c>
      <c r="D30" s="2">
        <v>47</v>
      </c>
      <c r="E30" s="2">
        <v>25</v>
      </c>
      <c r="F30" s="2">
        <v>4</v>
      </c>
      <c r="G30" s="2">
        <v>3</v>
      </c>
      <c r="H30" s="2">
        <f t="shared" si="0"/>
        <v>369</v>
      </c>
      <c r="I30" s="22" t="s">
        <v>74</v>
      </c>
      <c r="J30" s="24"/>
    </row>
    <row r="31" spans="1:10" x14ac:dyDescent="0.25">
      <c r="A31" s="39" t="s">
        <v>26</v>
      </c>
      <c r="B31" s="18">
        <v>23</v>
      </c>
      <c r="C31" s="18">
        <v>68</v>
      </c>
      <c r="D31" s="18">
        <v>26</v>
      </c>
      <c r="E31" s="18">
        <v>13</v>
      </c>
      <c r="F31" s="18">
        <v>0</v>
      </c>
      <c r="G31" s="18">
        <v>0</v>
      </c>
      <c r="H31" s="18">
        <f t="shared" si="0"/>
        <v>130</v>
      </c>
      <c r="I31" s="22" t="s">
        <v>75</v>
      </c>
      <c r="J31" s="24"/>
    </row>
    <row r="32" spans="1:10" x14ac:dyDescent="0.25">
      <c r="A32" s="31" t="s">
        <v>27</v>
      </c>
      <c r="B32" s="2">
        <v>36</v>
      </c>
      <c r="C32" s="2">
        <v>26</v>
      </c>
      <c r="D32" s="2">
        <v>8</v>
      </c>
      <c r="E32" s="2">
        <v>2</v>
      </c>
      <c r="F32" s="2">
        <v>0</v>
      </c>
      <c r="G32" s="2">
        <v>21</v>
      </c>
      <c r="H32" s="2">
        <f t="shared" si="0"/>
        <v>93</v>
      </c>
      <c r="I32" s="22" t="s">
        <v>76</v>
      </c>
      <c r="J32" s="24"/>
    </row>
    <row r="33" spans="1:10" x14ac:dyDescent="0.25">
      <c r="A33" s="39" t="s">
        <v>28</v>
      </c>
      <c r="B33" s="18">
        <v>7</v>
      </c>
      <c r="C33" s="18">
        <v>11</v>
      </c>
      <c r="D33" s="18">
        <v>10</v>
      </c>
      <c r="E33" s="18">
        <v>0</v>
      </c>
      <c r="F33" s="18">
        <v>0</v>
      </c>
      <c r="G33" s="18">
        <v>0</v>
      </c>
      <c r="H33" s="18">
        <f t="shared" si="0"/>
        <v>28</v>
      </c>
      <c r="I33" s="22" t="s">
        <v>77</v>
      </c>
      <c r="J33" s="24"/>
    </row>
    <row r="34" spans="1:10" x14ac:dyDescent="0.25">
      <c r="A34" s="31" t="s">
        <v>29</v>
      </c>
      <c r="B34" s="2">
        <v>19</v>
      </c>
      <c r="C34" s="2">
        <v>27</v>
      </c>
      <c r="D34" s="2">
        <v>0</v>
      </c>
      <c r="E34" s="2">
        <v>3</v>
      </c>
      <c r="F34" s="2">
        <v>2</v>
      </c>
      <c r="G34" s="2">
        <v>0</v>
      </c>
      <c r="H34" s="2">
        <f t="shared" si="0"/>
        <v>51</v>
      </c>
      <c r="I34" s="22" t="s">
        <v>78</v>
      </c>
      <c r="J34" s="24"/>
    </row>
    <row r="35" spans="1:10" x14ac:dyDescent="0.25">
      <c r="A35" s="39" t="s">
        <v>30</v>
      </c>
      <c r="B35" s="18">
        <v>29</v>
      </c>
      <c r="C35" s="18">
        <v>25</v>
      </c>
      <c r="D35" s="18">
        <v>12</v>
      </c>
      <c r="E35" s="18">
        <v>1</v>
      </c>
      <c r="F35" s="18">
        <v>2</v>
      </c>
      <c r="G35" s="18">
        <v>0</v>
      </c>
      <c r="H35" s="18">
        <f t="shared" si="0"/>
        <v>69</v>
      </c>
      <c r="I35" s="22" t="s">
        <v>79</v>
      </c>
      <c r="J35" s="24"/>
    </row>
    <row r="36" spans="1:10" x14ac:dyDescent="0.25">
      <c r="A36" s="31" t="s">
        <v>31</v>
      </c>
      <c r="B36" s="2">
        <v>50</v>
      </c>
      <c r="C36" s="2">
        <v>42</v>
      </c>
      <c r="D36" s="2">
        <v>26</v>
      </c>
      <c r="E36" s="2">
        <v>3</v>
      </c>
      <c r="F36" s="2">
        <v>2</v>
      </c>
      <c r="G36" s="2">
        <v>2</v>
      </c>
      <c r="H36" s="2">
        <f t="shared" si="0"/>
        <v>125</v>
      </c>
      <c r="I36" s="22" t="s">
        <v>80</v>
      </c>
      <c r="J36" s="24"/>
    </row>
    <row r="37" spans="1:10" x14ac:dyDescent="0.25">
      <c r="A37" s="39" t="s">
        <v>32</v>
      </c>
      <c r="B37" s="18">
        <v>53</v>
      </c>
      <c r="C37" s="18">
        <v>40</v>
      </c>
      <c r="D37" s="18">
        <v>14</v>
      </c>
      <c r="E37" s="18">
        <v>6</v>
      </c>
      <c r="F37" s="18">
        <v>4</v>
      </c>
      <c r="G37" s="18">
        <v>0</v>
      </c>
      <c r="H37" s="18">
        <f t="shared" si="0"/>
        <v>117</v>
      </c>
      <c r="I37" s="22" t="s">
        <v>81</v>
      </c>
      <c r="J37" s="24"/>
    </row>
    <row r="38" spans="1:10" x14ac:dyDescent="0.25">
      <c r="A38" s="31" t="s">
        <v>33</v>
      </c>
      <c r="B38" s="2">
        <v>19</v>
      </c>
      <c r="C38" s="2">
        <v>10</v>
      </c>
      <c r="D38" s="2">
        <v>7</v>
      </c>
      <c r="E38" s="2">
        <v>0</v>
      </c>
      <c r="F38" s="2">
        <v>0</v>
      </c>
      <c r="G38" s="2">
        <v>0</v>
      </c>
      <c r="H38" s="2">
        <f t="shared" si="0"/>
        <v>36</v>
      </c>
      <c r="I38" s="22" t="s">
        <v>82</v>
      </c>
      <c r="J38" s="24"/>
    </row>
    <row r="39" spans="1:10" ht="11.25" customHeight="1" x14ac:dyDescent="0.25"/>
    <row r="40" spans="1:10" ht="23.25" customHeight="1" x14ac:dyDescent="0.25">
      <c r="A40" s="8" t="s">
        <v>1</v>
      </c>
      <c r="B40" s="28">
        <f>SUM(B7:B38)</f>
        <v>3367</v>
      </c>
      <c r="C40" s="28">
        <f t="shared" ref="C40:H40" si="1">SUM(C7:C38)</f>
        <v>2972</v>
      </c>
      <c r="D40" s="28">
        <f t="shared" si="1"/>
        <v>1183</v>
      </c>
      <c r="E40" s="28">
        <f t="shared" si="1"/>
        <v>524</v>
      </c>
      <c r="F40" s="28">
        <f t="shared" si="1"/>
        <v>275</v>
      </c>
      <c r="G40" s="28">
        <f t="shared" si="1"/>
        <v>162</v>
      </c>
      <c r="H40" s="27">
        <f t="shared" si="1"/>
        <v>8483</v>
      </c>
    </row>
    <row r="41" spans="1:10" x14ac:dyDescent="0.25">
      <c r="B41" s="25">
        <f>B40*100/$H$40</f>
        <v>39.691146999882115</v>
      </c>
      <c r="C41" s="25">
        <f t="shared" ref="C41:G41" si="2">C40*100/$H$40</f>
        <v>35.03477543321938</v>
      </c>
      <c r="D41" s="25">
        <f t="shared" si="2"/>
        <v>13.945538135093717</v>
      </c>
      <c r="E41" s="25">
        <f t="shared" si="2"/>
        <v>6.1770600023576563</v>
      </c>
      <c r="F41" s="25">
        <f t="shared" si="2"/>
        <v>3.2417776729930448</v>
      </c>
      <c r="G41" s="25">
        <f t="shared" si="2"/>
        <v>1.9097017564540846</v>
      </c>
      <c r="H41" s="25">
        <f>SUM(B41:G41)</f>
        <v>99.999999999999986</v>
      </c>
    </row>
    <row r="42" spans="1:10" x14ac:dyDescent="0.25">
      <c r="A42" s="31" t="s">
        <v>85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I55" sqref="I55"/>
    </sheetView>
  </sheetViews>
  <sheetFormatPr baseColWidth="10" defaultRowHeight="12.75" x14ac:dyDescent="0.2"/>
  <cols>
    <col min="1" max="1" width="22.85546875" customWidth="1"/>
    <col min="2" max="2" width="11.85546875" customWidth="1"/>
    <col min="3" max="3" width="12.5703125" customWidth="1"/>
    <col min="4" max="4" width="12.42578125" customWidth="1"/>
    <col min="5" max="5" width="10.7109375" customWidth="1"/>
    <col min="7" max="7" width="12.140625" customWidth="1"/>
    <col min="8" max="8" width="12.42578125" customWidth="1"/>
    <col min="10" max="10" width="10" customWidth="1"/>
  </cols>
  <sheetData>
    <row r="1" spans="1:10" ht="17.25" x14ac:dyDescent="0.3">
      <c r="B1" s="38"/>
      <c r="C1" s="38"/>
      <c r="D1" s="38"/>
      <c r="E1" s="38"/>
      <c r="F1" s="38"/>
      <c r="G1" s="38"/>
      <c r="H1" s="38"/>
      <c r="I1" s="38"/>
      <c r="J1" s="38"/>
    </row>
    <row r="2" spans="1:10" ht="17.25" x14ac:dyDescent="0.3">
      <c r="A2" s="38" t="s">
        <v>100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2">
      <c r="B3" s="15"/>
      <c r="C3" s="15"/>
      <c r="D3" s="15"/>
      <c r="E3" s="15"/>
      <c r="F3" s="15"/>
      <c r="G3" s="15"/>
      <c r="H3" s="15"/>
      <c r="I3" s="15"/>
      <c r="J3" s="15"/>
    </row>
    <row r="4" spans="1:10" ht="30" customHeight="1" x14ac:dyDescent="0.2">
      <c r="A4" s="47" t="s">
        <v>44</v>
      </c>
      <c r="B4" s="56" t="s">
        <v>93</v>
      </c>
      <c r="C4" s="56"/>
      <c r="D4" s="56"/>
      <c r="E4" s="54" t="s">
        <v>43</v>
      </c>
      <c r="F4" s="55" t="s">
        <v>94</v>
      </c>
      <c r="G4" s="55"/>
      <c r="H4" s="55"/>
      <c r="I4" s="54" t="s">
        <v>43</v>
      </c>
      <c r="J4" s="50" t="s">
        <v>1</v>
      </c>
    </row>
    <row r="5" spans="1:10" ht="15" x14ac:dyDescent="0.2">
      <c r="A5" s="47"/>
      <c r="B5" s="33" t="s">
        <v>47</v>
      </c>
      <c r="C5" s="33" t="s">
        <v>48</v>
      </c>
      <c r="D5" s="33" t="s">
        <v>49</v>
      </c>
      <c r="E5" s="54"/>
      <c r="F5" s="33" t="s">
        <v>47</v>
      </c>
      <c r="G5" s="33" t="s">
        <v>48</v>
      </c>
      <c r="H5" s="33" t="s">
        <v>49</v>
      </c>
      <c r="I5" s="54"/>
      <c r="J5" s="50"/>
    </row>
    <row r="6" spans="1:10" x14ac:dyDescent="0.2">
      <c r="B6" s="16"/>
      <c r="C6" s="16"/>
      <c r="D6" s="16"/>
      <c r="E6" s="16"/>
      <c r="F6" s="16"/>
      <c r="G6" s="16"/>
      <c r="H6" s="16"/>
      <c r="I6" s="16"/>
      <c r="J6" s="15"/>
    </row>
    <row r="7" spans="1:10" ht="15" x14ac:dyDescent="0.25">
      <c r="A7" s="39" t="s">
        <v>34</v>
      </c>
      <c r="B7" s="18">
        <v>2368</v>
      </c>
      <c r="C7" s="18">
        <v>261</v>
      </c>
      <c r="D7" s="18">
        <v>88</v>
      </c>
      <c r="E7" s="18">
        <f t="shared" ref="E7:E12" si="0">SUM(B7:D7)</f>
        <v>2717</v>
      </c>
      <c r="F7" s="18">
        <v>1979</v>
      </c>
      <c r="G7" s="18">
        <v>69</v>
      </c>
      <c r="H7" s="18">
        <v>1319</v>
      </c>
      <c r="I7" s="18">
        <f>SUM(F7:H7)</f>
        <v>3367</v>
      </c>
      <c r="J7" s="18">
        <f>E7+I7</f>
        <v>6084</v>
      </c>
    </row>
    <row r="8" spans="1:10" ht="15" x14ac:dyDescent="0.25">
      <c r="A8" s="31" t="s">
        <v>83</v>
      </c>
      <c r="B8" s="2">
        <v>2567</v>
      </c>
      <c r="C8" s="2">
        <v>314</v>
      </c>
      <c r="D8" s="2">
        <v>111</v>
      </c>
      <c r="E8" s="2">
        <f t="shared" si="0"/>
        <v>2992</v>
      </c>
      <c r="F8" s="2">
        <v>1852</v>
      </c>
      <c r="G8" s="2">
        <v>93</v>
      </c>
      <c r="H8" s="2">
        <v>1027</v>
      </c>
      <c r="I8" s="2">
        <f>SUM(F8:H8)</f>
        <v>2972</v>
      </c>
      <c r="J8" s="2">
        <f t="shared" ref="J8:J12" si="1">E8+I8</f>
        <v>5964</v>
      </c>
    </row>
    <row r="9" spans="1:10" ht="15" x14ac:dyDescent="0.25">
      <c r="A9" s="39" t="s">
        <v>84</v>
      </c>
      <c r="B9" s="18">
        <v>167</v>
      </c>
      <c r="C9" s="18">
        <v>18</v>
      </c>
      <c r="D9" s="18">
        <v>10</v>
      </c>
      <c r="E9" s="18">
        <f t="shared" si="0"/>
        <v>195</v>
      </c>
      <c r="F9" s="18">
        <v>606</v>
      </c>
      <c r="G9" s="18">
        <v>61</v>
      </c>
      <c r="H9" s="18">
        <v>516</v>
      </c>
      <c r="I9" s="18">
        <f t="shared" ref="I9:I12" si="2">SUM(F9:H9)</f>
        <v>1183</v>
      </c>
      <c r="J9" s="18">
        <f t="shared" si="1"/>
        <v>1378</v>
      </c>
    </row>
    <row r="10" spans="1:10" ht="15" x14ac:dyDescent="0.25">
      <c r="A10" s="31" t="s">
        <v>36</v>
      </c>
      <c r="B10" s="2">
        <v>377</v>
      </c>
      <c r="C10" s="2">
        <v>5</v>
      </c>
      <c r="D10" s="2">
        <v>13</v>
      </c>
      <c r="E10" s="2">
        <f t="shared" si="0"/>
        <v>395</v>
      </c>
      <c r="F10" s="2">
        <v>352</v>
      </c>
      <c r="G10" s="2">
        <v>7</v>
      </c>
      <c r="H10" s="2">
        <v>165</v>
      </c>
      <c r="I10" s="2">
        <f t="shared" si="2"/>
        <v>524</v>
      </c>
      <c r="J10" s="2">
        <f t="shared" si="1"/>
        <v>919</v>
      </c>
    </row>
    <row r="11" spans="1:10" ht="15" x14ac:dyDescent="0.25">
      <c r="A11" s="39" t="s">
        <v>35</v>
      </c>
      <c r="B11" s="18">
        <v>347</v>
      </c>
      <c r="C11" s="18">
        <v>16</v>
      </c>
      <c r="D11" s="18">
        <v>10</v>
      </c>
      <c r="E11" s="18">
        <f t="shared" si="0"/>
        <v>373</v>
      </c>
      <c r="F11" s="18">
        <v>176</v>
      </c>
      <c r="G11" s="18">
        <v>2</v>
      </c>
      <c r="H11" s="18">
        <v>97</v>
      </c>
      <c r="I11" s="18">
        <f t="shared" si="2"/>
        <v>275</v>
      </c>
      <c r="J11" s="18">
        <f t="shared" si="1"/>
        <v>648</v>
      </c>
    </row>
    <row r="12" spans="1:10" ht="15" x14ac:dyDescent="0.25">
      <c r="A12" s="31" t="s">
        <v>42</v>
      </c>
      <c r="B12" s="2">
        <v>28</v>
      </c>
      <c r="C12" s="2">
        <v>0</v>
      </c>
      <c r="D12" s="2">
        <v>0</v>
      </c>
      <c r="E12" s="2">
        <f t="shared" si="0"/>
        <v>28</v>
      </c>
      <c r="F12" s="2">
        <v>157</v>
      </c>
      <c r="G12" s="2">
        <v>0</v>
      </c>
      <c r="H12" s="2">
        <v>5</v>
      </c>
      <c r="I12" s="2">
        <f t="shared" si="2"/>
        <v>162</v>
      </c>
      <c r="J12" s="2">
        <f t="shared" si="1"/>
        <v>190</v>
      </c>
    </row>
    <row r="13" spans="1:10" ht="11.25" customHeight="1" x14ac:dyDescent="0.2">
      <c r="B13" s="15"/>
      <c r="C13" s="15"/>
      <c r="D13" s="15"/>
      <c r="E13" s="15"/>
      <c r="F13" s="15"/>
      <c r="G13" s="15"/>
      <c r="H13" s="15"/>
      <c r="I13" s="15"/>
      <c r="J13" s="15"/>
    </row>
    <row r="14" spans="1:10" ht="15.75" x14ac:dyDescent="0.2">
      <c r="A14" s="5" t="s">
        <v>1</v>
      </c>
      <c r="B14" s="27">
        <f t="shared" ref="B14:J14" si="3">SUM(B7:B12)</f>
        <v>5854</v>
      </c>
      <c r="C14" s="27">
        <f t="shared" si="3"/>
        <v>614</v>
      </c>
      <c r="D14" s="27">
        <f t="shared" si="3"/>
        <v>232</v>
      </c>
      <c r="E14" s="27">
        <f t="shared" si="3"/>
        <v>6700</v>
      </c>
      <c r="F14" s="27">
        <f t="shared" si="3"/>
        <v>5122</v>
      </c>
      <c r="G14" s="27">
        <f t="shared" si="3"/>
        <v>232</v>
      </c>
      <c r="H14" s="27">
        <f t="shared" si="3"/>
        <v>3129</v>
      </c>
      <c r="I14" s="27">
        <f t="shared" si="3"/>
        <v>8483</v>
      </c>
      <c r="J14" s="27">
        <f t="shared" si="3"/>
        <v>15183</v>
      </c>
    </row>
    <row r="15" spans="1:10" x14ac:dyDescent="0.2">
      <c r="B15" s="29">
        <f>B14*100/$E$14</f>
        <v>87.373134328358205</v>
      </c>
      <c r="C15" s="29">
        <f>C14*100/$E$14</f>
        <v>9.1641791044776113</v>
      </c>
      <c r="D15" s="29">
        <f>D14*100/$E$14</f>
        <v>3.4626865671641789</v>
      </c>
      <c r="E15" s="29">
        <f>SUM(B15:D15)</f>
        <v>100</v>
      </c>
      <c r="F15" s="29">
        <f>F14*100/$I$14</f>
        <v>60.379582694801364</v>
      </c>
      <c r="G15" s="29">
        <f>G14*100/$I$14</f>
        <v>2.7348815277614054</v>
      </c>
      <c r="H15" s="29">
        <f>H14*100/$I$14</f>
        <v>36.885535777437227</v>
      </c>
      <c r="I15" s="29">
        <f>SUM(F15:H15)</f>
        <v>100</v>
      </c>
      <c r="J15" s="35"/>
    </row>
    <row r="16" spans="1:10" ht="15" x14ac:dyDescent="0.25">
      <c r="A16" s="31" t="s">
        <v>85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7" x14ac:dyDescent="0.2">
      <c r="A17" s="46"/>
      <c r="B17" s="46"/>
      <c r="C17" s="46"/>
      <c r="D17" s="46"/>
      <c r="E17" s="46"/>
      <c r="F17" s="46"/>
      <c r="G17" s="46"/>
    </row>
    <row r="18" spans="1:7" x14ac:dyDescent="0.2">
      <c r="A18" s="45"/>
    </row>
  </sheetData>
  <mergeCells count="6">
    <mergeCell ref="A4:A5"/>
    <mergeCell ref="E4:E5"/>
    <mergeCell ref="I4:I5"/>
    <mergeCell ref="J4:J5"/>
    <mergeCell ref="F4:H4"/>
    <mergeCell ref="B4:D4"/>
  </mergeCells>
  <pageMargins left="0.7" right="0.7" top="0.75" bottom="0.75" header="0.3" footer="0.3"/>
  <pageSetup paperSize="9" orientation="portrait" r:id="rId1"/>
  <ignoredErrors>
    <ignoredError sqref="B15:I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8.3.1</vt:lpstr>
      <vt:lpstr>8.3.2</vt:lpstr>
      <vt:lpstr>8.3.3</vt:lpstr>
      <vt:lpstr>8.3.4</vt:lpstr>
      <vt:lpstr>8.3.5</vt:lpstr>
      <vt:lpstr>8.3.6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2013-03-20T16:46:56Z</dcterms:modified>
</cp:coreProperties>
</file>