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drawings/drawing17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0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35" yWindow="-225" windowWidth="15480" windowHeight="11520" tabRatio="908"/>
  </bookViews>
  <sheets>
    <sheet name="1.1.1" sheetId="1" r:id="rId1"/>
    <sheet name="1.1.2" sheetId="31" r:id="rId2"/>
    <sheet name="1.1.3" sheetId="3" r:id="rId3"/>
    <sheet name="1.1.4" sheetId="4" r:id="rId4"/>
    <sheet name="1.1.5." sheetId="29" r:id="rId5"/>
    <sheet name="1.1.6" sheetId="7" r:id="rId6"/>
    <sheet name="1.1.6.1" sheetId="9" r:id="rId7"/>
    <sheet name="1.1.7" sheetId="11" r:id="rId8"/>
    <sheet name="1.1.7.1" sheetId="10" r:id="rId9"/>
    <sheet name="1.1.8" sheetId="12" r:id="rId10"/>
    <sheet name="1.1.8.1" sheetId="14" r:id="rId11"/>
    <sheet name="1.1.9" sheetId="15" r:id="rId12"/>
    <sheet name="1.1.10" sheetId="16" r:id="rId13"/>
    <sheet name=" 1.1.11" sheetId="26" r:id="rId14"/>
    <sheet name=" 1.1.12" sheetId="27" r:id="rId15"/>
    <sheet name="1.2.1" sheetId="19" r:id="rId16"/>
    <sheet name="1.2.2" sheetId="20" r:id="rId17"/>
    <sheet name="1.2.3" sheetId="21" r:id="rId18"/>
    <sheet name="1.3.1 " sheetId="25" r:id="rId19"/>
    <sheet name="1.4.1  " sheetId="34" r:id="rId20"/>
    <sheet name="1.4.2." sheetId="35" r:id="rId21"/>
  </sheets>
  <externalReferences>
    <externalReference r:id="rId22"/>
  </externalReferences>
  <definedNames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20">'1.1.3'!#REF!</definedName>
    <definedName name="pro">'1.1.3'!#REF!</definedName>
  </definedNames>
  <calcPr calcId="145621"/>
</workbook>
</file>

<file path=xl/calcChain.xml><?xml version="1.0" encoding="utf-8"?>
<calcChain xmlns="http://schemas.openxmlformats.org/spreadsheetml/2006/main">
  <c r="B13" i="34" l="1"/>
  <c r="D42" i="20" l="1"/>
  <c r="C42" i="20"/>
  <c r="B42" i="20"/>
  <c r="C63" i="26"/>
  <c r="D63" i="26"/>
  <c r="E63" i="26"/>
  <c r="F63" i="26"/>
  <c r="H63" i="26"/>
  <c r="B63" i="26"/>
  <c r="G7" i="4"/>
  <c r="C63" i="27" l="1"/>
  <c r="D63" i="27"/>
  <c r="E63" i="27"/>
  <c r="F63" i="27"/>
  <c r="G63" i="27"/>
  <c r="H63" i="27"/>
  <c r="I63" i="27"/>
  <c r="J63" i="27"/>
  <c r="K63" i="27"/>
  <c r="L63" i="27"/>
  <c r="B63" i="27"/>
  <c r="M61" i="27"/>
  <c r="G61" i="26"/>
  <c r="C30" i="1"/>
  <c r="J7" i="35"/>
  <c r="E12" i="35" l="1"/>
  <c r="D12" i="35"/>
  <c r="C12" i="35"/>
  <c r="G7" i="35" s="1"/>
  <c r="B12" i="35"/>
  <c r="F7" i="35" s="1"/>
  <c r="K10" i="35"/>
  <c r="J10" i="35"/>
  <c r="K9" i="35"/>
  <c r="J9" i="35"/>
  <c r="K8" i="35"/>
  <c r="J8" i="35"/>
  <c r="K7" i="35"/>
  <c r="D9" i="34"/>
  <c r="G10" i="35" l="1"/>
  <c r="G8" i="35"/>
  <c r="G12" i="35" s="1"/>
  <c r="G9" i="35"/>
  <c r="I10" i="35"/>
  <c r="I8" i="35"/>
  <c r="I7" i="35"/>
  <c r="I9" i="35"/>
  <c r="F10" i="35"/>
  <c r="F8" i="35"/>
  <c r="F9" i="35"/>
  <c r="H10" i="35"/>
  <c r="H8" i="35"/>
  <c r="H7" i="35"/>
  <c r="H9" i="35"/>
  <c r="D10" i="34"/>
  <c r="D12" i="34"/>
  <c r="C13" i="34"/>
  <c r="D11" i="34"/>
  <c r="K12" i="35"/>
  <c r="J12" i="35"/>
  <c r="M60" i="27"/>
  <c r="G60" i="26"/>
  <c r="C24" i="1"/>
  <c r="M59" i="27"/>
  <c r="G59" i="26"/>
  <c r="I12" i="35" l="1"/>
  <c r="D13" i="34"/>
  <c r="E12" i="34"/>
  <c r="E10" i="34"/>
  <c r="E9" i="34"/>
  <c r="E11" i="34"/>
  <c r="H12" i="35"/>
  <c r="F12" i="35"/>
  <c r="B41" i="20"/>
  <c r="E13" i="34" l="1"/>
  <c r="C8" i="3"/>
  <c r="E11" i="3" s="1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F11" i="25" s="1"/>
  <c r="C17" i="25"/>
  <c r="D13" i="25" s="1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B41" i="31"/>
  <c r="C7" i="31" s="1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M63" i="27" s="1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C17" i="3"/>
  <c r="E8" i="3" s="1"/>
  <c r="B22" i="4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B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G3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7" i="11"/>
  <c r="G38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G3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8" i="12"/>
  <c r="G39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G63" i="26" l="1"/>
  <c r="G40" i="7"/>
  <c r="F15" i="25"/>
  <c r="D9" i="25"/>
  <c r="F13" i="25"/>
  <c r="M41" i="14"/>
  <c r="M40" i="10"/>
  <c r="G40" i="11"/>
  <c r="M40" i="9"/>
  <c r="E14" i="3"/>
  <c r="E13" i="3"/>
  <c r="E10" i="3"/>
  <c r="E12" i="3"/>
  <c r="E15" i="3"/>
  <c r="C16" i="31"/>
  <c r="C31" i="31"/>
  <c r="C15" i="31"/>
  <c r="D15" i="25"/>
  <c r="C10" i="31"/>
  <c r="C11" i="31"/>
  <c r="F9" i="25"/>
  <c r="G10" i="4"/>
  <c r="D11" i="4" s="1"/>
  <c r="M22" i="4"/>
  <c r="I23" i="4" s="1"/>
  <c r="B11" i="4"/>
  <c r="D11" i="1"/>
  <c r="D14" i="1"/>
  <c r="D12" i="1"/>
  <c r="D15" i="1"/>
  <c r="D11" i="25"/>
  <c r="D13" i="19"/>
  <c r="D41" i="16"/>
  <c r="C42" i="16" s="1"/>
  <c r="D41" i="15"/>
  <c r="C42" i="15" s="1"/>
  <c r="G40" i="29"/>
  <c r="E6" i="3"/>
  <c r="C33" i="31"/>
  <c r="C24" i="31"/>
  <c r="C25" i="31"/>
  <c r="C12" i="31"/>
  <c r="C27" i="31"/>
  <c r="C9" i="31"/>
  <c r="C14" i="31"/>
  <c r="C8" i="31"/>
  <c r="C21" i="31"/>
  <c r="C29" i="31"/>
  <c r="C37" i="31"/>
  <c r="C23" i="31"/>
  <c r="C19" i="31"/>
  <c r="C32" i="31"/>
  <c r="C17" i="31"/>
  <c r="C30" i="31"/>
  <c r="D41" i="21"/>
  <c r="B42" i="21" s="1"/>
  <c r="G41" i="12"/>
  <c r="C26" i="31"/>
  <c r="C39" i="31"/>
  <c r="C35" i="31"/>
  <c r="C36" i="31"/>
  <c r="C28" i="31"/>
  <c r="C20" i="31"/>
  <c r="C13" i="31"/>
  <c r="C38" i="31"/>
  <c r="C22" i="31"/>
  <c r="C18" i="31"/>
  <c r="C34" i="31"/>
  <c r="C17" i="1"/>
  <c r="D41" i="20"/>
  <c r="E11" i="4" l="1"/>
  <c r="F17" i="25"/>
  <c r="F11" i="4"/>
  <c r="G11" i="4"/>
  <c r="H23" i="4"/>
  <c r="C11" i="4"/>
  <c r="H11" i="4" s="1"/>
  <c r="D17" i="25"/>
  <c r="D23" i="4"/>
  <c r="L23" i="4"/>
  <c r="C42" i="21"/>
  <c r="D42" i="21" s="1"/>
  <c r="B42" i="16"/>
  <c r="D42" i="16" s="1"/>
  <c r="F23" i="4"/>
  <c r="J23" i="4"/>
  <c r="B23" i="4"/>
  <c r="C23" i="4"/>
  <c r="G23" i="4"/>
  <c r="K23" i="4"/>
  <c r="E23" i="4"/>
  <c r="B42" i="15"/>
  <c r="D42" i="15" s="1"/>
  <c r="C41" i="31"/>
  <c r="C34" i="1"/>
  <c r="D32" i="1" s="1"/>
  <c r="D30" i="1"/>
  <c r="D24" i="1"/>
  <c r="M23" i="4" l="1"/>
  <c r="D17" i="1"/>
  <c r="D10" i="1"/>
  <c r="D34" i="1" l="1"/>
</calcChain>
</file>

<file path=xl/sharedStrings.xml><?xml version="1.0" encoding="utf-8"?>
<sst xmlns="http://schemas.openxmlformats.org/spreadsheetml/2006/main" count="1034" uniqueCount="256">
  <si>
    <t>C2</t>
  </si>
  <si>
    <t>T2</t>
  </si>
  <si>
    <t>T3</t>
  </si>
  <si>
    <t>S2</t>
  </si>
  <si>
    <t>S3</t>
  </si>
  <si>
    <t>S1</t>
  </si>
  <si>
    <t>S4</t>
  </si>
  <si>
    <t>S5</t>
  </si>
  <si>
    <t>S6</t>
  </si>
  <si>
    <t>R2</t>
  </si>
  <si>
    <t>R3</t>
  </si>
  <si>
    <t>R4</t>
  </si>
  <si>
    <t>R5</t>
  </si>
  <si>
    <t>R6</t>
  </si>
  <si>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</si>
  <si>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</si>
  <si>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</si>
  <si>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</si>
  <si>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</si>
  <si>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</si>
  <si>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</si>
  <si>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</si>
  <si>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</si>
  <si>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</si>
  <si>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</si>
  <si>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</si>
  <si>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</si>
  <si>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</si>
  <si>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</si>
  <si>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</si>
  <si>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</si>
  <si>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</si>
  <si>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</si>
  <si>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</si>
  <si>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</si>
  <si>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</si>
  <si>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</si>
  <si>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</si>
  <si>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</si>
  <si>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</si>
  <si>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</si>
  <si>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</si>
  <si>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</si>
  <si>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</si>
  <si>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</si>
  <si>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</si>
  <si>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</si>
  <si>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</si>
  <si>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</si>
  <si>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</si>
  <si>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</si>
  <si>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</si>
  <si>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</si>
  <si>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</si>
  <si>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</si>
  <si>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</si>
  <si>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</si>
  <si>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</si>
  <si>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</si>
  <si>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</si>
  <si>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</si>
  <si>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</si>
  <si>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 2</t>
  </si>
  <si>
    <t>C 3</t>
  </si>
  <si>
    <t>T 2</t>
  </si>
  <si>
    <t>T 3</t>
  </si>
  <si>
    <t>S 1</t>
  </si>
  <si>
    <t>S 2</t>
  </si>
  <si>
    <t>S 3</t>
  </si>
  <si>
    <t>S 4</t>
  </si>
  <si>
    <t>S 5</t>
  </si>
  <si>
    <t>S 6</t>
  </si>
  <si>
    <t>R 2</t>
  </si>
  <si>
    <t>R 3</t>
  </si>
  <si>
    <t>R 4</t>
  </si>
  <si>
    <t>R 5</t>
  </si>
  <si>
    <t>R 6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</si>
  <si>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</si>
  <si>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</si>
  <si>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</si>
  <si>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</si>
  <si>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</si>
  <si>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</si>
  <si>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</si>
  <si>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</si>
  <si>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</si>
  <si>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</si>
  <si>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</si>
  <si>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</si>
  <si>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</si>
  <si>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</si>
  <si>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</si>
  <si>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</si>
  <si>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</si>
  <si>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</si>
  <si>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</si>
  <si>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</si>
  <si>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</si>
  <si>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</si>
  <si>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</si>
  <si>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</si>
  <si>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</si>
  <si>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</si>
  <si>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</si>
  <si>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Refrigerador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</si>
  <si>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</si>
  <si>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</si>
  <si>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</si>
  <si>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</si>
  <si>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</si>
  <si>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</si>
  <si>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</si>
  <si>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</si>
  <si>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</si>
  <si>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</si>
  <si>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Grúas para arrastre</t>
  </si>
  <si>
    <t>Vehículos voluminosos</t>
  </si>
  <si>
    <t>Diesel</t>
  </si>
  <si>
    <t>Gasolina</t>
  </si>
  <si>
    <t>Gas</t>
  </si>
  <si>
    <t>Electricidad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</si>
  <si>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</si>
  <si>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</si>
  <si>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</si>
  <si>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</si>
  <si>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</si>
  <si>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</si>
  <si>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</si>
  <si>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</si>
  <si>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</si>
  <si>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</si>
  <si>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</si>
  <si>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</si>
  <si>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</si>
  <si>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</si>
  <si>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</si>
  <si>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</si>
  <si>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</si>
  <si>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</si>
  <si>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>Grúas industriales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</si>
  <si>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</si>
  <si>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</si>
  <si>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</si>
  <si>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</si>
  <si>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</si>
  <si>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</si>
  <si>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</si>
  <si>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</si>
  <si>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</si>
  <si>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Grúa tipo "A"                             </t>
  </si>
  <si>
    <t xml:space="preserve">Grúa tipo "B"                               </t>
  </si>
  <si>
    <t xml:space="preserve">Grúa tipo "C"                                        </t>
  </si>
  <si>
    <t xml:space="preserve">Grúa tipo "D"                                     </t>
  </si>
  <si>
    <t xml:space="preserve">Tanque o redilas                             </t>
  </si>
  <si>
    <t>Grúas, arrastre y salvamento</t>
  </si>
  <si>
    <t>otros</t>
  </si>
  <si>
    <t xml:space="preserve">Góndola madrina                                 </t>
  </si>
  <si>
    <t>Semirremolques</t>
  </si>
  <si>
    <t>Remolques</t>
  </si>
  <si>
    <t xml:space="preserve">*Estimado 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</si>
  <si>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</si>
  <si>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</si>
  <si>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</si>
  <si>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</si>
  <si>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</si>
  <si>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</si>
  <si>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</si>
  <si>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</si>
  <si>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</si>
  <si>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</si>
  <si>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</si>
  <si>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</si>
  <si>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</si>
  <si>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</si>
  <si>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</si>
  <si>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</si>
  <si>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</si>
  <si>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</si>
  <si>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</si>
  <si>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</si>
  <si>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</si>
  <si>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</si>
  <si>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</si>
  <si>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</si>
  <si>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</si>
  <si>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</si>
  <si>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</si>
  <si>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</si>
  <si>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</si>
  <si>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</si>
  <si>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</si>
  <si>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</si>
  <si>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</si>
  <si>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</si>
  <si>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</si>
  <si>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 xml:space="preserve">C3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</si>
  <si>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</si>
  <si>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</si>
  <si>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</si>
  <si>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</si>
  <si>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</si>
  <si>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1.1.5  Paque Vehicular del Autotransporte de Carga por Tipo de Combustible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</si>
  <si>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</si>
  <si>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</si>
  <si>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</si>
  <si>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</si>
  <si>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</si>
  <si>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 xml:space="preserve">1.1.8  Unidades Motrices del Autotransporte de Carga Especializada 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</si>
  <si>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</si>
  <si>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</si>
  <si>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</si>
  <si>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</si>
  <si>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 xml:space="preserve">             Autotransporte de Carga por Entidad Federativa</t>
  </si>
  <si>
    <t xml:space="preserve">1.1.10  Parque Vehicular de los Permisionarios del  </t>
  </si>
  <si>
    <t>Entidad Federativa</t>
  </si>
  <si>
    <t>Personas Morales</t>
  </si>
  <si>
    <t>Personas Físicas</t>
  </si>
  <si>
    <t>1.1.11  Total de Unidades Motrices del Autotransporte de Carga por Modelo y Clase de Vehículo</t>
  </si>
  <si>
    <t>Modelo de Vehículo</t>
  </si>
  <si>
    <t>1.1.12 Total de Unidades de Arrastre del Autotransporte de Carga por Modelo y Clase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</si>
  <si>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</si>
  <si>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</si>
  <si>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</si>
  <si>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</si>
  <si>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</si>
  <si>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</si>
  <si>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</si>
  <si>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</si>
  <si>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</si>
  <si>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</si>
  <si>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</si>
  <si>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</si>
  <si>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</si>
  <si>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1.1.6.1   Unidades de Arrastre del Autotransporte de Carga por Clase de Vehículo y Entidad Federativa</t>
  </si>
  <si>
    <t>1.1.7   Unidades Motrices del Autotransporte de Carga General por Clase de Vehículo y Entidad Federativa</t>
  </si>
  <si>
    <t>1.1.7.1  Unidades de Arrastre del Autotransporte de Carga General por Clase de Vehículo y Entidad Federativa</t>
  </si>
  <si>
    <t xml:space="preserve">1.1.8.1  Unidades de Arrastre del Autotransporte de Carga Especializada 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</si>
  <si>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</si>
  <si>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</si>
  <si>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</si>
  <si>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</si>
  <si>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</si>
  <si>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1.1.9   Composición de las Unidades Vehiculares del Autotransporte de Carga                           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</si>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</sst>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</cellStyleXfs>
  <cellXfs count="146">
    <xf numFmtId="0" fontId="0" fillId="0" borderId="0" xfId="0"/>
    <xf numFmtId="0" fontId="6" fillId="2" borderId="0" xfId="1" applyFont="1"/>
    <xf numFmtId="0" fontId="6" fillId="2" borderId="0" xfId="1" applyFont="1" applyAlignment="1">
      <alignment horizontal="center"/>
    </xf>
    <xf numFmtId="3" fontId="6" fillId="2" borderId="0" xfId="1" applyNumberFormat="1" applyFont="1" applyAlignment="1">
      <alignment horizontal="center"/>
    </xf>
    <xf numFmtId="0" fontId="4" fillId="2" borderId="0" xfId="1" applyFont="1"/>
    <xf numFmtId="3" fontId="4" fillId="2" borderId="0" xfId="1" applyNumberFormat="1" applyFont="1" applyAlignment="1">
      <alignment horizontal="center"/>
    </xf>
    <xf numFmtId="0" fontId="4" fillId="2" borderId="0" xfId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65" fontId="8" fillId="0" borderId="0" xfId="3" applyNumberFormat="1" applyFont="1" applyFill="1" applyBorder="1"/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3" fontId="7" fillId="0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/>
    <xf numFmtId="3" fontId="8" fillId="0" borderId="0" xfId="0" applyNumberFormat="1" applyFont="1" applyBorder="1"/>
    <xf numFmtId="0" fontId="9" fillId="0" borderId="0" xfId="0" applyFont="1"/>
    <xf numFmtId="0" fontId="10" fillId="3" borderId="0" xfId="2" applyFont="1" applyAlignment="1">
      <alignment horizontal="center" vertical="center" wrapText="1"/>
    </xf>
    <xf numFmtId="3" fontId="10" fillId="3" borderId="0" xfId="2" applyNumberFormat="1" applyFont="1" applyAlignment="1">
      <alignment horizontal="center" vertical="center" wrapText="1"/>
    </xf>
    <xf numFmtId="0" fontId="10" fillId="3" borderId="0" xfId="2" applyFont="1" applyAlignment="1">
      <alignment horizontal="center"/>
    </xf>
    <xf numFmtId="3" fontId="10" fillId="3" borderId="0" xfId="2" applyNumberFormat="1" applyFont="1" applyAlignment="1">
      <alignment horizontal="center"/>
    </xf>
    <xf numFmtId="3" fontId="10" fillId="3" borderId="0" xfId="2" applyNumberFormat="1" applyFont="1" applyBorder="1" applyAlignment="1">
      <alignment horizontal="center" vertical="center" wrapText="1"/>
    </xf>
    <xf numFmtId="0" fontId="10" fillId="3" borderId="0" xfId="2" applyFont="1" applyAlignment="1">
      <alignment horizontal="center" vertical="center" wrapText="1"/>
    </xf>
    <xf numFmtId="0" fontId="10" fillId="3" borderId="0" xfId="2" applyFont="1" applyBorder="1" applyAlignment="1">
      <alignment horizontal="center" vertical="center" wrapText="1"/>
    </xf>
    <xf numFmtId="0" fontId="10" fillId="3" borderId="0" xfId="2" applyFont="1" applyAlignment="1">
      <alignment horizontal="center" vertical="center"/>
    </xf>
    <xf numFmtId="0" fontId="10" fillId="3" borderId="0" xfId="2" applyFont="1" applyAlignment="1">
      <alignment vertical="center"/>
    </xf>
    <xf numFmtId="0" fontId="10" fillId="3" borderId="0" xfId="2" applyFont="1" applyAlignment="1">
      <alignment horizontal="center" vertical="center" wrapText="1"/>
    </xf>
    <xf numFmtId="0" fontId="4" fillId="0" borderId="0" xfId="1" applyFont="1" applyFill="1"/>
    <xf numFmtId="3" fontId="10" fillId="3" borderId="0" xfId="2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8" fillId="0" borderId="0" xfId="0" applyFont="1" applyAlignment="1">
      <alignment vertical="center"/>
    </xf>
    <xf numFmtId="3" fontId="10" fillId="3" borderId="0" xfId="2" applyNumberFormat="1" applyFont="1" applyAlignment="1">
      <alignment horizontal="center" vertical="center" wrapText="1"/>
    </xf>
    <xf numFmtId="0" fontId="11" fillId="0" borderId="0" xfId="0" applyFont="1" applyFill="1"/>
    <xf numFmtId="3" fontId="8" fillId="0" borderId="0" xfId="0" applyNumberFormat="1" applyFont="1" applyFill="1" applyAlignment="1">
      <alignment horizontal="center" vertical="top"/>
    </xf>
    <xf numFmtId="164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Border="1" applyAlignment="1">
      <alignment horizontal="center" vertical="center" wrapText="1"/>
    </xf>
    <xf numFmtId="3" fontId="10" fillId="3" borderId="3" xfId="2" applyNumberFormat="1" applyFont="1" applyBorder="1" applyAlignment="1">
      <alignment horizontal="center" vertical="center" wrapText="1"/>
    </xf>
    <xf numFmtId="0" fontId="10" fillId="3" borderId="0" xfId="2" applyFont="1" applyBorder="1" applyAlignment="1">
      <alignment horizontal="center" vertical="center" wrapText="1"/>
    </xf>
    <xf numFmtId="0" fontId="10" fillId="3" borderId="3" xfId="2" applyFont="1" applyBorder="1" applyAlignment="1">
      <alignment horizontal="center" vertical="center" wrapText="1"/>
    </xf>
    <xf numFmtId="164" fontId="6" fillId="2" borderId="0" xfId="1" applyNumberFormat="1" applyFont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0" fontId="7" fillId="4" borderId="0" xfId="0" applyFont="1" applyFill="1"/>
    <xf numFmtId="1" fontId="5" fillId="4" borderId="0" xfId="0" applyNumberFormat="1" applyFont="1" applyFill="1" applyAlignment="1">
      <alignment horizontal="center"/>
    </xf>
    <xf numFmtId="3" fontId="4" fillId="2" borderId="0" xfId="1" applyNumberFormat="1" applyFont="1" applyBorder="1" applyAlignment="1">
      <alignment horizontal="center"/>
    </xf>
    <xf numFmtId="4" fontId="4" fillId="2" borderId="0" xfId="1" applyNumberFormat="1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right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5" fillId="0" borderId="0" xfId="0" applyFont="1"/>
    <xf numFmtId="0" fontId="8" fillId="0" borderId="0" xfId="0" applyFont="1" applyBorder="1" applyAlignment="1">
      <alignment horizontal="center"/>
    </xf>
    <xf numFmtId="3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Alignment="1">
      <alignment horizontal="center" vertical="center"/>
    </xf>
    <xf numFmtId="3" fontId="10" fillId="3" borderId="3" xfId="2" applyNumberFormat="1" applyFont="1" applyBorder="1" applyAlignment="1">
      <alignment horizontal="center" vertical="center" wrapText="1"/>
    </xf>
    <xf numFmtId="3" fontId="10" fillId="3" borderId="0" xfId="2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/>
    </xf>
    <xf numFmtId="3" fontId="8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8" fillId="0" borderId="0" xfId="4" applyNumberFormat="1" applyFont="1" applyAlignment="1">
      <alignment horizontal="center"/>
    </xf>
    <xf numFmtId="0" fontId="8" fillId="4" borderId="0" xfId="0" applyFont="1" applyFill="1" applyAlignment="1">
      <alignment horizontal="right"/>
    </xf>
    <xf numFmtId="3" fontId="4" fillId="5" borderId="0" xfId="1" applyNumberFormat="1" applyFont="1" applyFill="1" applyAlignment="1">
      <alignment horizontal="center"/>
    </xf>
    <xf numFmtId="164" fontId="4" fillId="5" borderId="0" xfId="1" applyNumberFormat="1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1" fontId="5" fillId="0" borderId="0" xfId="0" applyNumberFormat="1" applyFont="1" applyFill="1"/>
    <xf numFmtId="3" fontId="5" fillId="0" borderId="0" xfId="0" applyNumberFormat="1" applyFont="1" applyFill="1" applyAlignment="1">
      <alignment horizontal="center"/>
    </xf>
    <xf numFmtId="165" fontId="5" fillId="0" borderId="0" xfId="3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/>
    <xf numFmtId="165" fontId="5" fillId="0" borderId="0" xfId="0" applyNumberFormat="1" applyFont="1" applyFill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wrapText="1"/>
    </xf>
    <xf numFmtId="3" fontId="12" fillId="0" borderId="0" xfId="0" applyNumberFormat="1" applyFont="1" applyAlignment="1">
      <alignment horizontal="center"/>
    </xf>
    <xf numFmtId="3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Alignment="1">
      <alignment horizontal="center" vertical="center"/>
    </xf>
    <xf numFmtId="0" fontId="4" fillId="2" borderId="0" xfId="1" applyFont="1" applyAlignment="1">
      <alignment horizontal="center" vertical="center"/>
    </xf>
    <xf numFmtId="0" fontId="6" fillId="5" borderId="0" xfId="1" applyFont="1" applyFill="1"/>
    <xf numFmtId="3" fontId="5" fillId="0" borderId="0" xfId="0" applyNumberFormat="1" applyFont="1" applyFill="1"/>
    <xf numFmtId="3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Alignment="1">
      <alignment horizontal="center" vertical="center"/>
    </xf>
    <xf numFmtId="0" fontId="9" fillId="0" borderId="0" xfId="0" applyFont="1" applyAlignment="1"/>
    <xf numFmtId="0" fontId="6" fillId="2" borderId="0" xfId="1" applyFont="1" applyBorder="1"/>
    <xf numFmtId="0" fontId="7" fillId="0" borderId="0" xfId="0" applyFont="1" applyBorder="1"/>
    <xf numFmtId="0" fontId="7" fillId="0" borderId="0" xfId="0" applyFont="1"/>
    <xf numFmtId="16" fontId="6" fillId="5" borderId="0" xfId="1" applyNumberFormat="1" applyFont="1" applyFill="1" applyAlignment="1">
      <alignment horizontal="center"/>
    </xf>
    <xf numFmtId="0" fontId="13" fillId="0" borderId="0" xfId="0" applyFont="1" applyFill="1"/>
    <xf numFmtId="0" fontId="10" fillId="3" borderId="0" xfId="2" applyFont="1" applyAlignment="1">
      <alignment horizontal="center" vertical="center" wrapText="1"/>
    </xf>
    <xf numFmtId="0" fontId="10" fillId="3" borderId="0" xfId="2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3" fontId="8" fillId="0" borderId="0" xfId="0" applyNumberFormat="1" applyFont="1" applyAlignment="1"/>
    <xf numFmtId="0" fontId="14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3" fontId="12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top"/>
    </xf>
    <xf numFmtId="0" fontId="12" fillId="0" borderId="0" xfId="0" applyFont="1"/>
    <xf numFmtId="3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Alignment="1">
      <alignment horizontal="center" vertical="center" wrapText="1"/>
    </xf>
    <xf numFmtId="3" fontId="10" fillId="3" borderId="0" xfId="2" applyNumberFormat="1" applyFont="1" applyAlignment="1">
      <alignment horizontal="center" vertical="center"/>
    </xf>
    <xf numFmtId="3" fontId="10" fillId="3" borderId="0" xfId="2" applyNumberFormat="1" applyFont="1" applyAlignment="1">
      <alignment horizontal="center" vertical="center" wrapText="1"/>
    </xf>
    <xf numFmtId="1" fontId="10" fillId="3" borderId="0" xfId="2" applyNumberFormat="1" applyFont="1" applyAlignment="1">
      <alignment horizontal="center" vertical="center"/>
    </xf>
    <xf numFmtId="0" fontId="1" fillId="0" borderId="0" xfId="0" applyFont="1"/>
    <xf numFmtId="166" fontId="5" fillId="0" borderId="0" xfId="0" applyNumberFormat="1" applyFont="1" applyAlignment="1">
      <alignment horizontal="center"/>
    </xf>
    <xf numFmtId="1" fontId="10" fillId="3" borderId="0" xfId="2" applyNumberFormat="1" applyFont="1" applyBorder="1" applyAlignment="1">
      <alignment horizontal="center" vertical="center" wrapText="1"/>
    </xf>
    <xf numFmtId="3" fontId="8" fillId="4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  <xf numFmtId="3" fontId="10" fillId="3" borderId="0" xfId="2" applyNumberFormat="1" applyFont="1" applyAlignment="1">
      <alignment horizontal="center" vertical="center" wrapText="1"/>
    </xf>
    <xf numFmtId="3" fontId="6" fillId="2" borderId="0" xfId="1" applyNumberFormat="1" applyFont="1" applyAlignment="1">
      <alignment horizontal="center"/>
    </xf>
    <xf numFmtId="0" fontId="10" fillId="3" borderId="0" xfId="2" applyFont="1" applyAlignment="1">
      <alignment horizontal="center" vertical="center" wrapText="1"/>
    </xf>
    <xf numFmtId="3" fontId="10" fillId="3" borderId="2" xfId="2" applyNumberFormat="1" applyFont="1" applyBorder="1" applyAlignment="1">
      <alignment horizontal="center" vertical="center" wrapText="1"/>
    </xf>
    <xf numFmtId="0" fontId="10" fillId="3" borderId="0" xfId="2" applyFont="1" applyBorder="1" applyAlignment="1">
      <alignment horizontal="center" vertical="center" wrapText="1"/>
    </xf>
    <xf numFmtId="0" fontId="10" fillId="3" borderId="2" xfId="2" applyFont="1" applyBorder="1" applyAlignment="1">
      <alignment horizontal="center"/>
    </xf>
    <xf numFmtId="0" fontId="9" fillId="0" borderId="0" xfId="0" applyFont="1" applyAlignment="1">
      <alignment horizontal="left"/>
    </xf>
    <xf numFmtId="3" fontId="10" fillId="3" borderId="2" xfId="2" applyNumberFormat="1" applyFont="1" applyBorder="1" applyAlignment="1">
      <alignment horizontal="center"/>
    </xf>
    <xf numFmtId="3" fontId="10" fillId="3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justify" vertical="top" wrapText="1"/>
    </xf>
    <xf numFmtId="3" fontId="10" fillId="3" borderId="0" xfId="2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15" fillId="0" borderId="0" xfId="0" applyNumberFormat="1" applyFont="1" applyFill="1" applyAlignment="1">
      <alignment horizontal="center" vertical="center"/>
    </xf>
  </cellXfs>
  <cellStyles count="6">
    <cellStyle name="40% - Énfasis3" xfId="1" builtinId="39"/>
    <cellStyle name="Énfasis3" xfId="2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2013</a:t>
            </a:r>
            <a:endParaRPr lang="es-ES" sz="1200"/>
          </a:p>
        </c:rich>
      </c:tx>
      <c:layout>
        <c:manualLayout>
          <c:xMode val="edge"/>
          <c:yMode val="edge"/>
          <c:x val="0.119500000000000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153324584427246E-2"/>
          <c:y val="0.16666666666666666"/>
          <c:w val="0.4861111111111111"/>
          <c:h val="0.8101851851851852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</c:dPt>
          <c:dPt>
            <c:idx val="1"/>
            <c:bubble3D val="0"/>
            <c:explosion val="3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16926476377952759"/>
                  <c:y val="-2.11023622047245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6054166666666669"/>
                  <c:y val="-2.67807669874600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52.294368256598347</c:v>
                </c:pt>
                <c:pt idx="1">
                  <c:v>47.611810503040957</c:v>
                </c:pt>
                <c:pt idx="2">
                  <c:v>9.3821240360690547E-2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egendEntry>
        <c:idx val="2"/>
        <c:delete val="1"/>
      </c:legendEntry>
      <c:layout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2013</a:t>
            </a:r>
            <a:endParaRPr lang="es-ES" sz="1200"/>
          </a:p>
        </c:rich>
      </c:tx>
      <c:layout>
        <c:manualLayout>
          <c:xMode val="edge"/>
          <c:yMode val="edge"/>
          <c:x val="0.265086069508858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'1.1.5.'!$B$5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'1.1.5.'!$B$7:$B$38</c:f>
              <c:numCache>
                <c:formatCode>#,##0</c:formatCode>
                <c:ptCount val="32"/>
                <c:pt idx="0">
                  <c:v>4594</c:v>
                </c:pt>
                <c:pt idx="1">
                  <c:v>10262</c:v>
                </c:pt>
                <c:pt idx="2">
                  <c:v>774</c:v>
                </c:pt>
                <c:pt idx="3">
                  <c:v>645</c:v>
                </c:pt>
                <c:pt idx="4">
                  <c:v>2453</c:v>
                </c:pt>
                <c:pt idx="5">
                  <c:v>9241</c:v>
                </c:pt>
                <c:pt idx="6">
                  <c:v>9896</c:v>
                </c:pt>
                <c:pt idx="7">
                  <c:v>2357</c:v>
                </c:pt>
                <c:pt idx="8">
                  <c:v>68301</c:v>
                </c:pt>
                <c:pt idx="9">
                  <c:v>5233</c:v>
                </c:pt>
                <c:pt idx="10">
                  <c:v>20601</c:v>
                </c:pt>
                <c:pt idx="11">
                  <c:v>19889</c:v>
                </c:pt>
                <c:pt idx="12">
                  <c:v>1407</c:v>
                </c:pt>
                <c:pt idx="13">
                  <c:v>12029</c:v>
                </c:pt>
                <c:pt idx="14">
                  <c:v>24982</c:v>
                </c:pt>
                <c:pt idx="15">
                  <c:v>10340</c:v>
                </c:pt>
                <c:pt idx="16">
                  <c:v>3321</c:v>
                </c:pt>
                <c:pt idx="17">
                  <c:v>1157</c:v>
                </c:pt>
                <c:pt idx="18">
                  <c:v>36758</c:v>
                </c:pt>
                <c:pt idx="19">
                  <c:v>1762</c:v>
                </c:pt>
                <c:pt idx="20">
                  <c:v>14294</c:v>
                </c:pt>
                <c:pt idx="21">
                  <c:v>9972</c:v>
                </c:pt>
                <c:pt idx="22">
                  <c:v>715</c:v>
                </c:pt>
                <c:pt idx="23">
                  <c:v>9088</c:v>
                </c:pt>
                <c:pt idx="24">
                  <c:v>8160</c:v>
                </c:pt>
                <c:pt idx="25">
                  <c:v>8253</c:v>
                </c:pt>
                <c:pt idx="26">
                  <c:v>2863</c:v>
                </c:pt>
                <c:pt idx="27">
                  <c:v>17642</c:v>
                </c:pt>
                <c:pt idx="28">
                  <c:v>2745</c:v>
                </c:pt>
                <c:pt idx="29">
                  <c:v>15705</c:v>
                </c:pt>
                <c:pt idx="30">
                  <c:v>3195</c:v>
                </c:pt>
                <c:pt idx="31">
                  <c:v>1443</c:v>
                </c:pt>
              </c:numCache>
            </c:numRef>
          </c:val>
        </c:ser>
        <c:ser>
          <c:idx val="1"/>
          <c:order val="1"/>
          <c:tx>
            <c:strRef>
              <c:f>'1.1.5.'!$C$5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'1.1.5.'!$C$7:$C$38</c:f>
              <c:numCache>
                <c:formatCode>#,##0</c:formatCode>
                <c:ptCount val="32"/>
                <c:pt idx="0">
                  <c:v>208</c:v>
                </c:pt>
                <c:pt idx="1">
                  <c:v>1031</c:v>
                </c:pt>
                <c:pt idx="2">
                  <c:v>43</c:v>
                </c:pt>
                <c:pt idx="3">
                  <c:v>76</c:v>
                </c:pt>
                <c:pt idx="4">
                  <c:v>168</c:v>
                </c:pt>
                <c:pt idx="5">
                  <c:v>234</c:v>
                </c:pt>
                <c:pt idx="6">
                  <c:v>1070</c:v>
                </c:pt>
                <c:pt idx="7">
                  <c:v>218</c:v>
                </c:pt>
                <c:pt idx="8">
                  <c:v>14319</c:v>
                </c:pt>
                <c:pt idx="9">
                  <c:v>150</c:v>
                </c:pt>
                <c:pt idx="10">
                  <c:v>3132</c:v>
                </c:pt>
                <c:pt idx="11">
                  <c:v>923</c:v>
                </c:pt>
                <c:pt idx="12">
                  <c:v>210</c:v>
                </c:pt>
                <c:pt idx="13">
                  <c:v>680</c:v>
                </c:pt>
                <c:pt idx="14">
                  <c:v>1607</c:v>
                </c:pt>
                <c:pt idx="15">
                  <c:v>470</c:v>
                </c:pt>
                <c:pt idx="16">
                  <c:v>450</c:v>
                </c:pt>
                <c:pt idx="17">
                  <c:v>66</c:v>
                </c:pt>
                <c:pt idx="18">
                  <c:v>2225</c:v>
                </c:pt>
                <c:pt idx="19">
                  <c:v>126</c:v>
                </c:pt>
                <c:pt idx="20">
                  <c:v>950</c:v>
                </c:pt>
                <c:pt idx="21">
                  <c:v>1469</c:v>
                </c:pt>
                <c:pt idx="22">
                  <c:v>115</c:v>
                </c:pt>
                <c:pt idx="23">
                  <c:v>993</c:v>
                </c:pt>
                <c:pt idx="24">
                  <c:v>344</c:v>
                </c:pt>
                <c:pt idx="25">
                  <c:v>151</c:v>
                </c:pt>
                <c:pt idx="26">
                  <c:v>205</c:v>
                </c:pt>
                <c:pt idx="27">
                  <c:v>2167</c:v>
                </c:pt>
                <c:pt idx="28">
                  <c:v>257</c:v>
                </c:pt>
                <c:pt idx="29">
                  <c:v>775</c:v>
                </c:pt>
                <c:pt idx="30">
                  <c:v>188</c:v>
                </c:pt>
                <c:pt idx="31">
                  <c:v>55</c:v>
                </c:pt>
              </c:numCache>
            </c:numRef>
          </c:val>
        </c:ser>
        <c:ser>
          <c:idx val="2"/>
          <c:order val="2"/>
          <c:tx>
            <c:strRef>
              <c:f>'1.1.5.'!$D$5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'1.1.5.'!$D$7:$D$38</c:f>
              <c:numCache>
                <c:formatCode>#,##0</c:formatCode>
                <c:ptCount val="32"/>
                <c:pt idx="0">
                  <c:v>5</c:v>
                </c:pt>
                <c:pt idx="1">
                  <c:v>34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18</c:v>
                </c:pt>
                <c:pt idx="6">
                  <c:v>96</c:v>
                </c:pt>
                <c:pt idx="7">
                  <c:v>6</c:v>
                </c:pt>
                <c:pt idx="8">
                  <c:v>718</c:v>
                </c:pt>
                <c:pt idx="9">
                  <c:v>2</c:v>
                </c:pt>
                <c:pt idx="10">
                  <c:v>60</c:v>
                </c:pt>
                <c:pt idx="11">
                  <c:v>80</c:v>
                </c:pt>
                <c:pt idx="12">
                  <c:v>4</c:v>
                </c:pt>
                <c:pt idx="13">
                  <c:v>42</c:v>
                </c:pt>
                <c:pt idx="14">
                  <c:v>23</c:v>
                </c:pt>
                <c:pt idx="15">
                  <c:v>29</c:v>
                </c:pt>
                <c:pt idx="16">
                  <c:v>26</c:v>
                </c:pt>
                <c:pt idx="17">
                  <c:v>2</c:v>
                </c:pt>
                <c:pt idx="18">
                  <c:v>168</c:v>
                </c:pt>
                <c:pt idx="19">
                  <c:v>1</c:v>
                </c:pt>
                <c:pt idx="20">
                  <c:v>79</c:v>
                </c:pt>
                <c:pt idx="21">
                  <c:v>44</c:v>
                </c:pt>
                <c:pt idx="22">
                  <c:v>0</c:v>
                </c:pt>
                <c:pt idx="23">
                  <c:v>33</c:v>
                </c:pt>
                <c:pt idx="24">
                  <c:v>6</c:v>
                </c:pt>
                <c:pt idx="25">
                  <c:v>10</c:v>
                </c:pt>
                <c:pt idx="26">
                  <c:v>9</c:v>
                </c:pt>
                <c:pt idx="27">
                  <c:v>29</c:v>
                </c:pt>
                <c:pt idx="28">
                  <c:v>4</c:v>
                </c:pt>
                <c:pt idx="29">
                  <c:v>26</c:v>
                </c:pt>
                <c:pt idx="30">
                  <c:v>25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'1.1.5.'!$E$5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'1.1.5.'!$E$7:$E$38</c:f>
              <c:numCache>
                <c:formatCode>#,##0</c:formatCode>
                <c:ptCount val="3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10</c:v>
                </c:pt>
                <c:pt idx="6">
                  <c:v>305</c:v>
                </c:pt>
                <c:pt idx="7">
                  <c:v>7</c:v>
                </c:pt>
                <c:pt idx="8">
                  <c:v>49</c:v>
                </c:pt>
                <c:pt idx="9">
                  <c:v>12</c:v>
                </c:pt>
                <c:pt idx="10">
                  <c:v>17</c:v>
                </c:pt>
                <c:pt idx="11">
                  <c:v>46</c:v>
                </c:pt>
                <c:pt idx="12">
                  <c:v>0</c:v>
                </c:pt>
                <c:pt idx="13">
                  <c:v>4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2</c:v>
                </c:pt>
                <c:pt idx="18">
                  <c:v>3519</c:v>
                </c:pt>
                <c:pt idx="19">
                  <c:v>0</c:v>
                </c:pt>
                <c:pt idx="20">
                  <c:v>50</c:v>
                </c:pt>
                <c:pt idx="21">
                  <c:v>188</c:v>
                </c:pt>
                <c:pt idx="22">
                  <c:v>0</c:v>
                </c:pt>
                <c:pt idx="23">
                  <c:v>104</c:v>
                </c:pt>
                <c:pt idx="24">
                  <c:v>0</c:v>
                </c:pt>
                <c:pt idx="25">
                  <c:v>3</c:v>
                </c:pt>
                <c:pt idx="26">
                  <c:v>12</c:v>
                </c:pt>
                <c:pt idx="27">
                  <c:v>78</c:v>
                </c:pt>
                <c:pt idx="28">
                  <c:v>2</c:v>
                </c:pt>
                <c:pt idx="29">
                  <c:v>24</c:v>
                </c:pt>
                <c:pt idx="30">
                  <c:v>4</c:v>
                </c:pt>
                <c:pt idx="3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73376"/>
        <c:axId val="30374912"/>
      </c:barChart>
      <c:catAx>
        <c:axId val="30373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0374912"/>
        <c:crosses val="autoZero"/>
        <c:auto val="1"/>
        <c:lblAlgn val="ctr"/>
        <c:lblOffset val="100"/>
        <c:noMultiLvlLbl val="0"/>
      </c:catAx>
      <c:valAx>
        <c:axId val="30374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0373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Servicio 2013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439</c:v>
                </c:pt>
                <c:pt idx="1">
                  <c:v>1553</c:v>
                </c:pt>
                <c:pt idx="2">
                  <c:v>77</c:v>
                </c:pt>
                <c:pt idx="3">
                  <c:v>174</c:v>
                </c:pt>
                <c:pt idx="4">
                  <c:v>510</c:v>
                </c:pt>
                <c:pt idx="5">
                  <c:v>719</c:v>
                </c:pt>
                <c:pt idx="6">
                  <c:v>2088</c:v>
                </c:pt>
                <c:pt idx="7">
                  <c:v>338</c:v>
                </c:pt>
                <c:pt idx="8">
                  <c:v>27755</c:v>
                </c:pt>
                <c:pt idx="9">
                  <c:v>333</c:v>
                </c:pt>
                <c:pt idx="10">
                  <c:v>6201</c:v>
                </c:pt>
                <c:pt idx="11">
                  <c:v>2395</c:v>
                </c:pt>
                <c:pt idx="12">
                  <c:v>431</c:v>
                </c:pt>
                <c:pt idx="13">
                  <c:v>1658</c:v>
                </c:pt>
                <c:pt idx="14">
                  <c:v>3906</c:v>
                </c:pt>
                <c:pt idx="15">
                  <c:v>1076</c:v>
                </c:pt>
                <c:pt idx="16">
                  <c:v>1077</c:v>
                </c:pt>
                <c:pt idx="17">
                  <c:v>119</c:v>
                </c:pt>
                <c:pt idx="18">
                  <c:v>8396</c:v>
                </c:pt>
                <c:pt idx="19">
                  <c:v>450</c:v>
                </c:pt>
                <c:pt idx="20">
                  <c:v>2881</c:v>
                </c:pt>
                <c:pt idx="21">
                  <c:v>2421</c:v>
                </c:pt>
                <c:pt idx="22">
                  <c:v>200</c:v>
                </c:pt>
                <c:pt idx="23">
                  <c:v>1866</c:v>
                </c:pt>
                <c:pt idx="24">
                  <c:v>698</c:v>
                </c:pt>
                <c:pt idx="25">
                  <c:v>503</c:v>
                </c:pt>
                <c:pt idx="26">
                  <c:v>658</c:v>
                </c:pt>
                <c:pt idx="27">
                  <c:v>3226</c:v>
                </c:pt>
                <c:pt idx="28">
                  <c:v>555</c:v>
                </c:pt>
                <c:pt idx="29">
                  <c:v>1891</c:v>
                </c:pt>
                <c:pt idx="30">
                  <c:v>571</c:v>
                </c:pt>
                <c:pt idx="31">
                  <c:v>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645</c:v>
                </c:pt>
                <c:pt idx="1">
                  <c:v>592</c:v>
                </c:pt>
                <c:pt idx="2">
                  <c:v>88</c:v>
                </c:pt>
                <c:pt idx="3">
                  <c:v>142</c:v>
                </c:pt>
                <c:pt idx="4">
                  <c:v>583</c:v>
                </c:pt>
                <c:pt idx="5">
                  <c:v>548</c:v>
                </c:pt>
                <c:pt idx="6">
                  <c:v>911</c:v>
                </c:pt>
                <c:pt idx="7">
                  <c:v>373</c:v>
                </c:pt>
                <c:pt idx="8">
                  <c:v>15517</c:v>
                </c:pt>
                <c:pt idx="9">
                  <c:v>437</c:v>
                </c:pt>
                <c:pt idx="10">
                  <c:v>5404</c:v>
                </c:pt>
                <c:pt idx="11">
                  <c:v>4568</c:v>
                </c:pt>
                <c:pt idx="12">
                  <c:v>358</c:v>
                </c:pt>
                <c:pt idx="13">
                  <c:v>2886</c:v>
                </c:pt>
                <c:pt idx="14">
                  <c:v>5868</c:v>
                </c:pt>
                <c:pt idx="15">
                  <c:v>2560</c:v>
                </c:pt>
                <c:pt idx="16">
                  <c:v>1136</c:v>
                </c:pt>
                <c:pt idx="17">
                  <c:v>613</c:v>
                </c:pt>
                <c:pt idx="18">
                  <c:v>3238</c:v>
                </c:pt>
                <c:pt idx="19">
                  <c:v>416</c:v>
                </c:pt>
                <c:pt idx="20">
                  <c:v>4673</c:v>
                </c:pt>
                <c:pt idx="21">
                  <c:v>1672</c:v>
                </c:pt>
                <c:pt idx="22">
                  <c:v>97</c:v>
                </c:pt>
                <c:pt idx="23">
                  <c:v>1833</c:v>
                </c:pt>
                <c:pt idx="24">
                  <c:v>1861</c:v>
                </c:pt>
                <c:pt idx="25">
                  <c:v>738</c:v>
                </c:pt>
                <c:pt idx="26">
                  <c:v>612</c:v>
                </c:pt>
                <c:pt idx="27">
                  <c:v>1424</c:v>
                </c:pt>
                <c:pt idx="28">
                  <c:v>687</c:v>
                </c:pt>
                <c:pt idx="29">
                  <c:v>2834</c:v>
                </c:pt>
                <c:pt idx="30">
                  <c:v>983</c:v>
                </c:pt>
                <c:pt idx="31">
                  <c:v>285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63</c:v>
                </c:pt>
                <c:pt idx="1">
                  <c:v>103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48</c:v>
                </c:pt>
                <c:pt idx="6">
                  <c:v>84</c:v>
                </c:pt>
                <c:pt idx="7">
                  <c:v>12</c:v>
                </c:pt>
                <c:pt idx="8">
                  <c:v>494</c:v>
                </c:pt>
                <c:pt idx="9">
                  <c:v>26</c:v>
                </c:pt>
                <c:pt idx="10">
                  <c:v>168</c:v>
                </c:pt>
                <c:pt idx="11">
                  <c:v>99</c:v>
                </c:pt>
                <c:pt idx="12">
                  <c:v>7</c:v>
                </c:pt>
                <c:pt idx="13">
                  <c:v>45</c:v>
                </c:pt>
                <c:pt idx="14">
                  <c:v>202</c:v>
                </c:pt>
                <c:pt idx="15">
                  <c:v>40</c:v>
                </c:pt>
                <c:pt idx="16">
                  <c:v>59</c:v>
                </c:pt>
                <c:pt idx="17">
                  <c:v>1</c:v>
                </c:pt>
                <c:pt idx="18">
                  <c:v>243</c:v>
                </c:pt>
                <c:pt idx="19">
                  <c:v>0</c:v>
                </c:pt>
                <c:pt idx="20">
                  <c:v>85</c:v>
                </c:pt>
                <c:pt idx="21">
                  <c:v>121</c:v>
                </c:pt>
                <c:pt idx="22">
                  <c:v>10</c:v>
                </c:pt>
                <c:pt idx="23">
                  <c:v>50</c:v>
                </c:pt>
                <c:pt idx="24">
                  <c:v>53</c:v>
                </c:pt>
                <c:pt idx="25">
                  <c:v>39</c:v>
                </c:pt>
                <c:pt idx="26">
                  <c:v>16</c:v>
                </c:pt>
                <c:pt idx="27">
                  <c:v>109</c:v>
                </c:pt>
                <c:pt idx="28">
                  <c:v>12</c:v>
                </c:pt>
                <c:pt idx="29">
                  <c:v>47</c:v>
                </c:pt>
                <c:pt idx="30">
                  <c:v>26</c:v>
                </c:pt>
                <c:pt idx="3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3651</c:v>
                </c:pt>
                <c:pt idx="1">
                  <c:v>8972</c:v>
                </c:pt>
                <c:pt idx="2">
                  <c:v>649</c:v>
                </c:pt>
                <c:pt idx="3">
                  <c:v>393</c:v>
                </c:pt>
                <c:pt idx="4">
                  <c:v>1526</c:v>
                </c:pt>
                <c:pt idx="5">
                  <c:v>8183</c:v>
                </c:pt>
                <c:pt idx="6">
                  <c:v>8275</c:v>
                </c:pt>
                <c:pt idx="7">
                  <c:v>1826</c:v>
                </c:pt>
                <c:pt idx="8">
                  <c:v>39601</c:v>
                </c:pt>
                <c:pt idx="9">
                  <c:v>4596</c:v>
                </c:pt>
                <c:pt idx="10">
                  <c:v>11981</c:v>
                </c:pt>
                <c:pt idx="11">
                  <c:v>13862</c:v>
                </c:pt>
                <c:pt idx="12">
                  <c:v>820</c:v>
                </c:pt>
                <c:pt idx="13">
                  <c:v>8155</c:v>
                </c:pt>
                <c:pt idx="14">
                  <c:v>16597</c:v>
                </c:pt>
                <c:pt idx="15">
                  <c:v>7029</c:v>
                </c:pt>
                <c:pt idx="16">
                  <c:v>1526</c:v>
                </c:pt>
                <c:pt idx="17">
                  <c:v>487</c:v>
                </c:pt>
                <c:pt idx="18">
                  <c:v>30793</c:v>
                </c:pt>
                <c:pt idx="19">
                  <c:v>1022</c:v>
                </c:pt>
                <c:pt idx="20">
                  <c:v>7720</c:v>
                </c:pt>
                <c:pt idx="21">
                  <c:v>7454</c:v>
                </c:pt>
                <c:pt idx="22">
                  <c:v>505</c:v>
                </c:pt>
                <c:pt idx="23">
                  <c:v>6467</c:v>
                </c:pt>
                <c:pt idx="24">
                  <c:v>5886</c:v>
                </c:pt>
                <c:pt idx="25">
                  <c:v>7136</c:v>
                </c:pt>
                <c:pt idx="26">
                  <c:v>1761</c:v>
                </c:pt>
                <c:pt idx="27">
                  <c:v>15139</c:v>
                </c:pt>
                <c:pt idx="28">
                  <c:v>1745</c:v>
                </c:pt>
                <c:pt idx="29">
                  <c:v>11710</c:v>
                </c:pt>
                <c:pt idx="30">
                  <c:v>1830</c:v>
                </c:pt>
                <c:pt idx="31">
                  <c:v>1093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12</c:v>
                </c:pt>
                <c:pt idx="1">
                  <c:v>108</c:v>
                </c:pt>
                <c:pt idx="2">
                  <c:v>3</c:v>
                </c:pt>
                <c:pt idx="3">
                  <c:v>9</c:v>
                </c:pt>
                <c:pt idx="4">
                  <c:v>11</c:v>
                </c:pt>
                <c:pt idx="5">
                  <c:v>5</c:v>
                </c:pt>
                <c:pt idx="6">
                  <c:v>9</c:v>
                </c:pt>
                <c:pt idx="7">
                  <c:v>39</c:v>
                </c:pt>
                <c:pt idx="8">
                  <c:v>20</c:v>
                </c:pt>
                <c:pt idx="9">
                  <c:v>5</c:v>
                </c:pt>
                <c:pt idx="10">
                  <c:v>56</c:v>
                </c:pt>
                <c:pt idx="11">
                  <c:v>15</c:v>
                </c:pt>
                <c:pt idx="12">
                  <c:v>5</c:v>
                </c:pt>
                <c:pt idx="13">
                  <c:v>11</c:v>
                </c:pt>
                <c:pt idx="14">
                  <c:v>57</c:v>
                </c:pt>
                <c:pt idx="15">
                  <c:v>147</c:v>
                </c:pt>
                <c:pt idx="16">
                  <c:v>13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14</c:v>
                </c:pt>
                <c:pt idx="21">
                  <c:v>5</c:v>
                </c:pt>
                <c:pt idx="22">
                  <c:v>18</c:v>
                </c:pt>
                <c:pt idx="23">
                  <c:v>2</c:v>
                </c:pt>
                <c:pt idx="24">
                  <c:v>12</c:v>
                </c:pt>
                <c:pt idx="25">
                  <c:v>1</c:v>
                </c:pt>
                <c:pt idx="26">
                  <c:v>42</c:v>
                </c:pt>
                <c:pt idx="27">
                  <c:v>18</c:v>
                </c:pt>
                <c:pt idx="28">
                  <c:v>9</c:v>
                </c:pt>
                <c:pt idx="29">
                  <c:v>48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  <c:pt idx="7">
                  <c:v>0</c:v>
                </c:pt>
                <c:pt idx="8">
                  <c:v>411</c:v>
                </c:pt>
                <c:pt idx="9">
                  <c:v>4</c:v>
                </c:pt>
                <c:pt idx="10">
                  <c:v>5</c:v>
                </c:pt>
                <c:pt idx="11">
                  <c:v>23</c:v>
                </c:pt>
                <c:pt idx="12">
                  <c:v>18</c:v>
                </c:pt>
                <c:pt idx="13">
                  <c:v>10</c:v>
                </c:pt>
                <c:pt idx="14">
                  <c:v>28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10</c:v>
                </c:pt>
                <c:pt idx="19">
                  <c:v>0</c:v>
                </c:pt>
                <c:pt idx="20">
                  <c:v>2</c:v>
                </c:pt>
                <c:pt idx="21">
                  <c:v>43</c:v>
                </c:pt>
                <c:pt idx="22">
                  <c:v>23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19</c:v>
                </c:pt>
                <c:pt idx="27">
                  <c:v>7</c:v>
                </c:pt>
                <c:pt idx="28">
                  <c:v>0</c:v>
                </c:pt>
                <c:pt idx="29">
                  <c:v>19</c:v>
                </c:pt>
                <c:pt idx="30">
                  <c:v>6</c:v>
                </c:pt>
                <c:pt idx="31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3040"/>
        <c:axId val="31144576"/>
      </c:lineChart>
      <c:catAx>
        <c:axId val="31143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1144576"/>
        <c:crosses val="autoZero"/>
        <c:auto val="1"/>
        <c:lblAlgn val="ctr"/>
        <c:lblOffset val="100"/>
        <c:noMultiLvlLbl val="0"/>
      </c:catAx>
      <c:valAx>
        <c:axId val="31144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1143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Servicio 2013</a:t>
            </a:r>
          </a:p>
        </c:rich>
      </c:tx>
      <c:layout>
        <c:manualLayout>
          <c:xMode val="edge"/>
          <c:yMode val="edge"/>
          <c:x val="0.25106410336862478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439</c:v>
                </c:pt>
                <c:pt idx="1">
                  <c:v>1553</c:v>
                </c:pt>
                <c:pt idx="2">
                  <c:v>77</c:v>
                </c:pt>
                <c:pt idx="3">
                  <c:v>174</c:v>
                </c:pt>
                <c:pt idx="4">
                  <c:v>510</c:v>
                </c:pt>
                <c:pt idx="5">
                  <c:v>719</c:v>
                </c:pt>
                <c:pt idx="6">
                  <c:v>2088</c:v>
                </c:pt>
                <c:pt idx="7">
                  <c:v>338</c:v>
                </c:pt>
                <c:pt idx="8">
                  <c:v>27755</c:v>
                </c:pt>
                <c:pt idx="9">
                  <c:v>333</c:v>
                </c:pt>
                <c:pt idx="10">
                  <c:v>6201</c:v>
                </c:pt>
                <c:pt idx="11">
                  <c:v>2395</c:v>
                </c:pt>
                <c:pt idx="12">
                  <c:v>431</c:v>
                </c:pt>
                <c:pt idx="13">
                  <c:v>1658</c:v>
                </c:pt>
                <c:pt idx="14">
                  <c:v>3906</c:v>
                </c:pt>
                <c:pt idx="15">
                  <c:v>1076</c:v>
                </c:pt>
                <c:pt idx="16">
                  <c:v>1077</c:v>
                </c:pt>
                <c:pt idx="17">
                  <c:v>119</c:v>
                </c:pt>
                <c:pt idx="18">
                  <c:v>8396</c:v>
                </c:pt>
                <c:pt idx="19">
                  <c:v>450</c:v>
                </c:pt>
                <c:pt idx="20">
                  <c:v>2881</c:v>
                </c:pt>
                <c:pt idx="21">
                  <c:v>2421</c:v>
                </c:pt>
                <c:pt idx="22">
                  <c:v>200</c:v>
                </c:pt>
                <c:pt idx="23">
                  <c:v>1866</c:v>
                </c:pt>
                <c:pt idx="24">
                  <c:v>698</c:v>
                </c:pt>
                <c:pt idx="25">
                  <c:v>503</c:v>
                </c:pt>
                <c:pt idx="26">
                  <c:v>658</c:v>
                </c:pt>
                <c:pt idx="27">
                  <c:v>3226</c:v>
                </c:pt>
                <c:pt idx="28">
                  <c:v>555</c:v>
                </c:pt>
                <c:pt idx="29">
                  <c:v>1891</c:v>
                </c:pt>
                <c:pt idx="30">
                  <c:v>571</c:v>
                </c:pt>
                <c:pt idx="31">
                  <c:v>128</c:v>
                </c:pt>
              </c:numCache>
            </c:numRef>
          </c:val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645</c:v>
                </c:pt>
                <c:pt idx="1">
                  <c:v>592</c:v>
                </c:pt>
                <c:pt idx="2">
                  <c:v>88</c:v>
                </c:pt>
                <c:pt idx="3">
                  <c:v>142</c:v>
                </c:pt>
                <c:pt idx="4">
                  <c:v>583</c:v>
                </c:pt>
                <c:pt idx="5">
                  <c:v>548</c:v>
                </c:pt>
                <c:pt idx="6">
                  <c:v>911</c:v>
                </c:pt>
                <c:pt idx="7">
                  <c:v>373</c:v>
                </c:pt>
                <c:pt idx="8">
                  <c:v>15517</c:v>
                </c:pt>
                <c:pt idx="9">
                  <c:v>437</c:v>
                </c:pt>
                <c:pt idx="10">
                  <c:v>5404</c:v>
                </c:pt>
                <c:pt idx="11">
                  <c:v>4568</c:v>
                </c:pt>
                <c:pt idx="12">
                  <c:v>358</c:v>
                </c:pt>
                <c:pt idx="13">
                  <c:v>2886</c:v>
                </c:pt>
                <c:pt idx="14">
                  <c:v>5868</c:v>
                </c:pt>
                <c:pt idx="15">
                  <c:v>2560</c:v>
                </c:pt>
                <c:pt idx="16">
                  <c:v>1136</c:v>
                </c:pt>
                <c:pt idx="17">
                  <c:v>613</c:v>
                </c:pt>
                <c:pt idx="18">
                  <c:v>3238</c:v>
                </c:pt>
                <c:pt idx="19">
                  <c:v>416</c:v>
                </c:pt>
                <c:pt idx="20">
                  <c:v>4673</c:v>
                </c:pt>
                <c:pt idx="21">
                  <c:v>1672</c:v>
                </c:pt>
                <c:pt idx="22">
                  <c:v>97</c:v>
                </c:pt>
                <c:pt idx="23">
                  <c:v>1833</c:v>
                </c:pt>
                <c:pt idx="24">
                  <c:v>1861</c:v>
                </c:pt>
                <c:pt idx="25">
                  <c:v>738</c:v>
                </c:pt>
                <c:pt idx="26">
                  <c:v>612</c:v>
                </c:pt>
                <c:pt idx="27">
                  <c:v>1424</c:v>
                </c:pt>
                <c:pt idx="28">
                  <c:v>687</c:v>
                </c:pt>
                <c:pt idx="29">
                  <c:v>2834</c:v>
                </c:pt>
                <c:pt idx="30">
                  <c:v>983</c:v>
                </c:pt>
                <c:pt idx="31">
                  <c:v>285</c:v>
                </c:pt>
              </c:numCache>
            </c:numRef>
          </c:val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63</c:v>
                </c:pt>
                <c:pt idx="1">
                  <c:v>103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48</c:v>
                </c:pt>
                <c:pt idx="6">
                  <c:v>84</c:v>
                </c:pt>
                <c:pt idx="7">
                  <c:v>12</c:v>
                </c:pt>
                <c:pt idx="8">
                  <c:v>494</c:v>
                </c:pt>
                <c:pt idx="9">
                  <c:v>26</c:v>
                </c:pt>
                <c:pt idx="10">
                  <c:v>168</c:v>
                </c:pt>
                <c:pt idx="11">
                  <c:v>99</c:v>
                </c:pt>
                <c:pt idx="12">
                  <c:v>7</c:v>
                </c:pt>
                <c:pt idx="13">
                  <c:v>45</c:v>
                </c:pt>
                <c:pt idx="14">
                  <c:v>202</c:v>
                </c:pt>
                <c:pt idx="15">
                  <c:v>40</c:v>
                </c:pt>
                <c:pt idx="16">
                  <c:v>59</c:v>
                </c:pt>
                <c:pt idx="17">
                  <c:v>1</c:v>
                </c:pt>
                <c:pt idx="18">
                  <c:v>243</c:v>
                </c:pt>
                <c:pt idx="19">
                  <c:v>0</c:v>
                </c:pt>
                <c:pt idx="20">
                  <c:v>85</c:v>
                </c:pt>
                <c:pt idx="21">
                  <c:v>121</c:v>
                </c:pt>
                <c:pt idx="22">
                  <c:v>10</c:v>
                </c:pt>
                <c:pt idx="23">
                  <c:v>50</c:v>
                </c:pt>
                <c:pt idx="24">
                  <c:v>53</c:v>
                </c:pt>
                <c:pt idx="25">
                  <c:v>39</c:v>
                </c:pt>
                <c:pt idx="26">
                  <c:v>16</c:v>
                </c:pt>
                <c:pt idx="27">
                  <c:v>109</c:v>
                </c:pt>
                <c:pt idx="28">
                  <c:v>12</c:v>
                </c:pt>
                <c:pt idx="29">
                  <c:v>47</c:v>
                </c:pt>
                <c:pt idx="30">
                  <c:v>26</c:v>
                </c:pt>
                <c:pt idx="31">
                  <c:v>2</c:v>
                </c:pt>
              </c:numCache>
            </c:numRef>
          </c:val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3651</c:v>
                </c:pt>
                <c:pt idx="1">
                  <c:v>8972</c:v>
                </c:pt>
                <c:pt idx="2">
                  <c:v>649</c:v>
                </c:pt>
                <c:pt idx="3">
                  <c:v>393</c:v>
                </c:pt>
                <c:pt idx="4">
                  <c:v>1526</c:v>
                </c:pt>
                <c:pt idx="5">
                  <c:v>8183</c:v>
                </c:pt>
                <c:pt idx="6">
                  <c:v>8275</c:v>
                </c:pt>
                <c:pt idx="7">
                  <c:v>1826</c:v>
                </c:pt>
                <c:pt idx="8">
                  <c:v>39601</c:v>
                </c:pt>
                <c:pt idx="9">
                  <c:v>4596</c:v>
                </c:pt>
                <c:pt idx="10">
                  <c:v>11981</c:v>
                </c:pt>
                <c:pt idx="11">
                  <c:v>13862</c:v>
                </c:pt>
                <c:pt idx="12">
                  <c:v>820</c:v>
                </c:pt>
                <c:pt idx="13">
                  <c:v>8155</c:v>
                </c:pt>
                <c:pt idx="14">
                  <c:v>16597</c:v>
                </c:pt>
                <c:pt idx="15">
                  <c:v>7029</c:v>
                </c:pt>
                <c:pt idx="16">
                  <c:v>1526</c:v>
                </c:pt>
                <c:pt idx="17">
                  <c:v>487</c:v>
                </c:pt>
                <c:pt idx="18">
                  <c:v>30793</c:v>
                </c:pt>
                <c:pt idx="19">
                  <c:v>1022</c:v>
                </c:pt>
                <c:pt idx="20">
                  <c:v>7720</c:v>
                </c:pt>
                <c:pt idx="21">
                  <c:v>7454</c:v>
                </c:pt>
                <c:pt idx="22">
                  <c:v>505</c:v>
                </c:pt>
                <c:pt idx="23">
                  <c:v>6467</c:v>
                </c:pt>
                <c:pt idx="24">
                  <c:v>5886</c:v>
                </c:pt>
                <c:pt idx="25">
                  <c:v>7136</c:v>
                </c:pt>
                <c:pt idx="26">
                  <c:v>1761</c:v>
                </c:pt>
                <c:pt idx="27">
                  <c:v>15139</c:v>
                </c:pt>
                <c:pt idx="28">
                  <c:v>1745</c:v>
                </c:pt>
                <c:pt idx="29">
                  <c:v>11710</c:v>
                </c:pt>
                <c:pt idx="30">
                  <c:v>1830</c:v>
                </c:pt>
                <c:pt idx="31">
                  <c:v>1093</c:v>
                </c:pt>
              </c:numCache>
            </c:numRef>
          </c:val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12</c:v>
                </c:pt>
                <c:pt idx="1">
                  <c:v>108</c:v>
                </c:pt>
                <c:pt idx="2">
                  <c:v>3</c:v>
                </c:pt>
                <c:pt idx="3">
                  <c:v>9</c:v>
                </c:pt>
                <c:pt idx="4">
                  <c:v>11</c:v>
                </c:pt>
                <c:pt idx="5">
                  <c:v>5</c:v>
                </c:pt>
                <c:pt idx="6">
                  <c:v>9</c:v>
                </c:pt>
                <c:pt idx="7">
                  <c:v>39</c:v>
                </c:pt>
                <c:pt idx="8">
                  <c:v>20</c:v>
                </c:pt>
                <c:pt idx="9">
                  <c:v>5</c:v>
                </c:pt>
                <c:pt idx="10">
                  <c:v>56</c:v>
                </c:pt>
                <c:pt idx="11">
                  <c:v>15</c:v>
                </c:pt>
                <c:pt idx="12">
                  <c:v>5</c:v>
                </c:pt>
                <c:pt idx="13">
                  <c:v>11</c:v>
                </c:pt>
                <c:pt idx="14">
                  <c:v>57</c:v>
                </c:pt>
                <c:pt idx="15">
                  <c:v>147</c:v>
                </c:pt>
                <c:pt idx="16">
                  <c:v>13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14</c:v>
                </c:pt>
                <c:pt idx="21">
                  <c:v>5</c:v>
                </c:pt>
                <c:pt idx="22">
                  <c:v>18</c:v>
                </c:pt>
                <c:pt idx="23">
                  <c:v>2</c:v>
                </c:pt>
                <c:pt idx="24">
                  <c:v>12</c:v>
                </c:pt>
                <c:pt idx="25">
                  <c:v>1</c:v>
                </c:pt>
                <c:pt idx="26">
                  <c:v>42</c:v>
                </c:pt>
                <c:pt idx="27">
                  <c:v>18</c:v>
                </c:pt>
                <c:pt idx="28">
                  <c:v>9</c:v>
                </c:pt>
                <c:pt idx="29">
                  <c:v>48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  <c:pt idx="7">
                  <c:v>0</c:v>
                </c:pt>
                <c:pt idx="8">
                  <c:v>411</c:v>
                </c:pt>
                <c:pt idx="9">
                  <c:v>4</c:v>
                </c:pt>
                <c:pt idx="10">
                  <c:v>5</c:v>
                </c:pt>
                <c:pt idx="11">
                  <c:v>23</c:v>
                </c:pt>
                <c:pt idx="12">
                  <c:v>18</c:v>
                </c:pt>
                <c:pt idx="13">
                  <c:v>10</c:v>
                </c:pt>
                <c:pt idx="14">
                  <c:v>28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10</c:v>
                </c:pt>
                <c:pt idx="19">
                  <c:v>0</c:v>
                </c:pt>
                <c:pt idx="20">
                  <c:v>2</c:v>
                </c:pt>
                <c:pt idx="21">
                  <c:v>43</c:v>
                </c:pt>
                <c:pt idx="22">
                  <c:v>23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19</c:v>
                </c:pt>
                <c:pt idx="27">
                  <c:v>7</c:v>
                </c:pt>
                <c:pt idx="28">
                  <c:v>0</c:v>
                </c:pt>
                <c:pt idx="29">
                  <c:v>19</c:v>
                </c:pt>
                <c:pt idx="30">
                  <c:v>6</c:v>
                </c:pt>
                <c:pt idx="3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81824"/>
        <c:axId val="31183616"/>
      </c:barChart>
      <c:catAx>
        <c:axId val="31181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1183616"/>
        <c:crosses val="autoZero"/>
        <c:auto val="1"/>
        <c:lblAlgn val="ctr"/>
        <c:lblOffset val="100"/>
        <c:noMultiLvlLbl val="0"/>
      </c:catAx>
      <c:valAx>
        <c:axId val="31183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1181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2013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44</c:v>
                </c:pt>
                <c:pt idx="1">
                  <c:v>98</c:v>
                </c:pt>
                <c:pt idx="2">
                  <c:v>8</c:v>
                </c:pt>
                <c:pt idx="3">
                  <c:v>4</c:v>
                </c:pt>
                <c:pt idx="4">
                  <c:v>10</c:v>
                </c:pt>
                <c:pt idx="5">
                  <c:v>26</c:v>
                </c:pt>
                <c:pt idx="6">
                  <c:v>41</c:v>
                </c:pt>
                <c:pt idx="7">
                  <c:v>8</c:v>
                </c:pt>
                <c:pt idx="8">
                  <c:v>931</c:v>
                </c:pt>
                <c:pt idx="9">
                  <c:v>30</c:v>
                </c:pt>
                <c:pt idx="10">
                  <c:v>158</c:v>
                </c:pt>
                <c:pt idx="11">
                  <c:v>109</c:v>
                </c:pt>
                <c:pt idx="12">
                  <c:v>5</c:v>
                </c:pt>
                <c:pt idx="13">
                  <c:v>56</c:v>
                </c:pt>
                <c:pt idx="14">
                  <c:v>206</c:v>
                </c:pt>
                <c:pt idx="15">
                  <c:v>46</c:v>
                </c:pt>
                <c:pt idx="16">
                  <c:v>211</c:v>
                </c:pt>
                <c:pt idx="17">
                  <c:v>2</c:v>
                </c:pt>
                <c:pt idx="18">
                  <c:v>307</c:v>
                </c:pt>
                <c:pt idx="19">
                  <c:v>1</c:v>
                </c:pt>
                <c:pt idx="20">
                  <c:v>75</c:v>
                </c:pt>
                <c:pt idx="21">
                  <c:v>24</c:v>
                </c:pt>
                <c:pt idx="22">
                  <c:v>1</c:v>
                </c:pt>
                <c:pt idx="23">
                  <c:v>28</c:v>
                </c:pt>
                <c:pt idx="24">
                  <c:v>40</c:v>
                </c:pt>
                <c:pt idx="25">
                  <c:v>18</c:v>
                </c:pt>
                <c:pt idx="26">
                  <c:v>21</c:v>
                </c:pt>
                <c:pt idx="27">
                  <c:v>45</c:v>
                </c:pt>
                <c:pt idx="28">
                  <c:v>5</c:v>
                </c:pt>
                <c:pt idx="29">
                  <c:v>67</c:v>
                </c:pt>
                <c:pt idx="30">
                  <c:v>57</c:v>
                </c:pt>
                <c:pt idx="31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3799</c:v>
                </c:pt>
                <c:pt idx="1">
                  <c:v>9139</c:v>
                </c:pt>
                <c:pt idx="2">
                  <c:v>646</c:v>
                </c:pt>
                <c:pt idx="3">
                  <c:v>417</c:v>
                </c:pt>
                <c:pt idx="4">
                  <c:v>1225</c:v>
                </c:pt>
                <c:pt idx="5">
                  <c:v>9055</c:v>
                </c:pt>
                <c:pt idx="6">
                  <c:v>10650</c:v>
                </c:pt>
                <c:pt idx="7">
                  <c:v>2528</c:v>
                </c:pt>
                <c:pt idx="8">
                  <c:v>45513</c:v>
                </c:pt>
                <c:pt idx="9">
                  <c:v>4952</c:v>
                </c:pt>
                <c:pt idx="10">
                  <c:v>12319</c:v>
                </c:pt>
                <c:pt idx="11">
                  <c:v>12997</c:v>
                </c:pt>
                <c:pt idx="12">
                  <c:v>334</c:v>
                </c:pt>
                <c:pt idx="13">
                  <c:v>6102</c:v>
                </c:pt>
                <c:pt idx="14">
                  <c:v>16667</c:v>
                </c:pt>
                <c:pt idx="15">
                  <c:v>6909</c:v>
                </c:pt>
                <c:pt idx="16">
                  <c:v>1694</c:v>
                </c:pt>
                <c:pt idx="17">
                  <c:v>326</c:v>
                </c:pt>
                <c:pt idx="18">
                  <c:v>46489</c:v>
                </c:pt>
                <c:pt idx="19">
                  <c:v>935</c:v>
                </c:pt>
                <c:pt idx="20">
                  <c:v>6247</c:v>
                </c:pt>
                <c:pt idx="21">
                  <c:v>8145</c:v>
                </c:pt>
                <c:pt idx="22">
                  <c:v>370</c:v>
                </c:pt>
                <c:pt idx="23">
                  <c:v>6711</c:v>
                </c:pt>
                <c:pt idx="24">
                  <c:v>8168</c:v>
                </c:pt>
                <c:pt idx="25">
                  <c:v>7796</c:v>
                </c:pt>
                <c:pt idx="26">
                  <c:v>1353</c:v>
                </c:pt>
                <c:pt idx="27">
                  <c:v>17591</c:v>
                </c:pt>
                <c:pt idx="28">
                  <c:v>1441</c:v>
                </c:pt>
                <c:pt idx="29">
                  <c:v>14312</c:v>
                </c:pt>
                <c:pt idx="30">
                  <c:v>2745</c:v>
                </c:pt>
                <c:pt idx="31">
                  <c:v>1373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532</c:v>
                </c:pt>
                <c:pt idx="1">
                  <c:v>352</c:v>
                </c:pt>
                <c:pt idx="2">
                  <c:v>225</c:v>
                </c:pt>
                <c:pt idx="3">
                  <c:v>161</c:v>
                </c:pt>
                <c:pt idx="4">
                  <c:v>775</c:v>
                </c:pt>
                <c:pt idx="5">
                  <c:v>2550</c:v>
                </c:pt>
                <c:pt idx="6">
                  <c:v>4168</c:v>
                </c:pt>
                <c:pt idx="7">
                  <c:v>467</c:v>
                </c:pt>
                <c:pt idx="8">
                  <c:v>8160</c:v>
                </c:pt>
                <c:pt idx="9">
                  <c:v>2067</c:v>
                </c:pt>
                <c:pt idx="10">
                  <c:v>2922</c:v>
                </c:pt>
                <c:pt idx="11">
                  <c:v>2909</c:v>
                </c:pt>
                <c:pt idx="12">
                  <c:v>589</c:v>
                </c:pt>
                <c:pt idx="13">
                  <c:v>3414</c:v>
                </c:pt>
                <c:pt idx="14">
                  <c:v>6172</c:v>
                </c:pt>
                <c:pt idx="15">
                  <c:v>2300</c:v>
                </c:pt>
                <c:pt idx="16">
                  <c:v>584</c:v>
                </c:pt>
                <c:pt idx="17">
                  <c:v>225</c:v>
                </c:pt>
                <c:pt idx="18">
                  <c:v>10804</c:v>
                </c:pt>
                <c:pt idx="19">
                  <c:v>519</c:v>
                </c:pt>
                <c:pt idx="20">
                  <c:v>3551</c:v>
                </c:pt>
                <c:pt idx="21">
                  <c:v>1361</c:v>
                </c:pt>
                <c:pt idx="22">
                  <c:v>169</c:v>
                </c:pt>
                <c:pt idx="23">
                  <c:v>2426</c:v>
                </c:pt>
                <c:pt idx="24">
                  <c:v>1130</c:v>
                </c:pt>
                <c:pt idx="25">
                  <c:v>1269</c:v>
                </c:pt>
                <c:pt idx="26">
                  <c:v>817</c:v>
                </c:pt>
                <c:pt idx="27">
                  <c:v>5094</c:v>
                </c:pt>
                <c:pt idx="28">
                  <c:v>642</c:v>
                </c:pt>
                <c:pt idx="29">
                  <c:v>4135</c:v>
                </c:pt>
                <c:pt idx="30">
                  <c:v>463</c:v>
                </c:pt>
                <c:pt idx="31">
                  <c:v>613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19</c:v>
                </c:pt>
                <c:pt idx="7">
                  <c:v>0</c:v>
                </c:pt>
                <c:pt idx="8">
                  <c:v>77</c:v>
                </c:pt>
                <c:pt idx="9">
                  <c:v>30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24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  <c:pt idx="26">
                  <c:v>12</c:v>
                </c:pt>
                <c:pt idx="27">
                  <c:v>51</c:v>
                </c:pt>
                <c:pt idx="28">
                  <c:v>0</c:v>
                </c:pt>
                <c:pt idx="29">
                  <c:v>28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'1.1.6.1'!$G$5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8</c:v>
                </c:pt>
                <c:pt idx="7">
                  <c:v>0</c:v>
                </c:pt>
                <c:pt idx="8">
                  <c:v>11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'1.1.6.1'!$H$5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182</c:v>
                </c:pt>
                <c:pt idx="1">
                  <c:v>113</c:v>
                </c:pt>
                <c:pt idx="2">
                  <c:v>5</c:v>
                </c:pt>
                <c:pt idx="3">
                  <c:v>3</c:v>
                </c:pt>
                <c:pt idx="4">
                  <c:v>56</c:v>
                </c:pt>
                <c:pt idx="5">
                  <c:v>6</c:v>
                </c:pt>
                <c:pt idx="6">
                  <c:v>482</c:v>
                </c:pt>
                <c:pt idx="7">
                  <c:v>37</c:v>
                </c:pt>
                <c:pt idx="8">
                  <c:v>396</c:v>
                </c:pt>
                <c:pt idx="9">
                  <c:v>6</c:v>
                </c:pt>
                <c:pt idx="10">
                  <c:v>192</c:v>
                </c:pt>
                <c:pt idx="11">
                  <c:v>121</c:v>
                </c:pt>
                <c:pt idx="12">
                  <c:v>3</c:v>
                </c:pt>
                <c:pt idx="13">
                  <c:v>8</c:v>
                </c:pt>
                <c:pt idx="14">
                  <c:v>62</c:v>
                </c:pt>
                <c:pt idx="15">
                  <c:v>24</c:v>
                </c:pt>
                <c:pt idx="16">
                  <c:v>46</c:v>
                </c:pt>
                <c:pt idx="17">
                  <c:v>3</c:v>
                </c:pt>
                <c:pt idx="18">
                  <c:v>224</c:v>
                </c:pt>
                <c:pt idx="19">
                  <c:v>22</c:v>
                </c:pt>
                <c:pt idx="20">
                  <c:v>145</c:v>
                </c:pt>
                <c:pt idx="21">
                  <c:v>46</c:v>
                </c:pt>
                <c:pt idx="22">
                  <c:v>38</c:v>
                </c:pt>
                <c:pt idx="23">
                  <c:v>8</c:v>
                </c:pt>
                <c:pt idx="24">
                  <c:v>47</c:v>
                </c:pt>
                <c:pt idx="25">
                  <c:v>24</c:v>
                </c:pt>
                <c:pt idx="26">
                  <c:v>127</c:v>
                </c:pt>
                <c:pt idx="27">
                  <c:v>126</c:v>
                </c:pt>
                <c:pt idx="28">
                  <c:v>61</c:v>
                </c:pt>
                <c:pt idx="29">
                  <c:v>51</c:v>
                </c:pt>
                <c:pt idx="30">
                  <c:v>75</c:v>
                </c:pt>
                <c:pt idx="31">
                  <c:v>11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'1.1.6.1'!$I$5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'1.1.6.1'!$I$7:$I$38</c:f>
              <c:numCache>
                <c:formatCode>#,##0</c:formatCode>
                <c:ptCount val="32"/>
                <c:pt idx="0">
                  <c:v>30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65</c:v>
                </c:pt>
                <c:pt idx="7">
                  <c:v>1</c:v>
                </c:pt>
                <c:pt idx="8">
                  <c:v>42</c:v>
                </c:pt>
                <c:pt idx="9">
                  <c:v>7</c:v>
                </c:pt>
                <c:pt idx="10">
                  <c:v>38</c:v>
                </c:pt>
                <c:pt idx="11">
                  <c:v>21</c:v>
                </c:pt>
                <c:pt idx="12">
                  <c:v>1</c:v>
                </c:pt>
                <c:pt idx="13">
                  <c:v>6</c:v>
                </c:pt>
                <c:pt idx="14">
                  <c:v>25</c:v>
                </c:pt>
                <c:pt idx="15">
                  <c:v>9</c:v>
                </c:pt>
                <c:pt idx="16">
                  <c:v>18</c:v>
                </c:pt>
                <c:pt idx="17">
                  <c:v>2</c:v>
                </c:pt>
                <c:pt idx="18">
                  <c:v>30</c:v>
                </c:pt>
                <c:pt idx="19">
                  <c:v>8</c:v>
                </c:pt>
                <c:pt idx="20">
                  <c:v>80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20</c:v>
                </c:pt>
                <c:pt idx="26">
                  <c:v>90</c:v>
                </c:pt>
                <c:pt idx="27">
                  <c:v>37</c:v>
                </c:pt>
                <c:pt idx="28">
                  <c:v>20</c:v>
                </c:pt>
                <c:pt idx="29">
                  <c:v>12</c:v>
                </c:pt>
                <c:pt idx="30">
                  <c:v>19</c:v>
                </c:pt>
                <c:pt idx="3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'1.1.6.1'!$J$5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'1.1.6.1'!$J$7:$J$38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29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16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8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'1.1.6.1'!$K$5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'1.1.6.1'!$L$5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7904"/>
        <c:axId val="31229440"/>
      </c:lineChart>
      <c:catAx>
        <c:axId val="31227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1229440"/>
        <c:crosses val="autoZero"/>
        <c:auto val="1"/>
        <c:lblAlgn val="ctr"/>
        <c:lblOffset val="100"/>
        <c:noMultiLvlLbl val="0"/>
      </c:catAx>
      <c:valAx>
        <c:axId val="31229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1227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2013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44</c:v>
                </c:pt>
                <c:pt idx="1">
                  <c:v>98</c:v>
                </c:pt>
                <c:pt idx="2">
                  <c:v>8</c:v>
                </c:pt>
                <c:pt idx="3">
                  <c:v>4</c:v>
                </c:pt>
                <c:pt idx="4">
                  <c:v>10</c:v>
                </c:pt>
                <c:pt idx="5">
                  <c:v>26</c:v>
                </c:pt>
                <c:pt idx="6">
                  <c:v>41</c:v>
                </c:pt>
                <c:pt idx="7">
                  <c:v>8</c:v>
                </c:pt>
                <c:pt idx="8">
                  <c:v>931</c:v>
                </c:pt>
                <c:pt idx="9">
                  <c:v>30</c:v>
                </c:pt>
                <c:pt idx="10">
                  <c:v>158</c:v>
                </c:pt>
                <c:pt idx="11">
                  <c:v>109</c:v>
                </c:pt>
                <c:pt idx="12">
                  <c:v>5</c:v>
                </c:pt>
                <c:pt idx="13">
                  <c:v>56</c:v>
                </c:pt>
                <c:pt idx="14">
                  <c:v>206</c:v>
                </c:pt>
                <c:pt idx="15">
                  <c:v>46</c:v>
                </c:pt>
                <c:pt idx="16">
                  <c:v>211</c:v>
                </c:pt>
                <c:pt idx="17">
                  <c:v>2</c:v>
                </c:pt>
                <c:pt idx="18">
                  <c:v>307</c:v>
                </c:pt>
                <c:pt idx="19">
                  <c:v>1</c:v>
                </c:pt>
                <c:pt idx="20">
                  <c:v>75</c:v>
                </c:pt>
                <c:pt idx="21">
                  <c:v>24</c:v>
                </c:pt>
                <c:pt idx="22">
                  <c:v>1</c:v>
                </c:pt>
                <c:pt idx="23">
                  <c:v>28</c:v>
                </c:pt>
                <c:pt idx="24">
                  <c:v>40</c:v>
                </c:pt>
                <c:pt idx="25">
                  <c:v>18</c:v>
                </c:pt>
                <c:pt idx="26">
                  <c:v>21</c:v>
                </c:pt>
                <c:pt idx="27">
                  <c:v>45</c:v>
                </c:pt>
                <c:pt idx="28">
                  <c:v>5</c:v>
                </c:pt>
                <c:pt idx="29">
                  <c:v>67</c:v>
                </c:pt>
                <c:pt idx="30">
                  <c:v>57</c:v>
                </c:pt>
                <c:pt idx="31">
                  <c:v>3</c:v>
                </c:pt>
              </c:numCache>
            </c:numRef>
          </c:val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3799</c:v>
                </c:pt>
                <c:pt idx="1">
                  <c:v>9139</c:v>
                </c:pt>
                <c:pt idx="2">
                  <c:v>646</c:v>
                </c:pt>
                <c:pt idx="3">
                  <c:v>417</c:v>
                </c:pt>
                <c:pt idx="4">
                  <c:v>1225</c:v>
                </c:pt>
                <c:pt idx="5">
                  <c:v>9055</c:v>
                </c:pt>
                <c:pt idx="6">
                  <c:v>10650</c:v>
                </c:pt>
                <c:pt idx="7">
                  <c:v>2528</c:v>
                </c:pt>
                <c:pt idx="8">
                  <c:v>45513</c:v>
                </c:pt>
                <c:pt idx="9">
                  <c:v>4952</c:v>
                </c:pt>
                <c:pt idx="10">
                  <c:v>12319</c:v>
                </c:pt>
                <c:pt idx="11">
                  <c:v>12997</c:v>
                </c:pt>
                <c:pt idx="12">
                  <c:v>334</c:v>
                </c:pt>
                <c:pt idx="13">
                  <c:v>6102</c:v>
                </c:pt>
                <c:pt idx="14">
                  <c:v>16667</c:v>
                </c:pt>
                <c:pt idx="15">
                  <c:v>6909</c:v>
                </c:pt>
                <c:pt idx="16">
                  <c:v>1694</c:v>
                </c:pt>
                <c:pt idx="17">
                  <c:v>326</c:v>
                </c:pt>
                <c:pt idx="18">
                  <c:v>46489</c:v>
                </c:pt>
                <c:pt idx="19">
                  <c:v>935</c:v>
                </c:pt>
                <c:pt idx="20">
                  <c:v>6247</c:v>
                </c:pt>
                <c:pt idx="21">
                  <c:v>8145</c:v>
                </c:pt>
                <c:pt idx="22">
                  <c:v>370</c:v>
                </c:pt>
                <c:pt idx="23">
                  <c:v>6711</c:v>
                </c:pt>
                <c:pt idx="24">
                  <c:v>8168</c:v>
                </c:pt>
                <c:pt idx="25">
                  <c:v>7796</c:v>
                </c:pt>
                <c:pt idx="26">
                  <c:v>1353</c:v>
                </c:pt>
                <c:pt idx="27">
                  <c:v>17591</c:v>
                </c:pt>
                <c:pt idx="28">
                  <c:v>1441</c:v>
                </c:pt>
                <c:pt idx="29">
                  <c:v>14312</c:v>
                </c:pt>
                <c:pt idx="30">
                  <c:v>2745</c:v>
                </c:pt>
                <c:pt idx="31">
                  <c:v>1373</c:v>
                </c:pt>
              </c:numCache>
            </c:numRef>
          </c:val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532</c:v>
                </c:pt>
                <c:pt idx="1">
                  <c:v>352</c:v>
                </c:pt>
                <c:pt idx="2">
                  <c:v>225</c:v>
                </c:pt>
                <c:pt idx="3">
                  <c:v>161</c:v>
                </c:pt>
                <c:pt idx="4">
                  <c:v>775</c:v>
                </c:pt>
                <c:pt idx="5">
                  <c:v>2550</c:v>
                </c:pt>
                <c:pt idx="6">
                  <c:v>4168</c:v>
                </c:pt>
                <c:pt idx="7">
                  <c:v>467</c:v>
                </c:pt>
                <c:pt idx="8">
                  <c:v>8160</c:v>
                </c:pt>
                <c:pt idx="9">
                  <c:v>2067</c:v>
                </c:pt>
                <c:pt idx="10">
                  <c:v>2922</c:v>
                </c:pt>
                <c:pt idx="11">
                  <c:v>2909</c:v>
                </c:pt>
                <c:pt idx="12">
                  <c:v>589</c:v>
                </c:pt>
                <c:pt idx="13">
                  <c:v>3414</c:v>
                </c:pt>
                <c:pt idx="14">
                  <c:v>6172</c:v>
                </c:pt>
                <c:pt idx="15">
                  <c:v>2300</c:v>
                </c:pt>
                <c:pt idx="16">
                  <c:v>584</c:v>
                </c:pt>
                <c:pt idx="17">
                  <c:v>225</c:v>
                </c:pt>
                <c:pt idx="18">
                  <c:v>10804</c:v>
                </c:pt>
                <c:pt idx="19">
                  <c:v>519</c:v>
                </c:pt>
                <c:pt idx="20">
                  <c:v>3551</c:v>
                </c:pt>
                <c:pt idx="21">
                  <c:v>1361</c:v>
                </c:pt>
                <c:pt idx="22">
                  <c:v>169</c:v>
                </c:pt>
                <c:pt idx="23">
                  <c:v>2426</c:v>
                </c:pt>
                <c:pt idx="24">
                  <c:v>1130</c:v>
                </c:pt>
                <c:pt idx="25">
                  <c:v>1269</c:v>
                </c:pt>
                <c:pt idx="26">
                  <c:v>817</c:v>
                </c:pt>
                <c:pt idx="27">
                  <c:v>5094</c:v>
                </c:pt>
                <c:pt idx="28">
                  <c:v>642</c:v>
                </c:pt>
                <c:pt idx="29">
                  <c:v>4135</c:v>
                </c:pt>
                <c:pt idx="30">
                  <c:v>463</c:v>
                </c:pt>
                <c:pt idx="31">
                  <c:v>613</c:v>
                </c:pt>
              </c:numCache>
            </c:numRef>
          </c:val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19</c:v>
                </c:pt>
                <c:pt idx="7">
                  <c:v>0</c:v>
                </c:pt>
                <c:pt idx="8">
                  <c:v>77</c:v>
                </c:pt>
                <c:pt idx="9">
                  <c:v>30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24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  <c:pt idx="26">
                  <c:v>12</c:v>
                </c:pt>
                <c:pt idx="27">
                  <c:v>51</c:v>
                </c:pt>
                <c:pt idx="28">
                  <c:v>0</c:v>
                </c:pt>
                <c:pt idx="29">
                  <c:v>28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'1.1.6.1'!$G$5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8</c:v>
                </c:pt>
                <c:pt idx="7">
                  <c:v>0</c:v>
                </c:pt>
                <c:pt idx="8">
                  <c:v>11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'1.1.6.1'!$H$5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182</c:v>
                </c:pt>
                <c:pt idx="1">
                  <c:v>113</c:v>
                </c:pt>
                <c:pt idx="2">
                  <c:v>5</c:v>
                </c:pt>
                <c:pt idx="3">
                  <c:v>3</c:v>
                </c:pt>
                <c:pt idx="4">
                  <c:v>56</c:v>
                </c:pt>
                <c:pt idx="5">
                  <c:v>6</c:v>
                </c:pt>
                <c:pt idx="6">
                  <c:v>482</c:v>
                </c:pt>
                <c:pt idx="7">
                  <c:v>37</c:v>
                </c:pt>
                <c:pt idx="8">
                  <c:v>396</c:v>
                </c:pt>
                <c:pt idx="9">
                  <c:v>6</c:v>
                </c:pt>
                <c:pt idx="10">
                  <c:v>192</c:v>
                </c:pt>
                <c:pt idx="11">
                  <c:v>121</c:v>
                </c:pt>
                <c:pt idx="12">
                  <c:v>3</c:v>
                </c:pt>
                <c:pt idx="13">
                  <c:v>8</c:v>
                </c:pt>
                <c:pt idx="14">
                  <c:v>62</c:v>
                </c:pt>
                <c:pt idx="15">
                  <c:v>24</c:v>
                </c:pt>
                <c:pt idx="16">
                  <c:v>46</c:v>
                </c:pt>
                <c:pt idx="17">
                  <c:v>3</c:v>
                </c:pt>
                <c:pt idx="18">
                  <c:v>224</c:v>
                </c:pt>
                <c:pt idx="19">
                  <c:v>22</c:v>
                </c:pt>
                <c:pt idx="20">
                  <c:v>145</c:v>
                </c:pt>
                <c:pt idx="21">
                  <c:v>46</c:v>
                </c:pt>
                <c:pt idx="22">
                  <c:v>38</c:v>
                </c:pt>
                <c:pt idx="23">
                  <c:v>8</c:v>
                </c:pt>
                <c:pt idx="24">
                  <c:v>47</c:v>
                </c:pt>
                <c:pt idx="25">
                  <c:v>24</c:v>
                </c:pt>
                <c:pt idx="26">
                  <c:v>127</c:v>
                </c:pt>
                <c:pt idx="27">
                  <c:v>126</c:v>
                </c:pt>
                <c:pt idx="28">
                  <c:v>61</c:v>
                </c:pt>
                <c:pt idx="29">
                  <c:v>51</c:v>
                </c:pt>
                <c:pt idx="30">
                  <c:v>75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'1.1.6.1'!$I$5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'1.1.6.1'!$I$7:$I$38</c:f>
              <c:numCache>
                <c:formatCode>#,##0</c:formatCode>
                <c:ptCount val="32"/>
                <c:pt idx="0">
                  <c:v>30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65</c:v>
                </c:pt>
                <c:pt idx="7">
                  <c:v>1</c:v>
                </c:pt>
                <c:pt idx="8">
                  <c:v>42</c:v>
                </c:pt>
                <c:pt idx="9">
                  <c:v>7</c:v>
                </c:pt>
                <c:pt idx="10">
                  <c:v>38</c:v>
                </c:pt>
                <c:pt idx="11">
                  <c:v>21</c:v>
                </c:pt>
                <c:pt idx="12">
                  <c:v>1</c:v>
                </c:pt>
                <c:pt idx="13">
                  <c:v>6</c:v>
                </c:pt>
                <c:pt idx="14">
                  <c:v>25</c:v>
                </c:pt>
                <c:pt idx="15">
                  <c:v>9</c:v>
                </c:pt>
                <c:pt idx="16">
                  <c:v>18</c:v>
                </c:pt>
                <c:pt idx="17">
                  <c:v>2</c:v>
                </c:pt>
                <c:pt idx="18">
                  <c:v>30</c:v>
                </c:pt>
                <c:pt idx="19">
                  <c:v>8</c:v>
                </c:pt>
                <c:pt idx="20">
                  <c:v>80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20</c:v>
                </c:pt>
                <c:pt idx="26">
                  <c:v>90</c:v>
                </c:pt>
                <c:pt idx="27">
                  <c:v>37</c:v>
                </c:pt>
                <c:pt idx="28">
                  <c:v>20</c:v>
                </c:pt>
                <c:pt idx="29">
                  <c:v>12</c:v>
                </c:pt>
                <c:pt idx="30">
                  <c:v>19</c:v>
                </c:pt>
                <c:pt idx="31">
                  <c:v>6</c:v>
                </c:pt>
              </c:numCache>
            </c:numRef>
          </c:val>
        </c:ser>
        <c:ser>
          <c:idx val="8"/>
          <c:order val="8"/>
          <c:tx>
            <c:strRef>
              <c:f>'1.1.6.1'!$J$5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'1.1.6.1'!$J$7:$J$38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29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16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8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'1.1.6.1'!$K$5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'1.1.6.1'!$L$5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32224"/>
        <c:axId val="31333760"/>
      </c:barChart>
      <c:catAx>
        <c:axId val="31332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1333760"/>
        <c:crosses val="autoZero"/>
        <c:auto val="1"/>
        <c:lblAlgn val="ctr"/>
        <c:lblOffset val="100"/>
        <c:noMultiLvlLbl val="0"/>
      </c:catAx>
      <c:valAx>
        <c:axId val="31333760"/>
        <c:scaling>
          <c:orientation val="minMax"/>
          <c:max val="6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1332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2013</a:t>
            </a:r>
            <a:endParaRPr lang="es-ES" sz="1200"/>
          </a:p>
        </c:rich>
      </c:tx>
      <c:layout>
        <c:manualLayout>
          <c:xMode val="edge"/>
          <c:yMode val="edge"/>
          <c:x val="0.12432940931888464"/>
          <c:y val="1.138789439924826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228</c:v>
                </c:pt>
                <c:pt idx="1">
                  <c:v>1260</c:v>
                </c:pt>
                <c:pt idx="2">
                  <c:v>21</c:v>
                </c:pt>
                <c:pt idx="3">
                  <c:v>99</c:v>
                </c:pt>
                <c:pt idx="4">
                  <c:v>291</c:v>
                </c:pt>
                <c:pt idx="5">
                  <c:v>463</c:v>
                </c:pt>
                <c:pt idx="6">
                  <c:v>1631</c:v>
                </c:pt>
                <c:pt idx="7">
                  <c:v>266</c:v>
                </c:pt>
                <c:pt idx="8">
                  <c:v>21151</c:v>
                </c:pt>
                <c:pt idx="9">
                  <c:v>171</c:v>
                </c:pt>
                <c:pt idx="10">
                  <c:v>5076</c:v>
                </c:pt>
                <c:pt idx="11">
                  <c:v>1956</c:v>
                </c:pt>
                <c:pt idx="12">
                  <c:v>155</c:v>
                </c:pt>
                <c:pt idx="13">
                  <c:v>1310</c:v>
                </c:pt>
                <c:pt idx="14">
                  <c:v>2736</c:v>
                </c:pt>
                <c:pt idx="15">
                  <c:v>764</c:v>
                </c:pt>
                <c:pt idx="16">
                  <c:v>803</c:v>
                </c:pt>
                <c:pt idx="17">
                  <c:v>43</c:v>
                </c:pt>
                <c:pt idx="18">
                  <c:v>7024</c:v>
                </c:pt>
                <c:pt idx="19">
                  <c:v>261</c:v>
                </c:pt>
                <c:pt idx="20">
                  <c:v>2314</c:v>
                </c:pt>
                <c:pt idx="21">
                  <c:v>2020</c:v>
                </c:pt>
                <c:pt idx="22">
                  <c:v>98</c:v>
                </c:pt>
                <c:pt idx="23">
                  <c:v>1598</c:v>
                </c:pt>
                <c:pt idx="24">
                  <c:v>436</c:v>
                </c:pt>
                <c:pt idx="25">
                  <c:v>304</c:v>
                </c:pt>
                <c:pt idx="26">
                  <c:v>349</c:v>
                </c:pt>
                <c:pt idx="27">
                  <c:v>2614</c:v>
                </c:pt>
                <c:pt idx="28">
                  <c:v>396</c:v>
                </c:pt>
                <c:pt idx="29">
                  <c:v>1300</c:v>
                </c:pt>
                <c:pt idx="30">
                  <c:v>426</c:v>
                </c:pt>
                <c:pt idx="31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527</c:v>
                </c:pt>
                <c:pt idx="1">
                  <c:v>552</c:v>
                </c:pt>
                <c:pt idx="2">
                  <c:v>68</c:v>
                </c:pt>
                <c:pt idx="3">
                  <c:v>127</c:v>
                </c:pt>
                <c:pt idx="4">
                  <c:v>524</c:v>
                </c:pt>
                <c:pt idx="5">
                  <c:v>453</c:v>
                </c:pt>
                <c:pt idx="6">
                  <c:v>757</c:v>
                </c:pt>
                <c:pt idx="7">
                  <c:v>356</c:v>
                </c:pt>
                <c:pt idx="8">
                  <c:v>14211</c:v>
                </c:pt>
                <c:pt idx="9">
                  <c:v>389</c:v>
                </c:pt>
                <c:pt idx="10">
                  <c:v>4996</c:v>
                </c:pt>
                <c:pt idx="11">
                  <c:v>4343</c:v>
                </c:pt>
                <c:pt idx="12">
                  <c:v>310</c:v>
                </c:pt>
                <c:pt idx="13">
                  <c:v>2740</c:v>
                </c:pt>
                <c:pt idx="14">
                  <c:v>5593</c:v>
                </c:pt>
                <c:pt idx="15">
                  <c:v>2419</c:v>
                </c:pt>
                <c:pt idx="16">
                  <c:v>1043</c:v>
                </c:pt>
                <c:pt idx="17">
                  <c:v>597</c:v>
                </c:pt>
                <c:pt idx="18">
                  <c:v>2423</c:v>
                </c:pt>
                <c:pt idx="19">
                  <c:v>388</c:v>
                </c:pt>
                <c:pt idx="20">
                  <c:v>4405</c:v>
                </c:pt>
                <c:pt idx="21">
                  <c:v>1515</c:v>
                </c:pt>
                <c:pt idx="22">
                  <c:v>84</c:v>
                </c:pt>
                <c:pt idx="23">
                  <c:v>1741</c:v>
                </c:pt>
                <c:pt idx="24">
                  <c:v>1763</c:v>
                </c:pt>
                <c:pt idx="25">
                  <c:v>650</c:v>
                </c:pt>
                <c:pt idx="26">
                  <c:v>434</c:v>
                </c:pt>
                <c:pt idx="27">
                  <c:v>1268</c:v>
                </c:pt>
                <c:pt idx="28">
                  <c:v>666</c:v>
                </c:pt>
                <c:pt idx="29">
                  <c:v>2534</c:v>
                </c:pt>
                <c:pt idx="30">
                  <c:v>909</c:v>
                </c:pt>
                <c:pt idx="31">
                  <c:v>264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39</c:v>
                </c:pt>
                <c:pt idx="1">
                  <c:v>98</c:v>
                </c:pt>
                <c:pt idx="2">
                  <c:v>1</c:v>
                </c:pt>
                <c:pt idx="3">
                  <c:v>7</c:v>
                </c:pt>
                <c:pt idx="4">
                  <c:v>2</c:v>
                </c:pt>
                <c:pt idx="5">
                  <c:v>45</c:v>
                </c:pt>
                <c:pt idx="6">
                  <c:v>76</c:v>
                </c:pt>
                <c:pt idx="7">
                  <c:v>8</c:v>
                </c:pt>
                <c:pt idx="8">
                  <c:v>463</c:v>
                </c:pt>
                <c:pt idx="9">
                  <c:v>24</c:v>
                </c:pt>
                <c:pt idx="10">
                  <c:v>159</c:v>
                </c:pt>
                <c:pt idx="11">
                  <c:v>96</c:v>
                </c:pt>
                <c:pt idx="12">
                  <c:v>3</c:v>
                </c:pt>
                <c:pt idx="13">
                  <c:v>40</c:v>
                </c:pt>
                <c:pt idx="14">
                  <c:v>194</c:v>
                </c:pt>
                <c:pt idx="15">
                  <c:v>39</c:v>
                </c:pt>
                <c:pt idx="16">
                  <c:v>52</c:v>
                </c:pt>
                <c:pt idx="17">
                  <c:v>1</c:v>
                </c:pt>
                <c:pt idx="18">
                  <c:v>198</c:v>
                </c:pt>
                <c:pt idx="19">
                  <c:v>0</c:v>
                </c:pt>
                <c:pt idx="20">
                  <c:v>67</c:v>
                </c:pt>
                <c:pt idx="21">
                  <c:v>119</c:v>
                </c:pt>
                <c:pt idx="22">
                  <c:v>8</c:v>
                </c:pt>
                <c:pt idx="23">
                  <c:v>37</c:v>
                </c:pt>
                <c:pt idx="24">
                  <c:v>50</c:v>
                </c:pt>
                <c:pt idx="25">
                  <c:v>37</c:v>
                </c:pt>
                <c:pt idx="26">
                  <c:v>4</c:v>
                </c:pt>
                <c:pt idx="27">
                  <c:v>95</c:v>
                </c:pt>
                <c:pt idx="28">
                  <c:v>11</c:v>
                </c:pt>
                <c:pt idx="29">
                  <c:v>30</c:v>
                </c:pt>
                <c:pt idx="30">
                  <c:v>22</c:v>
                </c:pt>
                <c:pt idx="3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2957</c:v>
                </c:pt>
                <c:pt idx="1">
                  <c:v>8586</c:v>
                </c:pt>
                <c:pt idx="2">
                  <c:v>503</c:v>
                </c:pt>
                <c:pt idx="3">
                  <c:v>237</c:v>
                </c:pt>
                <c:pt idx="4">
                  <c:v>1249</c:v>
                </c:pt>
                <c:pt idx="5">
                  <c:v>7338</c:v>
                </c:pt>
                <c:pt idx="6">
                  <c:v>6902</c:v>
                </c:pt>
                <c:pt idx="7">
                  <c:v>1604</c:v>
                </c:pt>
                <c:pt idx="8">
                  <c:v>35069</c:v>
                </c:pt>
                <c:pt idx="9">
                  <c:v>4031</c:v>
                </c:pt>
                <c:pt idx="10">
                  <c:v>10735</c:v>
                </c:pt>
                <c:pt idx="11">
                  <c:v>11766</c:v>
                </c:pt>
                <c:pt idx="12">
                  <c:v>686</c:v>
                </c:pt>
                <c:pt idx="13">
                  <c:v>7294</c:v>
                </c:pt>
                <c:pt idx="14">
                  <c:v>15292</c:v>
                </c:pt>
                <c:pt idx="15">
                  <c:v>6690</c:v>
                </c:pt>
                <c:pt idx="16">
                  <c:v>1447</c:v>
                </c:pt>
                <c:pt idx="17">
                  <c:v>423</c:v>
                </c:pt>
                <c:pt idx="18">
                  <c:v>23896</c:v>
                </c:pt>
                <c:pt idx="19">
                  <c:v>751</c:v>
                </c:pt>
                <c:pt idx="20">
                  <c:v>7268</c:v>
                </c:pt>
                <c:pt idx="21">
                  <c:v>6273</c:v>
                </c:pt>
                <c:pt idx="22">
                  <c:v>423</c:v>
                </c:pt>
                <c:pt idx="23">
                  <c:v>6140</c:v>
                </c:pt>
                <c:pt idx="24">
                  <c:v>5515</c:v>
                </c:pt>
                <c:pt idx="25">
                  <c:v>6584</c:v>
                </c:pt>
                <c:pt idx="26">
                  <c:v>837</c:v>
                </c:pt>
                <c:pt idx="27">
                  <c:v>11589</c:v>
                </c:pt>
                <c:pt idx="28">
                  <c:v>1664</c:v>
                </c:pt>
                <c:pt idx="29">
                  <c:v>9159</c:v>
                </c:pt>
                <c:pt idx="30">
                  <c:v>1552</c:v>
                </c:pt>
                <c:pt idx="31">
                  <c:v>976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5</c:v>
                </c:pt>
                <c:pt idx="1">
                  <c:v>94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13</c:v>
                </c:pt>
                <c:pt idx="9">
                  <c:v>2</c:v>
                </c:pt>
                <c:pt idx="10">
                  <c:v>42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20</c:v>
                </c:pt>
                <c:pt idx="15">
                  <c:v>33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2</c:v>
                </c:pt>
                <c:pt idx="22">
                  <c:v>9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'1.1.7'!$H$4:$H$5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83680"/>
        <c:axId val="33051008"/>
      </c:lineChart>
      <c:catAx>
        <c:axId val="32983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051008"/>
        <c:crosses val="autoZero"/>
        <c:auto val="1"/>
        <c:lblAlgn val="ctr"/>
        <c:lblOffset val="100"/>
        <c:noMultiLvlLbl val="0"/>
      </c:catAx>
      <c:valAx>
        <c:axId val="33051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2983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2013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228</c:v>
                </c:pt>
                <c:pt idx="1">
                  <c:v>1260</c:v>
                </c:pt>
                <c:pt idx="2">
                  <c:v>21</c:v>
                </c:pt>
                <c:pt idx="3">
                  <c:v>99</c:v>
                </c:pt>
                <c:pt idx="4">
                  <c:v>291</c:v>
                </c:pt>
                <c:pt idx="5">
                  <c:v>463</c:v>
                </c:pt>
                <c:pt idx="6">
                  <c:v>1631</c:v>
                </c:pt>
                <c:pt idx="7">
                  <c:v>266</c:v>
                </c:pt>
                <c:pt idx="8">
                  <c:v>21151</c:v>
                </c:pt>
                <c:pt idx="9">
                  <c:v>171</c:v>
                </c:pt>
                <c:pt idx="10">
                  <c:v>5076</c:v>
                </c:pt>
                <c:pt idx="11">
                  <c:v>1956</c:v>
                </c:pt>
                <c:pt idx="12">
                  <c:v>155</c:v>
                </c:pt>
                <c:pt idx="13">
                  <c:v>1310</c:v>
                </c:pt>
                <c:pt idx="14">
                  <c:v>2736</c:v>
                </c:pt>
                <c:pt idx="15">
                  <c:v>764</c:v>
                </c:pt>
                <c:pt idx="16">
                  <c:v>803</c:v>
                </c:pt>
                <c:pt idx="17">
                  <c:v>43</c:v>
                </c:pt>
                <c:pt idx="18">
                  <c:v>7024</c:v>
                </c:pt>
                <c:pt idx="19">
                  <c:v>261</c:v>
                </c:pt>
                <c:pt idx="20">
                  <c:v>2314</c:v>
                </c:pt>
                <c:pt idx="21">
                  <c:v>2020</c:v>
                </c:pt>
                <c:pt idx="22">
                  <c:v>98</c:v>
                </c:pt>
                <c:pt idx="23">
                  <c:v>1598</c:v>
                </c:pt>
                <c:pt idx="24">
                  <c:v>436</c:v>
                </c:pt>
                <c:pt idx="25">
                  <c:v>304</c:v>
                </c:pt>
                <c:pt idx="26">
                  <c:v>349</c:v>
                </c:pt>
                <c:pt idx="27">
                  <c:v>2614</c:v>
                </c:pt>
                <c:pt idx="28">
                  <c:v>396</c:v>
                </c:pt>
                <c:pt idx="29">
                  <c:v>1300</c:v>
                </c:pt>
                <c:pt idx="30">
                  <c:v>426</c:v>
                </c:pt>
                <c:pt idx="31">
                  <c:v>27</c:v>
                </c:pt>
              </c:numCache>
            </c:numRef>
          </c:val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527</c:v>
                </c:pt>
                <c:pt idx="1">
                  <c:v>552</c:v>
                </c:pt>
                <c:pt idx="2">
                  <c:v>68</c:v>
                </c:pt>
                <c:pt idx="3">
                  <c:v>127</c:v>
                </c:pt>
                <c:pt idx="4">
                  <c:v>524</c:v>
                </c:pt>
                <c:pt idx="5">
                  <c:v>453</c:v>
                </c:pt>
                <c:pt idx="6">
                  <c:v>757</c:v>
                </c:pt>
                <c:pt idx="7">
                  <c:v>356</c:v>
                </c:pt>
                <c:pt idx="8">
                  <c:v>14211</c:v>
                </c:pt>
                <c:pt idx="9">
                  <c:v>389</c:v>
                </c:pt>
                <c:pt idx="10">
                  <c:v>4996</c:v>
                </c:pt>
                <c:pt idx="11">
                  <c:v>4343</c:v>
                </c:pt>
                <c:pt idx="12">
                  <c:v>310</c:v>
                </c:pt>
                <c:pt idx="13">
                  <c:v>2740</c:v>
                </c:pt>
                <c:pt idx="14">
                  <c:v>5593</c:v>
                </c:pt>
                <c:pt idx="15">
                  <c:v>2419</c:v>
                </c:pt>
                <c:pt idx="16">
                  <c:v>1043</c:v>
                </c:pt>
                <c:pt idx="17">
                  <c:v>597</c:v>
                </c:pt>
                <c:pt idx="18">
                  <c:v>2423</c:v>
                </c:pt>
                <c:pt idx="19">
                  <c:v>388</c:v>
                </c:pt>
                <c:pt idx="20">
                  <c:v>4405</c:v>
                </c:pt>
                <c:pt idx="21">
                  <c:v>1515</c:v>
                </c:pt>
                <c:pt idx="22">
                  <c:v>84</c:v>
                </c:pt>
                <c:pt idx="23">
                  <c:v>1741</c:v>
                </c:pt>
                <c:pt idx="24">
                  <c:v>1763</c:v>
                </c:pt>
                <c:pt idx="25">
                  <c:v>650</c:v>
                </c:pt>
                <c:pt idx="26">
                  <c:v>434</c:v>
                </c:pt>
                <c:pt idx="27">
                  <c:v>1268</c:v>
                </c:pt>
                <c:pt idx="28">
                  <c:v>666</c:v>
                </c:pt>
                <c:pt idx="29">
                  <c:v>2534</c:v>
                </c:pt>
                <c:pt idx="30">
                  <c:v>909</c:v>
                </c:pt>
                <c:pt idx="31">
                  <c:v>264</c:v>
                </c:pt>
              </c:numCache>
            </c:numRef>
          </c:val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39</c:v>
                </c:pt>
                <c:pt idx="1">
                  <c:v>98</c:v>
                </c:pt>
                <c:pt idx="2">
                  <c:v>1</c:v>
                </c:pt>
                <c:pt idx="3">
                  <c:v>7</c:v>
                </c:pt>
                <c:pt idx="4">
                  <c:v>2</c:v>
                </c:pt>
                <c:pt idx="5">
                  <c:v>45</c:v>
                </c:pt>
                <c:pt idx="6">
                  <c:v>76</c:v>
                </c:pt>
                <c:pt idx="7">
                  <c:v>8</c:v>
                </c:pt>
                <c:pt idx="8">
                  <c:v>463</c:v>
                </c:pt>
                <c:pt idx="9">
                  <c:v>24</c:v>
                </c:pt>
                <c:pt idx="10">
                  <c:v>159</c:v>
                </c:pt>
                <c:pt idx="11">
                  <c:v>96</c:v>
                </c:pt>
                <c:pt idx="12">
                  <c:v>3</c:v>
                </c:pt>
                <c:pt idx="13">
                  <c:v>40</c:v>
                </c:pt>
                <c:pt idx="14">
                  <c:v>194</c:v>
                </c:pt>
                <c:pt idx="15">
                  <c:v>39</c:v>
                </c:pt>
                <c:pt idx="16">
                  <c:v>52</c:v>
                </c:pt>
                <c:pt idx="17">
                  <c:v>1</c:v>
                </c:pt>
                <c:pt idx="18">
                  <c:v>198</c:v>
                </c:pt>
                <c:pt idx="19">
                  <c:v>0</c:v>
                </c:pt>
                <c:pt idx="20">
                  <c:v>67</c:v>
                </c:pt>
                <c:pt idx="21">
                  <c:v>119</c:v>
                </c:pt>
                <c:pt idx="22">
                  <c:v>8</c:v>
                </c:pt>
                <c:pt idx="23">
                  <c:v>37</c:v>
                </c:pt>
                <c:pt idx="24">
                  <c:v>50</c:v>
                </c:pt>
                <c:pt idx="25">
                  <c:v>37</c:v>
                </c:pt>
                <c:pt idx="26">
                  <c:v>4</c:v>
                </c:pt>
                <c:pt idx="27">
                  <c:v>95</c:v>
                </c:pt>
                <c:pt idx="28">
                  <c:v>11</c:v>
                </c:pt>
                <c:pt idx="29">
                  <c:v>30</c:v>
                </c:pt>
                <c:pt idx="30">
                  <c:v>22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2957</c:v>
                </c:pt>
                <c:pt idx="1">
                  <c:v>8586</c:v>
                </c:pt>
                <c:pt idx="2">
                  <c:v>503</c:v>
                </c:pt>
                <c:pt idx="3">
                  <c:v>237</c:v>
                </c:pt>
                <c:pt idx="4">
                  <c:v>1249</c:v>
                </c:pt>
                <c:pt idx="5">
                  <c:v>7338</c:v>
                </c:pt>
                <c:pt idx="6">
                  <c:v>6902</c:v>
                </c:pt>
                <c:pt idx="7">
                  <c:v>1604</c:v>
                </c:pt>
                <c:pt idx="8">
                  <c:v>35069</c:v>
                </c:pt>
                <c:pt idx="9">
                  <c:v>4031</c:v>
                </c:pt>
                <c:pt idx="10">
                  <c:v>10735</c:v>
                </c:pt>
                <c:pt idx="11">
                  <c:v>11766</c:v>
                </c:pt>
                <c:pt idx="12">
                  <c:v>686</c:v>
                </c:pt>
                <c:pt idx="13">
                  <c:v>7294</c:v>
                </c:pt>
                <c:pt idx="14">
                  <c:v>15292</c:v>
                </c:pt>
                <c:pt idx="15">
                  <c:v>6690</c:v>
                </c:pt>
                <c:pt idx="16">
                  <c:v>1447</c:v>
                </c:pt>
                <c:pt idx="17">
                  <c:v>423</c:v>
                </c:pt>
                <c:pt idx="18">
                  <c:v>23896</c:v>
                </c:pt>
                <c:pt idx="19">
                  <c:v>751</c:v>
                </c:pt>
                <c:pt idx="20">
                  <c:v>7268</c:v>
                </c:pt>
                <c:pt idx="21">
                  <c:v>6273</c:v>
                </c:pt>
                <c:pt idx="22">
                  <c:v>423</c:v>
                </c:pt>
                <c:pt idx="23">
                  <c:v>6140</c:v>
                </c:pt>
                <c:pt idx="24">
                  <c:v>5515</c:v>
                </c:pt>
                <c:pt idx="25">
                  <c:v>6584</c:v>
                </c:pt>
                <c:pt idx="26">
                  <c:v>837</c:v>
                </c:pt>
                <c:pt idx="27">
                  <c:v>11589</c:v>
                </c:pt>
                <c:pt idx="28">
                  <c:v>1664</c:v>
                </c:pt>
                <c:pt idx="29">
                  <c:v>9159</c:v>
                </c:pt>
                <c:pt idx="30">
                  <c:v>1552</c:v>
                </c:pt>
                <c:pt idx="31">
                  <c:v>976</c:v>
                </c:pt>
              </c:numCache>
            </c:numRef>
          </c:val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5</c:v>
                </c:pt>
                <c:pt idx="1">
                  <c:v>94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13</c:v>
                </c:pt>
                <c:pt idx="9">
                  <c:v>2</c:v>
                </c:pt>
                <c:pt idx="10">
                  <c:v>42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20</c:v>
                </c:pt>
                <c:pt idx="15">
                  <c:v>33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2</c:v>
                </c:pt>
                <c:pt idx="22">
                  <c:v>9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5"/>
          <c:order val="5"/>
          <c:tx>
            <c:strRef>
              <c:f>'1.1.7'!$H$4:$H$5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74272"/>
        <c:axId val="33175808"/>
      </c:barChart>
      <c:catAx>
        <c:axId val="33174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175808"/>
        <c:crosses val="autoZero"/>
        <c:auto val="1"/>
        <c:lblAlgn val="ctr"/>
        <c:lblOffset val="100"/>
        <c:noMultiLvlLbl val="0"/>
      </c:catAx>
      <c:valAx>
        <c:axId val="33175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174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2013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28</c:v>
                </c:pt>
                <c:pt idx="1">
                  <c:v>88</c:v>
                </c:pt>
                <c:pt idx="2">
                  <c:v>1</c:v>
                </c:pt>
                <c:pt idx="3">
                  <c:v>4</c:v>
                </c:pt>
                <c:pt idx="4">
                  <c:v>7</c:v>
                </c:pt>
                <c:pt idx="5">
                  <c:v>23</c:v>
                </c:pt>
                <c:pt idx="6">
                  <c:v>37</c:v>
                </c:pt>
                <c:pt idx="7">
                  <c:v>7</c:v>
                </c:pt>
                <c:pt idx="8">
                  <c:v>767</c:v>
                </c:pt>
                <c:pt idx="9">
                  <c:v>30</c:v>
                </c:pt>
                <c:pt idx="10">
                  <c:v>137</c:v>
                </c:pt>
                <c:pt idx="11">
                  <c:v>106</c:v>
                </c:pt>
                <c:pt idx="12">
                  <c:v>5</c:v>
                </c:pt>
                <c:pt idx="13">
                  <c:v>47</c:v>
                </c:pt>
                <c:pt idx="14">
                  <c:v>204</c:v>
                </c:pt>
                <c:pt idx="15">
                  <c:v>40</c:v>
                </c:pt>
                <c:pt idx="16">
                  <c:v>206</c:v>
                </c:pt>
                <c:pt idx="17">
                  <c:v>2</c:v>
                </c:pt>
                <c:pt idx="18">
                  <c:v>244</c:v>
                </c:pt>
                <c:pt idx="19">
                  <c:v>1</c:v>
                </c:pt>
                <c:pt idx="20">
                  <c:v>34</c:v>
                </c:pt>
                <c:pt idx="21">
                  <c:v>24</c:v>
                </c:pt>
                <c:pt idx="22">
                  <c:v>1</c:v>
                </c:pt>
                <c:pt idx="23">
                  <c:v>25</c:v>
                </c:pt>
                <c:pt idx="24">
                  <c:v>38</c:v>
                </c:pt>
                <c:pt idx="25">
                  <c:v>16</c:v>
                </c:pt>
                <c:pt idx="26">
                  <c:v>0</c:v>
                </c:pt>
                <c:pt idx="27">
                  <c:v>38</c:v>
                </c:pt>
                <c:pt idx="28">
                  <c:v>5</c:v>
                </c:pt>
                <c:pt idx="29">
                  <c:v>48</c:v>
                </c:pt>
                <c:pt idx="30">
                  <c:v>57</c:v>
                </c:pt>
                <c:pt idx="3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3542</c:v>
                </c:pt>
                <c:pt idx="1">
                  <c:v>8687</c:v>
                </c:pt>
                <c:pt idx="2">
                  <c:v>535</c:v>
                </c:pt>
                <c:pt idx="3">
                  <c:v>302</c:v>
                </c:pt>
                <c:pt idx="4">
                  <c:v>991</c:v>
                </c:pt>
                <c:pt idx="5">
                  <c:v>8166</c:v>
                </c:pt>
                <c:pt idx="6">
                  <c:v>9033</c:v>
                </c:pt>
                <c:pt idx="7">
                  <c:v>2319</c:v>
                </c:pt>
                <c:pt idx="8">
                  <c:v>40499</c:v>
                </c:pt>
                <c:pt idx="9">
                  <c:v>4555</c:v>
                </c:pt>
                <c:pt idx="10">
                  <c:v>11109</c:v>
                </c:pt>
                <c:pt idx="11">
                  <c:v>10705</c:v>
                </c:pt>
                <c:pt idx="12">
                  <c:v>244</c:v>
                </c:pt>
                <c:pt idx="13">
                  <c:v>5168</c:v>
                </c:pt>
                <c:pt idx="14">
                  <c:v>15634</c:v>
                </c:pt>
                <c:pt idx="15">
                  <c:v>6456</c:v>
                </c:pt>
                <c:pt idx="16">
                  <c:v>1378</c:v>
                </c:pt>
                <c:pt idx="17">
                  <c:v>257</c:v>
                </c:pt>
                <c:pt idx="18">
                  <c:v>37867</c:v>
                </c:pt>
                <c:pt idx="19">
                  <c:v>713</c:v>
                </c:pt>
                <c:pt idx="20">
                  <c:v>5758</c:v>
                </c:pt>
                <c:pt idx="21">
                  <c:v>7320</c:v>
                </c:pt>
                <c:pt idx="22">
                  <c:v>313</c:v>
                </c:pt>
                <c:pt idx="23">
                  <c:v>6457</c:v>
                </c:pt>
                <c:pt idx="24">
                  <c:v>7709</c:v>
                </c:pt>
                <c:pt idx="25">
                  <c:v>7134</c:v>
                </c:pt>
                <c:pt idx="26">
                  <c:v>864</c:v>
                </c:pt>
                <c:pt idx="27">
                  <c:v>14220</c:v>
                </c:pt>
                <c:pt idx="28">
                  <c:v>1383</c:v>
                </c:pt>
                <c:pt idx="29">
                  <c:v>11907</c:v>
                </c:pt>
                <c:pt idx="30">
                  <c:v>2340</c:v>
                </c:pt>
                <c:pt idx="31">
                  <c:v>1232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483</c:v>
                </c:pt>
                <c:pt idx="1">
                  <c:v>284</c:v>
                </c:pt>
                <c:pt idx="2">
                  <c:v>123</c:v>
                </c:pt>
                <c:pt idx="3">
                  <c:v>115</c:v>
                </c:pt>
                <c:pt idx="4">
                  <c:v>699</c:v>
                </c:pt>
                <c:pt idx="5">
                  <c:v>2369</c:v>
                </c:pt>
                <c:pt idx="6">
                  <c:v>3822</c:v>
                </c:pt>
                <c:pt idx="7">
                  <c:v>444</c:v>
                </c:pt>
                <c:pt idx="8">
                  <c:v>6250</c:v>
                </c:pt>
                <c:pt idx="9">
                  <c:v>1876</c:v>
                </c:pt>
                <c:pt idx="10">
                  <c:v>2385</c:v>
                </c:pt>
                <c:pt idx="11">
                  <c:v>2062</c:v>
                </c:pt>
                <c:pt idx="12">
                  <c:v>539</c:v>
                </c:pt>
                <c:pt idx="13">
                  <c:v>3070</c:v>
                </c:pt>
                <c:pt idx="14">
                  <c:v>5716</c:v>
                </c:pt>
                <c:pt idx="15">
                  <c:v>2181</c:v>
                </c:pt>
                <c:pt idx="16">
                  <c:v>549</c:v>
                </c:pt>
                <c:pt idx="17">
                  <c:v>210</c:v>
                </c:pt>
                <c:pt idx="18">
                  <c:v>8436</c:v>
                </c:pt>
                <c:pt idx="19">
                  <c:v>399</c:v>
                </c:pt>
                <c:pt idx="20">
                  <c:v>3378</c:v>
                </c:pt>
                <c:pt idx="21">
                  <c:v>1190</c:v>
                </c:pt>
                <c:pt idx="22">
                  <c:v>144</c:v>
                </c:pt>
                <c:pt idx="23">
                  <c:v>2267</c:v>
                </c:pt>
                <c:pt idx="24">
                  <c:v>998</c:v>
                </c:pt>
                <c:pt idx="25">
                  <c:v>1056</c:v>
                </c:pt>
                <c:pt idx="26">
                  <c:v>428</c:v>
                </c:pt>
                <c:pt idx="27">
                  <c:v>3387</c:v>
                </c:pt>
                <c:pt idx="28">
                  <c:v>605</c:v>
                </c:pt>
                <c:pt idx="29">
                  <c:v>2831</c:v>
                </c:pt>
                <c:pt idx="30">
                  <c:v>399</c:v>
                </c:pt>
                <c:pt idx="31">
                  <c:v>591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0</c:v>
                </c:pt>
                <c:pt idx="8">
                  <c:v>14</c:v>
                </c:pt>
                <c:pt idx="9">
                  <c:v>22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>
                  <c:v>2</c:v>
                </c:pt>
                <c:pt idx="27">
                  <c:v>20</c:v>
                </c:pt>
                <c:pt idx="28">
                  <c:v>0</c:v>
                </c:pt>
                <c:pt idx="29">
                  <c:v>17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93</c:v>
                </c:pt>
                <c:pt idx="1">
                  <c:v>93</c:v>
                </c:pt>
                <c:pt idx="2">
                  <c:v>4</c:v>
                </c:pt>
                <c:pt idx="3">
                  <c:v>3</c:v>
                </c:pt>
                <c:pt idx="4">
                  <c:v>47</c:v>
                </c:pt>
                <c:pt idx="5">
                  <c:v>4</c:v>
                </c:pt>
                <c:pt idx="6">
                  <c:v>453</c:v>
                </c:pt>
                <c:pt idx="7">
                  <c:v>32</c:v>
                </c:pt>
                <c:pt idx="8">
                  <c:v>149</c:v>
                </c:pt>
                <c:pt idx="9">
                  <c:v>5</c:v>
                </c:pt>
                <c:pt idx="10">
                  <c:v>182</c:v>
                </c:pt>
                <c:pt idx="11">
                  <c:v>114</c:v>
                </c:pt>
                <c:pt idx="12">
                  <c:v>1</c:v>
                </c:pt>
                <c:pt idx="13">
                  <c:v>1</c:v>
                </c:pt>
                <c:pt idx="14">
                  <c:v>55</c:v>
                </c:pt>
                <c:pt idx="15">
                  <c:v>23</c:v>
                </c:pt>
                <c:pt idx="16">
                  <c:v>30</c:v>
                </c:pt>
                <c:pt idx="17">
                  <c:v>1</c:v>
                </c:pt>
                <c:pt idx="18">
                  <c:v>171</c:v>
                </c:pt>
                <c:pt idx="19">
                  <c:v>16</c:v>
                </c:pt>
                <c:pt idx="20">
                  <c:v>111</c:v>
                </c:pt>
                <c:pt idx="21">
                  <c:v>45</c:v>
                </c:pt>
                <c:pt idx="22">
                  <c:v>33</c:v>
                </c:pt>
                <c:pt idx="23">
                  <c:v>8</c:v>
                </c:pt>
                <c:pt idx="24">
                  <c:v>47</c:v>
                </c:pt>
                <c:pt idx="25">
                  <c:v>14</c:v>
                </c:pt>
                <c:pt idx="26">
                  <c:v>80</c:v>
                </c:pt>
                <c:pt idx="27">
                  <c:v>114</c:v>
                </c:pt>
                <c:pt idx="28">
                  <c:v>59</c:v>
                </c:pt>
                <c:pt idx="29">
                  <c:v>24</c:v>
                </c:pt>
                <c:pt idx="30">
                  <c:v>45</c:v>
                </c:pt>
                <c:pt idx="31">
                  <c:v>11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24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4</c:v>
                </c:pt>
                <c:pt idx="6">
                  <c:v>56</c:v>
                </c:pt>
                <c:pt idx="7">
                  <c:v>1</c:v>
                </c:pt>
                <c:pt idx="8">
                  <c:v>29</c:v>
                </c:pt>
                <c:pt idx="9">
                  <c:v>4</c:v>
                </c:pt>
                <c:pt idx="10">
                  <c:v>30</c:v>
                </c:pt>
                <c:pt idx="11">
                  <c:v>17</c:v>
                </c:pt>
                <c:pt idx="12">
                  <c:v>0</c:v>
                </c:pt>
                <c:pt idx="13">
                  <c:v>0</c:v>
                </c:pt>
                <c:pt idx="14">
                  <c:v>25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20</c:v>
                </c:pt>
                <c:pt idx="19">
                  <c:v>5</c:v>
                </c:pt>
                <c:pt idx="20">
                  <c:v>46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>
                  <c:v>13</c:v>
                </c:pt>
                <c:pt idx="26">
                  <c:v>51</c:v>
                </c:pt>
                <c:pt idx="27">
                  <c:v>16</c:v>
                </c:pt>
                <c:pt idx="28">
                  <c:v>19</c:v>
                </c:pt>
                <c:pt idx="29">
                  <c:v>8</c:v>
                </c:pt>
                <c:pt idx="30">
                  <c:v>19</c:v>
                </c:pt>
                <c:pt idx="3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3824"/>
        <c:axId val="33295360"/>
      </c:lineChart>
      <c:catAx>
        <c:axId val="33293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295360"/>
        <c:crosses val="autoZero"/>
        <c:auto val="1"/>
        <c:lblAlgn val="ctr"/>
        <c:lblOffset val="100"/>
        <c:noMultiLvlLbl val="0"/>
      </c:catAx>
      <c:valAx>
        <c:axId val="33295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293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2013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28</c:v>
                </c:pt>
                <c:pt idx="1">
                  <c:v>88</c:v>
                </c:pt>
                <c:pt idx="2">
                  <c:v>1</c:v>
                </c:pt>
                <c:pt idx="3">
                  <c:v>4</c:v>
                </c:pt>
                <c:pt idx="4">
                  <c:v>7</c:v>
                </c:pt>
                <c:pt idx="5">
                  <c:v>23</c:v>
                </c:pt>
                <c:pt idx="6">
                  <c:v>37</c:v>
                </c:pt>
                <c:pt idx="7">
                  <c:v>7</c:v>
                </c:pt>
                <c:pt idx="8">
                  <c:v>767</c:v>
                </c:pt>
                <c:pt idx="9">
                  <c:v>30</c:v>
                </c:pt>
                <c:pt idx="10">
                  <c:v>137</c:v>
                </c:pt>
                <c:pt idx="11">
                  <c:v>106</c:v>
                </c:pt>
                <c:pt idx="12">
                  <c:v>5</c:v>
                </c:pt>
                <c:pt idx="13">
                  <c:v>47</c:v>
                </c:pt>
                <c:pt idx="14">
                  <c:v>204</c:v>
                </c:pt>
                <c:pt idx="15">
                  <c:v>40</c:v>
                </c:pt>
                <c:pt idx="16">
                  <c:v>206</c:v>
                </c:pt>
                <c:pt idx="17">
                  <c:v>2</c:v>
                </c:pt>
                <c:pt idx="18">
                  <c:v>244</c:v>
                </c:pt>
                <c:pt idx="19">
                  <c:v>1</c:v>
                </c:pt>
                <c:pt idx="20">
                  <c:v>34</c:v>
                </c:pt>
                <c:pt idx="21">
                  <c:v>24</c:v>
                </c:pt>
                <c:pt idx="22">
                  <c:v>1</c:v>
                </c:pt>
                <c:pt idx="23">
                  <c:v>25</c:v>
                </c:pt>
                <c:pt idx="24">
                  <c:v>38</c:v>
                </c:pt>
                <c:pt idx="25">
                  <c:v>16</c:v>
                </c:pt>
                <c:pt idx="26">
                  <c:v>0</c:v>
                </c:pt>
                <c:pt idx="27">
                  <c:v>38</c:v>
                </c:pt>
                <c:pt idx="28">
                  <c:v>5</c:v>
                </c:pt>
                <c:pt idx="29">
                  <c:v>48</c:v>
                </c:pt>
                <c:pt idx="30">
                  <c:v>57</c:v>
                </c:pt>
                <c:pt idx="31">
                  <c:v>2</c:v>
                </c:pt>
              </c:numCache>
            </c:numRef>
          </c:val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3542</c:v>
                </c:pt>
                <c:pt idx="1">
                  <c:v>8687</c:v>
                </c:pt>
                <c:pt idx="2">
                  <c:v>535</c:v>
                </c:pt>
                <c:pt idx="3">
                  <c:v>302</c:v>
                </c:pt>
                <c:pt idx="4">
                  <c:v>991</c:v>
                </c:pt>
                <c:pt idx="5">
                  <c:v>8166</c:v>
                </c:pt>
                <c:pt idx="6">
                  <c:v>9033</c:v>
                </c:pt>
                <c:pt idx="7">
                  <c:v>2319</c:v>
                </c:pt>
                <c:pt idx="8">
                  <c:v>40499</c:v>
                </c:pt>
                <c:pt idx="9">
                  <c:v>4555</c:v>
                </c:pt>
                <c:pt idx="10">
                  <c:v>11109</c:v>
                </c:pt>
                <c:pt idx="11">
                  <c:v>10705</c:v>
                </c:pt>
                <c:pt idx="12">
                  <c:v>244</c:v>
                </c:pt>
                <c:pt idx="13">
                  <c:v>5168</c:v>
                </c:pt>
                <c:pt idx="14">
                  <c:v>15634</c:v>
                </c:pt>
                <c:pt idx="15">
                  <c:v>6456</c:v>
                </c:pt>
                <c:pt idx="16">
                  <c:v>1378</c:v>
                </c:pt>
                <c:pt idx="17">
                  <c:v>257</c:v>
                </c:pt>
                <c:pt idx="18">
                  <c:v>37867</c:v>
                </c:pt>
                <c:pt idx="19">
                  <c:v>713</c:v>
                </c:pt>
                <c:pt idx="20">
                  <c:v>5758</c:v>
                </c:pt>
                <c:pt idx="21">
                  <c:v>7320</c:v>
                </c:pt>
                <c:pt idx="22">
                  <c:v>313</c:v>
                </c:pt>
                <c:pt idx="23">
                  <c:v>6457</c:v>
                </c:pt>
                <c:pt idx="24">
                  <c:v>7709</c:v>
                </c:pt>
                <c:pt idx="25">
                  <c:v>7134</c:v>
                </c:pt>
                <c:pt idx="26">
                  <c:v>864</c:v>
                </c:pt>
                <c:pt idx="27">
                  <c:v>14220</c:v>
                </c:pt>
                <c:pt idx="28">
                  <c:v>1383</c:v>
                </c:pt>
                <c:pt idx="29">
                  <c:v>11907</c:v>
                </c:pt>
                <c:pt idx="30">
                  <c:v>2340</c:v>
                </c:pt>
                <c:pt idx="31">
                  <c:v>1232</c:v>
                </c:pt>
              </c:numCache>
            </c:numRef>
          </c:val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483</c:v>
                </c:pt>
                <c:pt idx="1">
                  <c:v>284</c:v>
                </c:pt>
                <c:pt idx="2">
                  <c:v>123</c:v>
                </c:pt>
                <c:pt idx="3">
                  <c:v>115</c:v>
                </c:pt>
                <c:pt idx="4">
                  <c:v>699</c:v>
                </c:pt>
                <c:pt idx="5">
                  <c:v>2369</c:v>
                </c:pt>
                <c:pt idx="6">
                  <c:v>3822</c:v>
                </c:pt>
                <c:pt idx="7">
                  <c:v>444</c:v>
                </c:pt>
                <c:pt idx="8">
                  <c:v>6250</c:v>
                </c:pt>
                <c:pt idx="9">
                  <c:v>1876</c:v>
                </c:pt>
                <c:pt idx="10">
                  <c:v>2385</c:v>
                </c:pt>
                <c:pt idx="11">
                  <c:v>2062</c:v>
                </c:pt>
                <c:pt idx="12">
                  <c:v>539</c:v>
                </c:pt>
                <c:pt idx="13">
                  <c:v>3070</c:v>
                </c:pt>
                <c:pt idx="14">
                  <c:v>5716</c:v>
                </c:pt>
                <c:pt idx="15">
                  <c:v>2181</c:v>
                </c:pt>
                <c:pt idx="16">
                  <c:v>549</c:v>
                </c:pt>
                <c:pt idx="17">
                  <c:v>210</c:v>
                </c:pt>
                <c:pt idx="18">
                  <c:v>8436</c:v>
                </c:pt>
                <c:pt idx="19">
                  <c:v>399</c:v>
                </c:pt>
                <c:pt idx="20">
                  <c:v>3378</c:v>
                </c:pt>
                <c:pt idx="21">
                  <c:v>1190</c:v>
                </c:pt>
                <c:pt idx="22">
                  <c:v>144</c:v>
                </c:pt>
                <c:pt idx="23">
                  <c:v>2267</c:v>
                </c:pt>
                <c:pt idx="24">
                  <c:v>998</c:v>
                </c:pt>
                <c:pt idx="25">
                  <c:v>1056</c:v>
                </c:pt>
                <c:pt idx="26">
                  <c:v>428</c:v>
                </c:pt>
                <c:pt idx="27">
                  <c:v>3387</c:v>
                </c:pt>
                <c:pt idx="28">
                  <c:v>605</c:v>
                </c:pt>
                <c:pt idx="29">
                  <c:v>2831</c:v>
                </c:pt>
                <c:pt idx="30">
                  <c:v>399</c:v>
                </c:pt>
                <c:pt idx="31">
                  <c:v>591</c:v>
                </c:pt>
              </c:numCache>
            </c:numRef>
          </c:val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0</c:v>
                </c:pt>
                <c:pt idx="8">
                  <c:v>14</c:v>
                </c:pt>
                <c:pt idx="9">
                  <c:v>22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>
                  <c:v>2</c:v>
                </c:pt>
                <c:pt idx="27">
                  <c:v>20</c:v>
                </c:pt>
                <c:pt idx="28">
                  <c:v>0</c:v>
                </c:pt>
                <c:pt idx="29">
                  <c:v>17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93</c:v>
                </c:pt>
                <c:pt idx="1">
                  <c:v>93</c:v>
                </c:pt>
                <c:pt idx="2">
                  <c:v>4</c:v>
                </c:pt>
                <c:pt idx="3">
                  <c:v>3</c:v>
                </c:pt>
                <c:pt idx="4">
                  <c:v>47</c:v>
                </c:pt>
                <c:pt idx="5">
                  <c:v>4</c:v>
                </c:pt>
                <c:pt idx="6">
                  <c:v>453</c:v>
                </c:pt>
                <c:pt idx="7">
                  <c:v>32</c:v>
                </c:pt>
                <c:pt idx="8">
                  <c:v>149</c:v>
                </c:pt>
                <c:pt idx="9">
                  <c:v>5</c:v>
                </c:pt>
                <c:pt idx="10">
                  <c:v>182</c:v>
                </c:pt>
                <c:pt idx="11">
                  <c:v>114</c:v>
                </c:pt>
                <c:pt idx="12">
                  <c:v>1</c:v>
                </c:pt>
                <c:pt idx="13">
                  <c:v>1</c:v>
                </c:pt>
                <c:pt idx="14">
                  <c:v>55</c:v>
                </c:pt>
                <c:pt idx="15">
                  <c:v>23</c:v>
                </c:pt>
                <c:pt idx="16">
                  <c:v>30</c:v>
                </c:pt>
                <c:pt idx="17">
                  <c:v>1</c:v>
                </c:pt>
                <c:pt idx="18">
                  <c:v>171</c:v>
                </c:pt>
                <c:pt idx="19">
                  <c:v>16</c:v>
                </c:pt>
                <c:pt idx="20">
                  <c:v>111</c:v>
                </c:pt>
                <c:pt idx="21">
                  <c:v>45</c:v>
                </c:pt>
                <c:pt idx="22">
                  <c:v>33</c:v>
                </c:pt>
                <c:pt idx="23">
                  <c:v>8</c:v>
                </c:pt>
                <c:pt idx="24">
                  <c:v>47</c:v>
                </c:pt>
                <c:pt idx="25">
                  <c:v>14</c:v>
                </c:pt>
                <c:pt idx="26">
                  <c:v>80</c:v>
                </c:pt>
                <c:pt idx="27">
                  <c:v>114</c:v>
                </c:pt>
                <c:pt idx="28">
                  <c:v>59</c:v>
                </c:pt>
                <c:pt idx="29">
                  <c:v>24</c:v>
                </c:pt>
                <c:pt idx="30">
                  <c:v>45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24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4</c:v>
                </c:pt>
                <c:pt idx="6">
                  <c:v>56</c:v>
                </c:pt>
                <c:pt idx="7">
                  <c:v>1</c:v>
                </c:pt>
                <c:pt idx="8">
                  <c:v>29</c:v>
                </c:pt>
                <c:pt idx="9">
                  <c:v>4</c:v>
                </c:pt>
                <c:pt idx="10">
                  <c:v>30</c:v>
                </c:pt>
                <c:pt idx="11">
                  <c:v>17</c:v>
                </c:pt>
                <c:pt idx="12">
                  <c:v>0</c:v>
                </c:pt>
                <c:pt idx="13">
                  <c:v>0</c:v>
                </c:pt>
                <c:pt idx="14">
                  <c:v>25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20</c:v>
                </c:pt>
                <c:pt idx="19">
                  <c:v>5</c:v>
                </c:pt>
                <c:pt idx="20">
                  <c:v>46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>
                  <c:v>13</c:v>
                </c:pt>
                <c:pt idx="26">
                  <c:v>51</c:v>
                </c:pt>
                <c:pt idx="27">
                  <c:v>16</c:v>
                </c:pt>
                <c:pt idx="28">
                  <c:v>19</c:v>
                </c:pt>
                <c:pt idx="29">
                  <c:v>8</c:v>
                </c:pt>
                <c:pt idx="30">
                  <c:v>19</c:v>
                </c:pt>
                <c:pt idx="31">
                  <c:v>6</c:v>
                </c:pt>
              </c:numCache>
            </c:numRef>
          </c:val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36704"/>
        <c:axId val="33350784"/>
      </c:barChart>
      <c:catAx>
        <c:axId val="33336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350784"/>
        <c:crosses val="autoZero"/>
        <c:auto val="1"/>
        <c:lblAlgn val="ctr"/>
        <c:lblOffset val="100"/>
        <c:noMultiLvlLbl val="0"/>
      </c:catAx>
      <c:valAx>
        <c:axId val="33350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336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2013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lineChart>
        <c:grouping val="standard"/>
        <c:varyColors val="0"/>
        <c:ser>
          <c:idx val="0"/>
          <c:order val="0"/>
          <c:tx>
            <c:strRef>
              <c:f>'1.1.8'!$B$6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211</c:v>
                </c:pt>
                <c:pt idx="1">
                  <c:v>293</c:v>
                </c:pt>
                <c:pt idx="2">
                  <c:v>56</c:v>
                </c:pt>
                <c:pt idx="3">
                  <c:v>75</c:v>
                </c:pt>
                <c:pt idx="4">
                  <c:v>219</c:v>
                </c:pt>
                <c:pt idx="5">
                  <c:v>256</c:v>
                </c:pt>
                <c:pt idx="6">
                  <c:v>457</c:v>
                </c:pt>
                <c:pt idx="7">
                  <c:v>72</c:v>
                </c:pt>
                <c:pt idx="8">
                  <c:v>6604</c:v>
                </c:pt>
                <c:pt idx="9">
                  <c:v>162</c:v>
                </c:pt>
                <c:pt idx="10">
                  <c:v>1125</c:v>
                </c:pt>
                <c:pt idx="11">
                  <c:v>439</c:v>
                </c:pt>
                <c:pt idx="12">
                  <c:v>276</c:v>
                </c:pt>
                <c:pt idx="13">
                  <c:v>348</c:v>
                </c:pt>
                <c:pt idx="14">
                  <c:v>1170</c:v>
                </c:pt>
                <c:pt idx="15">
                  <c:v>312</c:v>
                </c:pt>
                <c:pt idx="16">
                  <c:v>274</c:v>
                </c:pt>
                <c:pt idx="17">
                  <c:v>76</c:v>
                </c:pt>
                <c:pt idx="18">
                  <c:v>1372</c:v>
                </c:pt>
                <c:pt idx="19">
                  <c:v>189</c:v>
                </c:pt>
                <c:pt idx="20">
                  <c:v>567</c:v>
                </c:pt>
                <c:pt idx="21">
                  <c:v>401</c:v>
                </c:pt>
                <c:pt idx="22">
                  <c:v>102</c:v>
                </c:pt>
                <c:pt idx="23">
                  <c:v>268</c:v>
                </c:pt>
                <c:pt idx="24">
                  <c:v>262</c:v>
                </c:pt>
                <c:pt idx="25">
                  <c:v>199</c:v>
                </c:pt>
                <c:pt idx="26">
                  <c:v>309</c:v>
                </c:pt>
                <c:pt idx="27">
                  <c:v>612</c:v>
                </c:pt>
                <c:pt idx="28">
                  <c:v>159</c:v>
                </c:pt>
                <c:pt idx="29">
                  <c:v>591</c:v>
                </c:pt>
                <c:pt idx="30">
                  <c:v>145</c:v>
                </c:pt>
                <c:pt idx="31">
                  <c:v>101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'1.1.8'!$C$6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118</c:v>
                </c:pt>
                <c:pt idx="1">
                  <c:v>40</c:v>
                </c:pt>
                <c:pt idx="2">
                  <c:v>20</c:v>
                </c:pt>
                <c:pt idx="3">
                  <c:v>15</c:v>
                </c:pt>
                <c:pt idx="4">
                  <c:v>59</c:v>
                </c:pt>
                <c:pt idx="5">
                  <c:v>95</c:v>
                </c:pt>
                <c:pt idx="6">
                  <c:v>154</c:v>
                </c:pt>
                <c:pt idx="7">
                  <c:v>17</c:v>
                </c:pt>
                <c:pt idx="8">
                  <c:v>1306</c:v>
                </c:pt>
                <c:pt idx="9">
                  <c:v>48</c:v>
                </c:pt>
                <c:pt idx="10">
                  <c:v>408</c:v>
                </c:pt>
                <c:pt idx="11">
                  <c:v>225</c:v>
                </c:pt>
                <c:pt idx="12">
                  <c:v>48</c:v>
                </c:pt>
                <c:pt idx="13">
                  <c:v>146</c:v>
                </c:pt>
                <c:pt idx="14">
                  <c:v>275</c:v>
                </c:pt>
                <c:pt idx="15">
                  <c:v>141</c:v>
                </c:pt>
                <c:pt idx="16">
                  <c:v>93</c:v>
                </c:pt>
                <c:pt idx="17">
                  <c:v>16</c:v>
                </c:pt>
                <c:pt idx="18">
                  <c:v>815</c:v>
                </c:pt>
                <c:pt idx="19">
                  <c:v>28</c:v>
                </c:pt>
                <c:pt idx="20">
                  <c:v>268</c:v>
                </c:pt>
                <c:pt idx="21">
                  <c:v>157</c:v>
                </c:pt>
                <c:pt idx="22">
                  <c:v>13</c:v>
                </c:pt>
                <c:pt idx="23">
                  <c:v>92</c:v>
                </c:pt>
                <c:pt idx="24">
                  <c:v>98</c:v>
                </c:pt>
                <c:pt idx="25">
                  <c:v>88</c:v>
                </c:pt>
                <c:pt idx="26">
                  <c:v>178</c:v>
                </c:pt>
                <c:pt idx="27">
                  <c:v>156</c:v>
                </c:pt>
                <c:pt idx="28">
                  <c:v>21</c:v>
                </c:pt>
                <c:pt idx="29">
                  <c:v>300</c:v>
                </c:pt>
                <c:pt idx="30">
                  <c:v>74</c:v>
                </c:pt>
                <c:pt idx="31">
                  <c:v>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'1.1.8'!$D$6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'1.1.8'!$D$8:$D$39</c:f>
              <c:numCache>
                <c:formatCode>#,##0</c:formatCode>
                <c:ptCount val="32"/>
                <c:pt idx="0">
                  <c:v>24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31</c:v>
                </c:pt>
                <c:pt idx="9">
                  <c:v>2</c:v>
                </c:pt>
                <c:pt idx="10">
                  <c:v>9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1</c:v>
                </c:pt>
                <c:pt idx="16">
                  <c:v>7</c:v>
                </c:pt>
                <c:pt idx="17">
                  <c:v>0</c:v>
                </c:pt>
                <c:pt idx="18">
                  <c:v>45</c:v>
                </c:pt>
                <c:pt idx="19">
                  <c:v>0</c:v>
                </c:pt>
                <c:pt idx="20">
                  <c:v>18</c:v>
                </c:pt>
                <c:pt idx="21">
                  <c:v>2</c:v>
                </c:pt>
                <c:pt idx="22">
                  <c:v>2</c:v>
                </c:pt>
                <c:pt idx="23">
                  <c:v>13</c:v>
                </c:pt>
                <c:pt idx="24">
                  <c:v>3</c:v>
                </c:pt>
                <c:pt idx="25">
                  <c:v>2</c:v>
                </c:pt>
                <c:pt idx="26">
                  <c:v>12</c:v>
                </c:pt>
                <c:pt idx="27">
                  <c:v>14</c:v>
                </c:pt>
                <c:pt idx="28">
                  <c:v>1</c:v>
                </c:pt>
                <c:pt idx="29">
                  <c:v>17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'1.1.8'!$E$8:$E$39</c:f>
              <c:numCache>
                <c:formatCode>#,##0</c:formatCode>
                <c:ptCount val="32"/>
                <c:pt idx="0">
                  <c:v>694</c:v>
                </c:pt>
                <c:pt idx="1">
                  <c:v>386</c:v>
                </c:pt>
                <c:pt idx="2">
                  <c:v>146</c:v>
                </c:pt>
                <c:pt idx="3">
                  <c:v>156</c:v>
                </c:pt>
                <c:pt idx="4">
                  <c:v>277</c:v>
                </c:pt>
                <c:pt idx="5">
                  <c:v>845</c:v>
                </c:pt>
                <c:pt idx="6">
                  <c:v>1373</c:v>
                </c:pt>
                <c:pt idx="7">
                  <c:v>222</c:v>
                </c:pt>
                <c:pt idx="8">
                  <c:v>4532</c:v>
                </c:pt>
                <c:pt idx="9">
                  <c:v>565</c:v>
                </c:pt>
                <c:pt idx="10">
                  <c:v>1246</c:v>
                </c:pt>
                <c:pt idx="11">
                  <c:v>2096</c:v>
                </c:pt>
                <c:pt idx="12">
                  <c:v>134</c:v>
                </c:pt>
                <c:pt idx="13">
                  <c:v>861</c:v>
                </c:pt>
                <c:pt idx="14">
                  <c:v>1305</c:v>
                </c:pt>
                <c:pt idx="15">
                  <c:v>339</c:v>
                </c:pt>
                <c:pt idx="16">
                  <c:v>79</c:v>
                </c:pt>
                <c:pt idx="17">
                  <c:v>64</c:v>
                </c:pt>
                <c:pt idx="18">
                  <c:v>6897</c:v>
                </c:pt>
                <c:pt idx="19">
                  <c:v>271</c:v>
                </c:pt>
                <c:pt idx="20">
                  <c:v>452</c:v>
                </c:pt>
                <c:pt idx="21">
                  <c:v>1181</c:v>
                </c:pt>
                <c:pt idx="22">
                  <c:v>82</c:v>
                </c:pt>
                <c:pt idx="23">
                  <c:v>327</c:v>
                </c:pt>
                <c:pt idx="24">
                  <c:v>371</c:v>
                </c:pt>
                <c:pt idx="25">
                  <c:v>552</c:v>
                </c:pt>
                <c:pt idx="26">
                  <c:v>924</c:v>
                </c:pt>
                <c:pt idx="27">
                  <c:v>3550</c:v>
                </c:pt>
                <c:pt idx="28">
                  <c:v>81</c:v>
                </c:pt>
                <c:pt idx="29">
                  <c:v>2551</c:v>
                </c:pt>
                <c:pt idx="30">
                  <c:v>278</c:v>
                </c:pt>
                <c:pt idx="31">
                  <c:v>117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'1.1.8'!$F$8:$F$39</c:f>
              <c:numCache>
                <c:formatCode>#,##0</c:formatCode>
                <c:ptCount val="32"/>
                <c:pt idx="0">
                  <c:v>7</c:v>
                </c:pt>
                <c:pt idx="1">
                  <c:v>14</c:v>
                </c:pt>
                <c:pt idx="2">
                  <c:v>3</c:v>
                </c:pt>
                <c:pt idx="3">
                  <c:v>3</c:v>
                </c:pt>
                <c:pt idx="4">
                  <c:v>11</c:v>
                </c:pt>
                <c:pt idx="5">
                  <c:v>5</c:v>
                </c:pt>
                <c:pt idx="6">
                  <c:v>9</c:v>
                </c:pt>
                <c:pt idx="7">
                  <c:v>35</c:v>
                </c:pt>
                <c:pt idx="8">
                  <c:v>7</c:v>
                </c:pt>
                <c:pt idx="9">
                  <c:v>3</c:v>
                </c:pt>
                <c:pt idx="10">
                  <c:v>14</c:v>
                </c:pt>
                <c:pt idx="11">
                  <c:v>15</c:v>
                </c:pt>
                <c:pt idx="12">
                  <c:v>3</c:v>
                </c:pt>
                <c:pt idx="13">
                  <c:v>9</c:v>
                </c:pt>
                <c:pt idx="14">
                  <c:v>37</c:v>
                </c:pt>
                <c:pt idx="15">
                  <c:v>114</c:v>
                </c:pt>
                <c:pt idx="16">
                  <c:v>8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8</c:v>
                </c:pt>
                <c:pt idx="21">
                  <c:v>3</c:v>
                </c:pt>
                <c:pt idx="22">
                  <c:v>9</c:v>
                </c:pt>
                <c:pt idx="23">
                  <c:v>0</c:v>
                </c:pt>
                <c:pt idx="24">
                  <c:v>7</c:v>
                </c:pt>
                <c:pt idx="25">
                  <c:v>0</c:v>
                </c:pt>
                <c:pt idx="26">
                  <c:v>41</c:v>
                </c:pt>
                <c:pt idx="27">
                  <c:v>14</c:v>
                </c:pt>
                <c:pt idx="28">
                  <c:v>7</c:v>
                </c:pt>
                <c:pt idx="29">
                  <c:v>43</c:v>
                </c:pt>
                <c:pt idx="30">
                  <c:v>2</c:v>
                </c:pt>
                <c:pt idx="31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'1.1.8'!$H$5:$H$6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'1.1.8'!$H$8:$H$39</c:f>
              <c:numCache>
                <c:formatCode>#,##0</c:formatCode>
                <c:ptCount val="32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  <c:pt idx="7">
                  <c:v>0</c:v>
                </c:pt>
                <c:pt idx="8">
                  <c:v>411</c:v>
                </c:pt>
                <c:pt idx="9">
                  <c:v>4</c:v>
                </c:pt>
                <c:pt idx="10">
                  <c:v>3</c:v>
                </c:pt>
                <c:pt idx="11">
                  <c:v>23</c:v>
                </c:pt>
                <c:pt idx="12">
                  <c:v>18</c:v>
                </c:pt>
                <c:pt idx="13">
                  <c:v>10</c:v>
                </c:pt>
                <c:pt idx="14">
                  <c:v>28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10</c:v>
                </c:pt>
                <c:pt idx="19">
                  <c:v>0</c:v>
                </c:pt>
                <c:pt idx="20">
                  <c:v>2</c:v>
                </c:pt>
                <c:pt idx="21">
                  <c:v>43</c:v>
                </c:pt>
                <c:pt idx="22">
                  <c:v>23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19</c:v>
                </c:pt>
                <c:pt idx="27">
                  <c:v>7</c:v>
                </c:pt>
                <c:pt idx="28">
                  <c:v>0</c:v>
                </c:pt>
                <c:pt idx="29">
                  <c:v>19</c:v>
                </c:pt>
                <c:pt idx="30">
                  <c:v>6</c:v>
                </c:pt>
                <c:pt idx="31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72896"/>
        <c:axId val="33474432"/>
      </c:lineChart>
      <c:catAx>
        <c:axId val="33472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474432"/>
        <c:crosses val="autoZero"/>
        <c:auto val="1"/>
        <c:lblAlgn val="ctr"/>
        <c:lblOffset val="100"/>
        <c:noMultiLvlLbl val="0"/>
      </c:catAx>
      <c:valAx>
        <c:axId val="33474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472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2013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13425925925925927"/>
          <c:w val="0.5166666666666665"/>
          <c:h val="0.8611111111111116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'1.1.1'!$B$11:$B$14</c:f>
              <c:strCache>
                <c:ptCount val="4"/>
                <c:pt idx="0">
                  <c:v>C2</c:v>
                </c:pt>
                <c:pt idx="1">
                  <c:v>C3 </c:v>
                </c:pt>
                <c:pt idx="2">
                  <c:v>T2</c:v>
                </c:pt>
                <c:pt idx="3">
                  <c:v>T3</c:v>
                </c:pt>
              </c:strCache>
            </c:strRef>
          </c:cat>
          <c:val>
            <c:numRef>
              <c:f>'1.1.1'!$D$11:$D$14</c:f>
              <c:numCache>
                <c:formatCode>0</c:formatCode>
                <c:ptCount val="4"/>
                <c:pt idx="0">
                  <c:v>19.748983606557378</c:v>
                </c:pt>
                <c:pt idx="1">
                  <c:v>16.939540983606559</c:v>
                </c:pt>
                <c:pt idx="2">
                  <c:v>0.59698360655737703</c:v>
                </c:pt>
                <c:pt idx="3">
                  <c:v>62.528524590163933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2013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211</c:v>
                </c:pt>
                <c:pt idx="1">
                  <c:v>293</c:v>
                </c:pt>
                <c:pt idx="2">
                  <c:v>56</c:v>
                </c:pt>
                <c:pt idx="3">
                  <c:v>75</c:v>
                </c:pt>
                <c:pt idx="4">
                  <c:v>219</c:v>
                </c:pt>
                <c:pt idx="5">
                  <c:v>256</c:v>
                </c:pt>
                <c:pt idx="6">
                  <c:v>457</c:v>
                </c:pt>
                <c:pt idx="7">
                  <c:v>72</c:v>
                </c:pt>
                <c:pt idx="8">
                  <c:v>6604</c:v>
                </c:pt>
                <c:pt idx="9">
                  <c:v>162</c:v>
                </c:pt>
                <c:pt idx="10">
                  <c:v>1125</c:v>
                </c:pt>
                <c:pt idx="11">
                  <c:v>439</c:v>
                </c:pt>
                <c:pt idx="12">
                  <c:v>276</c:v>
                </c:pt>
                <c:pt idx="13">
                  <c:v>348</c:v>
                </c:pt>
                <c:pt idx="14">
                  <c:v>1170</c:v>
                </c:pt>
                <c:pt idx="15">
                  <c:v>312</c:v>
                </c:pt>
                <c:pt idx="16">
                  <c:v>274</c:v>
                </c:pt>
                <c:pt idx="17">
                  <c:v>76</c:v>
                </c:pt>
                <c:pt idx="18">
                  <c:v>1372</c:v>
                </c:pt>
                <c:pt idx="19">
                  <c:v>189</c:v>
                </c:pt>
                <c:pt idx="20">
                  <c:v>567</c:v>
                </c:pt>
                <c:pt idx="21">
                  <c:v>401</c:v>
                </c:pt>
                <c:pt idx="22">
                  <c:v>102</c:v>
                </c:pt>
                <c:pt idx="23">
                  <c:v>268</c:v>
                </c:pt>
                <c:pt idx="24">
                  <c:v>262</c:v>
                </c:pt>
                <c:pt idx="25">
                  <c:v>199</c:v>
                </c:pt>
                <c:pt idx="26">
                  <c:v>309</c:v>
                </c:pt>
                <c:pt idx="27">
                  <c:v>612</c:v>
                </c:pt>
                <c:pt idx="28">
                  <c:v>159</c:v>
                </c:pt>
                <c:pt idx="29">
                  <c:v>591</c:v>
                </c:pt>
                <c:pt idx="30">
                  <c:v>145</c:v>
                </c:pt>
                <c:pt idx="31">
                  <c:v>101</c:v>
                </c:pt>
              </c:numCache>
            </c:numRef>
          </c:val>
        </c:ser>
        <c:ser>
          <c:idx val="1"/>
          <c:order val="1"/>
          <c:tx>
            <c:strRef>
              <c:f>'1.1.8'!$C$6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118</c:v>
                </c:pt>
                <c:pt idx="1">
                  <c:v>40</c:v>
                </c:pt>
                <c:pt idx="2">
                  <c:v>20</c:v>
                </c:pt>
                <c:pt idx="3">
                  <c:v>15</c:v>
                </c:pt>
                <c:pt idx="4">
                  <c:v>59</c:v>
                </c:pt>
                <c:pt idx="5">
                  <c:v>95</c:v>
                </c:pt>
                <c:pt idx="6">
                  <c:v>154</c:v>
                </c:pt>
                <c:pt idx="7">
                  <c:v>17</c:v>
                </c:pt>
                <c:pt idx="8">
                  <c:v>1306</c:v>
                </c:pt>
                <c:pt idx="9">
                  <c:v>48</c:v>
                </c:pt>
                <c:pt idx="10">
                  <c:v>408</c:v>
                </c:pt>
                <c:pt idx="11">
                  <c:v>225</c:v>
                </c:pt>
                <c:pt idx="12">
                  <c:v>48</c:v>
                </c:pt>
                <c:pt idx="13">
                  <c:v>146</c:v>
                </c:pt>
                <c:pt idx="14">
                  <c:v>275</c:v>
                </c:pt>
                <c:pt idx="15">
                  <c:v>141</c:v>
                </c:pt>
                <c:pt idx="16">
                  <c:v>93</c:v>
                </c:pt>
                <c:pt idx="17">
                  <c:v>16</c:v>
                </c:pt>
                <c:pt idx="18">
                  <c:v>815</c:v>
                </c:pt>
                <c:pt idx="19">
                  <c:v>28</c:v>
                </c:pt>
                <c:pt idx="20">
                  <c:v>268</c:v>
                </c:pt>
                <c:pt idx="21">
                  <c:v>157</c:v>
                </c:pt>
                <c:pt idx="22">
                  <c:v>13</c:v>
                </c:pt>
                <c:pt idx="23">
                  <c:v>92</c:v>
                </c:pt>
                <c:pt idx="24">
                  <c:v>98</c:v>
                </c:pt>
                <c:pt idx="25">
                  <c:v>88</c:v>
                </c:pt>
                <c:pt idx="26">
                  <c:v>178</c:v>
                </c:pt>
                <c:pt idx="27">
                  <c:v>156</c:v>
                </c:pt>
                <c:pt idx="28">
                  <c:v>21</c:v>
                </c:pt>
                <c:pt idx="29">
                  <c:v>300</c:v>
                </c:pt>
                <c:pt idx="30">
                  <c:v>74</c:v>
                </c:pt>
                <c:pt idx="31">
                  <c:v>21</c:v>
                </c:pt>
              </c:numCache>
            </c:numRef>
          </c:val>
        </c:ser>
        <c:ser>
          <c:idx val="2"/>
          <c:order val="2"/>
          <c:tx>
            <c:strRef>
              <c:f>'1.1.8'!$D$6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'1.1.8'!$D$8:$D$39</c:f>
              <c:numCache>
                <c:formatCode>#,##0</c:formatCode>
                <c:ptCount val="32"/>
                <c:pt idx="0">
                  <c:v>24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31</c:v>
                </c:pt>
                <c:pt idx="9">
                  <c:v>2</c:v>
                </c:pt>
                <c:pt idx="10">
                  <c:v>9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1</c:v>
                </c:pt>
                <c:pt idx="16">
                  <c:v>7</c:v>
                </c:pt>
                <c:pt idx="17">
                  <c:v>0</c:v>
                </c:pt>
                <c:pt idx="18">
                  <c:v>45</c:v>
                </c:pt>
                <c:pt idx="19">
                  <c:v>0</c:v>
                </c:pt>
                <c:pt idx="20">
                  <c:v>18</c:v>
                </c:pt>
                <c:pt idx="21">
                  <c:v>2</c:v>
                </c:pt>
                <c:pt idx="22">
                  <c:v>2</c:v>
                </c:pt>
                <c:pt idx="23">
                  <c:v>13</c:v>
                </c:pt>
                <c:pt idx="24">
                  <c:v>3</c:v>
                </c:pt>
                <c:pt idx="25">
                  <c:v>2</c:v>
                </c:pt>
                <c:pt idx="26">
                  <c:v>12</c:v>
                </c:pt>
                <c:pt idx="27">
                  <c:v>14</c:v>
                </c:pt>
                <c:pt idx="28">
                  <c:v>1</c:v>
                </c:pt>
                <c:pt idx="29">
                  <c:v>17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'1.1.8'!$E$8:$E$39</c:f>
              <c:numCache>
                <c:formatCode>#,##0</c:formatCode>
                <c:ptCount val="32"/>
                <c:pt idx="0">
                  <c:v>694</c:v>
                </c:pt>
                <c:pt idx="1">
                  <c:v>386</c:v>
                </c:pt>
                <c:pt idx="2">
                  <c:v>146</c:v>
                </c:pt>
                <c:pt idx="3">
                  <c:v>156</c:v>
                </c:pt>
                <c:pt idx="4">
                  <c:v>277</c:v>
                </c:pt>
                <c:pt idx="5">
                  <c:v>845</c:v>
                </c:pt>
                <c:pt idx="6">
                  <c:v>1373</c:v>
                </c:pt>
                <c:pt idx="7">
                  <c:v>222</c:v>
                </c:pt>
                <c:pt idx="8">
                  <c:v>4532</c:v>
                </c:pt>
                <c:pt idx="9">
                  <c:v>565</c:v>
                </c:pt>
                <c:pt idx="10">
                  <c:v>1246</c:v>
                </c:pt>
                <c:pt idx="11">
                  <c:v>2096</c:v>
                </c:pt>
                <c:pt idx="12">
                  <c:v>134</c:v>
                </c:pt>
                <c:pt idx="13">
                  <c:v>861</c:v>
                </c:pt>
                <c:pt idx="14">
                  <c:v>1305</c:v>
                </c:pt>
                <c:pt idx="15">
                  <c:v>339</c:v>
                </c:pt>
                <c:pt idx="16">
                  <c:v>79</c:v>
                </c:pt>
                <c:pt idx="17">
                  <c:v>64</c:v>
                </c:pt>
                <c:pt idx="18">
                  <c:v>6897</c:v>
                </c:pt>
                <c:pt idx="19">
                  <c:v>271</c:v>
                </c:pt>
                <c:pt idx="20">
                  <c:v>452</c:v>
                </c:pt>
                <c:pt idx="21">
                  <c:v>1181</c:v>
                </c:pt>
                <c:pt idx="22">
                  <c:v>82</c:v>
                </c:pt>
                <c:pt idx="23">
                  <c:v>327</c:v>
                </c:pt>
                <c:pt idx="24">
                  <c:v>371</c:v>
                </c:pt>
                <c:pt idx="25">
                  <c:v>552</c:v>
                </c:pt>
                <c:pt idx="26">
                  <c:v>924</c:v>
                </c:pt>
                <c:pt idx="27">
                  <c:v>3550</c:v>
                </c:pt>
                <c:pt idx="28">
                  <c:v>81</c:v>
                </c:pt>
                <c:pt idx="29">
                  <c:v>2551</c:v>
                </c:pt>
                <c:pt idx="30">
                  <c:v>278</c:v>
                </c:pt>
                <c:pt idx="31">
                  <c:v>117</c:v>
                </c:pt>
              </c:numCache>
            </c:numRef>
          </c:val>
        </c:ser>
        <c:ser>
          <c:idx val="4"/>
          <c:order val="4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'1.1.8'!$F$8:$F$39</c:f>
              <c:numCache>
                <c:formatCode>#,##0</c:formatCode>
                <c:ptCount val="32"/>
                <c:pt idx="0">
                  <c:v>7</c:v>
                </c:pt>
                <c:pt idx="1">
                  <c:v>14</c:v>
                </c:pt>
                <c:pt idx="2">
                  <c:v>3</c:v>
                </c:pt>
                <c:pt idx="3">
                  <c:v>3</c:v>
                </c:pt>
                <c:pt idx="4">
                  <c:v>11</c:v>
                </c:pt>
                <c:pt idx="5">
                  <c:v>5</c:v>
                </c:pt>
                <c:pt idx="6">
                  <c:v>9</c:v>
                </c:pt>
                <c:pt idx="7">
                  <c:v>35</c:v>
                </c:pt>
                <c:pt idx="8">
                  <c:v>7</c:v>
                </c:pt>
                <c:pt idx="9">
                  <c:v>3</c:v>
                </c:pt>
                <c:pt idx="10">
                  <c:v>14</c:v>
                </c:pt>
                <c:pt idx="11">
                  <c:v>15</c:v>
                </c:pt>
                <c:pt idx="12">
                  <c:v>3</c:v>
                </c:pt>
                <c:pt idx="13">
                  <c:v>9</c:v>
                </c:pt>
                <c:pt idx="14">
                  <c:v>37</c:v>
                </c:pt>
                <c:pt idx="15">
                  <c:v>114</c:v>
                </c:pt>
                <c:pt idx="16">
                  <c:v>8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8</c:v>
                </c:pt>
                <c:pt idx="21">
                  <c:v>3</c:v>
                </c:pt>
                <c:pt idx="22">
                  <c:v>9</c:v>
                </c:pt>
                <c:pt idx="23">
                  <c:v>0</c:v>
                </c:pt>
                <c:pt idx="24">
                  <c:v>7</c:v>
                </c:pt>
                <c:pt idx="25">
                  <c:v>0</c:v>
                </c:pt>
                <c:pt idx="26">
                  <c:v>41</c:v>
                </c:pt>
                <c:pt idx="27">
                  <c:v>14</c:v>
                </c:pt>
                <c:pt idx="28">
                  <c:v>7</c:v>
                </c:pt>
                <c:pt idx="29">
                  <c:v>43</c:v>
                </c:pt>
                <c:pt idx="30">
                  <c:v>2</c:v>
                </c:pt>
                <c:pt idx="31">
                  <c:v>4</c:v>
                </c:pt>
              </c:numCache>
            </c:numRef>
          </c:val>
        </c:ser>
        <c:ser>
          <c:idx val="5"/>
          <c:order val="5"/>
          <c:tx>
            <c:strRef>
              <c:f>'1.1.8'!$H$5:$H$6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'1.1.8'!$H$8:$H$39</c:f>
              <c:numCache>
                <c:formatCode>#,##0</c:formatCode>
                <c:ptCount val="32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  <c:pt idx="7">
                  <c:v>0</c:v>
                </c:pt>
                <c:pt idx="8">
                  <c:v>411</c:v>
                </c:pt>
                <c:pt idx="9">
                  <c:v>4</c:v>
                </c:pt>
                <c:pt idx="10">
                  <c:v>3</c:v>
                </c:pt>
                <c:pt idx="11">
                  <c:v>23</c:v>
                </c:pt>
                <c:pt idx="12">
                  <c:v>18</c:v>
                </c:pt>
                <c:pt idx="13">
                  <c:v>10</c:v>
                </c:pt>
                <c:pt idx="14">
                  <c:v>28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10</c:v>
                </c:pt>
                <c:pt idx="19">
                  <c:v>0</c:v>
                </c:pt>
                <c:pt idx="20">
                  <c:v>2</c:v>
                </c:pt>
                <c:pt idx="21">
                  <c:v>43</c:v>
                </c:pt>
                <c:pt idx="22">
                  <c:v>23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19</c:v>
                </c:pt>
                <c:pt idx="27">
                  <c:v>7</c:v>
                </c:pt>
                <c:pt idx="28">
                  <c:v>0</c:v>
                </c:pt>
                <c:pt idx="29">
                  <c:v>19</c:v>
                </c:pt>
                <c:pt idx="30">
                  <c:v>6</c:v>
                </c:pt>
                <c:pt idx="3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69024"/>
        <c:axId val="33583104"/>
      </c:barChart>
      <c:catAx>
        <c:axId val="33569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583104"/>
        <c:crosses val="autoZero"/>
        <c:auto val="1"/>
        <c:lblAlgn val="ctr"/>
        <c:lblOffset val="100"/>
        <c:noMultiLvlLbl val="0"/>
      </c:catAx>
      <c:valAx>
        <c:axId val="33583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569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8145299552336"/>
          <c:y val="0.91733035792254292"/>
          <c:w val="0.4933358236498715"/>
          <c:h val="8.0974995087979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2013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'1.1.8.1'!$B$6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'1.1.8.1'!$B$8:$B$39</c:f>
              <c:numCache>
                <c:formatCode>#,##0</c:formatCode>
                <c:ptCount val="32"/>
                <c:pt idx="0">
                  <c:v>16</c:v>
                </c:pt>
                <c:pt idx="1">
                  <c:v>10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164</c:v>
                </c:pt>
                <c:pt idx="9">
                  <c:v>0</c:v>
                </c:pt>
                <c:pt idx="10">
                  <c:v>21</c:v>
                </c:pt>
                <c:pt idx="11">
                  <c:v>3</c:v>
                </c:pt>
                <c:pt idx="12">
                  <c:v>0</c:v>
                </c:pt>
                <c:pt idx="13">
                  <c:v>9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0</c:v>
                </c:pt>
                <c:pt idx="18">
                  <c:v>63</c:v>
                </c:pt>
                <c:pt idx="19">
                  <c:v>0</c:v>
                </c:pt>
                <c:pt idx="20">
                  <c:v>41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21</c:v>
                </c:pt>
                <c:pt idx="27">
                  <c:v>7</c:v>
                </c:pt>
                <c:pt idx="28">
                  <c:v>0</c:v>
                </c:pt>
                <c:pt idx="29">
                  <c:v>19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'1.1.8.1'!$C$6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'1.1.8.1'!$C$8:$C$39</c:f>
              <c:numCache>
                <c:formatCode>#,##0</c:formatCode>
                <c:ptCount val="32"/>
                <c:pt idx="0">
                  <c:v>257</c:v>
                </c:pt>
                <c:pt idx="1">
                  <c:v>452</c:v>
                </c:pt>
                <c:pt idx="2">
                  <c:v>111</c:v>
                </c:pt>
                <c:pt idx="3">
                  <c:v>115</c:v>
                </c:pt>
                <c:pt idx="4">
                  <c:v>234</c:v>
                </c:pt>
                <c:pt idx="5">
                  <c:v>889</c:v>
                </c:pt>
                <c:pt idx="6">
                  <c:v>1617</c:v>
                </c:pt>
                <c:pt idx="7">
                  <c:v>209</c:v>
                </c:pt>
                <c:pt idx="8">
                  <c:v>5014</c:v>
                </c:pt>
                <c:pt idx="9">
                  <c:v>397</c:v>
                </c:pt>
                <c:pt idx="10">
                  <c:v>1210</c:v>
                </c:pt>
                <c:pt idx="11">
                  <c:v>2292</c:v>
                </c:pt>
                <c:pt idx="12">
                  <c:v>90</c:v>
                </c:pt>
                <c:pt idx="13">
                  <c:v>934</c:v>
                </c:pt>
                <c:pt idx="14">
                  <c:v>1033</c:v>
                </c:pt>
                <c:pt idx="15">
                  <c:v>453</c:v>
                </c:pt>
                <c:pt idx="16">
                  <c:v>316</c:v>
                </c:pt>
                <c:pt idx="17">
                  <c:v>69</c:v>
                </c:pt>
                <c:pt idx="18">
                  <c:v>8622</c:v>
                </c:pt>
                <c:pt idx="19">
                  <c:v>222</c:v>
                </c:pt>
                <c:pt idx="20">
                  <c:v>489</c:v>
                </c:pt>
                <c:pt idx="21">
                  <c:v>825</c:v>
                </c:pt>
                <c:pt idx="22">
                  <c:v>57</c:v>
                </c:pt>
                <c:pt idx="23">
                  <c:v>254</c:v>
                </c:pt>
                <c:pt idx="24">
                  <c:v>459</c:v>
                </c:pt>
                <c:pt idx="25">
                  <c:v>662</c:v>
                </c:pt>
                <c:pt idx="26">
                  <c:v>489</c:v>
                </c:pt>
                <c:pt idx="27">
                  <c:v>3371</c:v>
                </c:pt>
                <c:pt idx="28">
                  <c:v>58</c:v>
                </c:pt>
                <c:pt idx="29">
                  <c:v>2405</c:v>
                </c:pt>
                <c:pt idx="30">
                  <c:v>405</c:v>
                </c:pt>
                <c:pt idx="31">
                  <c:v>141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'1.1.8.1'!$D$6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'1.1.8.1'!$D$8:$D$39</c:f>
              <c:numCache>
                <c:formatCode>#,##0</c:formatCode>
                <c:ptCount val="32"/>
                <c:pt idx="0">
                  <c:v>49</c:v>
                </c:pt>
                <c:pt idx="1">
                  <c:v>68</c:v>
                </c:pt>
                <c:pt idx="2">
                  <c:v>102</c:v>
                </c:pt>
                <c:pt idx="3">
                  <c:v>46</c:v>
                </c:pt>
                <c:pt idx="4">
                  <c:v>76</c:v>
                </c:pt>
                <c:pt idx="5">
                  <c:v>181</c:v>
                </c:pt>
                <c:pt idx="6">
                  <c:v>346</c:v>
                </c:pt>
                <c:pt idx="7">
                  <c:v>23</c:v>
                </c:pt>
                <c:pt idx="8">
                  <c:v>1910</c:v>
                </c:pt>
                <c:pt idx="9">
                  <c:v>191</c:v>
                </c:pt>
                <c:pt idx="10">
                  <c:v>537</c:v>
                </c:pt>
                <c:pt idx="11">
                  <c:v>847</c:v>
                </c:pt>
                <c:pt idx="12">
                  <c:v>50</c:v>
                </c:pt>
                <c:pt idx="13">
                  <c:v>344</c:v>
                </c:pt>
                <c:pt idx="14">
                  <c:v>456</c:v>
                </c:pt>
                <c:pt idx="15">
                  <c:v>119</c:v>
                </c:pt>
                <c:pt idx="16">
                  <c:v>35</c:v>
                </c:pt>
                <c:pt idx="17">
                  <c:v>15</c:v>
                </c:pt>
                <c:pt idx="18">
                  <c:v>2368</c:v>
                </c:pt>
                <c:pt idx="19">
                  <c:v>120</c:v>
                </c:pt>
                <c:pt idx="20">
                  <c:v>173</c:v>
                </c:pt>
                <c:pt idx="21">
                  <c:v>171</c:v>
                </c:pt>
                <c:pt idx="22">
                  <c:v>25</c:v>
                </c:pt>
                <c:pt idx="23">
                  <c:v>159</c:v>
                </c:pt>
                <c:pt idx="24">
                  <c:v>132</c:v>
                </c:pt>
                <c:pt idx="25">
                  <c:v>213</c:v>
                </c:pt>
                <c:pt idx="26">
                  <c:v>389</c:v>
                </c:pt>
                <c:pt idx="27">
                  <c:v>1707</c:v>
                </c:pt>
                <c:pt idx="28">
                  <c:v>37</c:v>
                </c:pt>
                <c:pt idx="29">
                  <c:v>1304</c:v>
                </c:pt>
                <c:pt idx="30">
                  <c:v>64</c:v>
                </c:pt>
                <c:pt idx="31">
                  <c:v>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'1.1.8.1'!$E$6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'1.1.8.1'!$E$8:$E$39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8</c:v>
                </c:pt>
                <c:pt idx="7">
                  <c:v>0</c:v>
                </c:pt>
                <c:pt idx="8">
                  <c:v>63</c:v>
                </c:pt>
                <c:pt idx="9">
                  <c:v>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10</c:v>
                </c:pt>
                <c:pt idx="27">
                  <c:v>31</c:v>
                </c:pt>
                <c:pt idx="28">
                  <c:v>0</c:v>
                </c:pt>
                <c:pt idx="29">
                  <c:v>11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'1.1.8.1'!$F$6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'1.1.8.1'!$G$6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'1.1.8.1'!$H$6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'1.1.8.1'!$H$8:$H$39</c:f>
              <c:numCache>
                <c:formatCode>#,##0</c:formatCode>
                <c:ptCount val="32"/>
                <c:pt idx="0">
                  <c:v>89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9</c:v>
                </c:pt>
                <c:pt idx="5">
                  <c:v>2</c:v>
                </c:pt>
                <c:pt idx="6">
                  <c:v>29</c:v>
                </c:pt>
                <c:pt idx="7">
                  <c:v>5</c:v>
                </c:pt>
                <c:pt idx="8">
                  <c:v>247</c:v>
                </c:pt>
                <c:pt idx="9">
                  <c:v>1</c:v>
                </c:pt>
                <c:pt idx="10">
                  <c:v>10</c:v>
                </c:pt>
                <c:pt idx="11">
                  <c:v>7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53</c:v>
                </c:pt>
                <c:pt idx="19">
                  <c:v>6</c:v>
                </c:pt>
                <c:pt idx="20">
                  <c:v>34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47</c:v>
                </c:pt>
                <c:pt idx="27">
                  <c:v>12</c:v>
                </c:pt>
                <c:pt idx="28">
                  <c:v>2</c:v>
                </c:pt>
                <c:pt idx="29">
                  <c:v>27</c:v>
                </c:pt>
                <c:pt idx="30">
                  <c:v>30</c:v>
                </c:pt>
                <c:pt idx="3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'1.1.8.1'!$I$6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13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14</c:v>
                </c:pt>
                <c:pt idx="17">
                  <c:v>0</c:v>
                </c:pt>
                <c:pt idx="18">
                  <c:v>10</c:v>
                </c:pt>
                <c:pt idx="19">
                  <c:v>3</c:v>
                </c:pt>
                <c:pt idx="20">
                  <c:v>34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7</c:v>
                </c:pt>
                <c:pt idx="26">
                  <c:v>39</c:v>
                </c:pt>
                <c:pt idx="27">
                  <c:v>21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'1.1.8.1'!$J$6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'1.1.8.1'!$J$8:$J$39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24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'1.1.8.1'!$K$6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'1.1.8.1'!$L$6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8944"/>
        <c:axId val="33694464"/>
      </c:lineChart>
      <c:catAx>
        <c:axId val="33618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694464"/>
        <c:crosses val="autoZero"/>
        <c:auto val="1"/>
        <c:lblAlgn val="ctr"/>
        <c:lblOffset val="100"/>
        <c:noMultiLvlLbl val="0"/>
      </c:catAx>
      <c:valAx>
        <c:axId val="33694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618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2013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'1.1.8.1'!$B$6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'1.1.8.1'!$B$8:$B$39</c:f>
              <c:numCache>
                <c:formatCode>#,##0</c:formatCode>
                <c:ptCount val="32"/>
                <c:pt idx="0">
                  <c:v>16</c:v>
                </c:pt>
                <c:pt idx="1">
                  <c:v>10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164</c:v>
                </c:pt>
                <c:pt idx="9">
                  <c:v>0</c:v>
                </c:pt>
                <c:pt idx="10">
                  <c:v>21</c:v>
                </c:pt>
                <c:pt idx="11">
                  <c:v>3</c:v>
                </c:pt>
                <c:pt idx="12">
                  <c:v>0</c:v>
                </c:pt>
                <c:pt idx="13">
                  <c:v>9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0</c:v>
                </c:pt>
                <c:pt idx="18">
                  <c:v>63</c:v>
                </c:pt>
                <c:pt idx="19">
                  <c:v>0</c:v>
                </c:pt>
                <c:pt idx="20">
                  <c:v>41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21</c:v>
                </c:pt>
                <c:pt idx="27">
                  <c:v>7</c:v>
                </c:pt>
                <c:pt idx="28">
                  <c:v>0</c:v>
                </c:pt>
                <c:pt idx="29">
                  <c:v>19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strRef>
              <c:f>'1.1.8.1'!$C$6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'1.1.8.1'!$C$8:$C$39</c:f>
              <c:numCache>
                <c:formatCode>#,##0</c:formatCode>
                <c:ptCount val="32"/>
                <c:pt idx="0">
                  <c:v>257</c:v>
                </c:pt>
                <c:pt idx="1">
                  <c:v>452</c:v>
                </c:pt>
                <c:pt idx="2">
                  <c:v>111</c:v>
                </c:pt>
                <c:pt idx="3">
                  <c:v>115</c:v>
                </c:pt>
                <c:pt idx="4">
                  <c:v>234</c:v>
                </c:pt>
                <c:pt idx="5">
                  <c:v>889</c:v>
                </c:pt>
                <c:pt idx="6">
                  <c:v>1617</c:v>
                </c:pt>
                <c:pt idx="7">
                  <c:v>209</c:v>
                </c:pt>
                <c:pt idx="8">
                  <c:v>5014</c:v>
                </c:pt>
                <c:pt idx="9">
                  <c:v>397</c:v>
                </c:pt>
                <c:pt idx="10">
                  <c:v>1210</c:v>
                </c:pt>
                <c:pt idx="11">
                  <c:v>2292</c:v>
                </c:pt>
                <c:pt idx="12">
                  <c:v>90</c:v>
                </c:pt>
                <c:pt idx="13">
                  <c:v>934</c:v>
                </c:pt>
                <c:pt idx="14">
                  <c:v>1033</c:v>
                </c:pt>
                <c:pt idx="15">
                  <c:v>453</c:v>
                </c:pt>
                <c:pt idx="16">
                  <c:v>316</c:v>
                </c:pt>
                <c:pt idx="17">
                  <c:v>69</c:v>
                </c:pt>
                <c:pt idx="18">
                  <c:v>8622</c:v>
                </c:pt>
                <c:pt idx="19">
                  <c:v>222</c:v>
                </c:pt>
                <c:pt idx="20">
                  <c:v>489</c:v>
                </c:pt>
                <c:pt idx="21">
                  <c:v>825</c:v>
                </c:pt>
                <c:pt idx="22">
                  <c:v>57</c:v>
                </c:pt>
                <c:pt idx="23">
                  <c:v>254</c:v>
                </c:pt>
                <c:pt idx="24">
                  <c:v>459</c:v>
                </c:pt>
                <c:pt idx="25">
                  <c:v>662</c:v>
                </c:pt>
                <c:pt idx="26">
                  <c:v>489</c:v>
                </c:pt>
                <c:pt idx="27">
                  <c:v>3371</c:v>
                </c:pt>
                <c:pt idx="28">
                  <c:v>58</c:v>
                </c:pt>
                <c:pt idx="29">
                  <c:v>2405</c:v>
                </c:pt>
                <c:pt idx="30">
                  <c:v>405</c:v>
                </c:pt>
                <c:pt idx="31">
                  <c:v>141</c:v>
                </c:pt>
              </c:numCache>
            </c:numRef>
          </c:val>
        </c:ser>
        <c:ser>
          <c:idx val="2"/>
          <c:order val="2"/>
          <c:tx>
            <c:strRef>
              <c:f>'1.1.8.1'!$D$6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'1.1.8.1'!$D$8:$D$39</c:f>
              <c:numCache>
                <c:formatCode>#,##0</c:formatCode>
                <c:ptCount val="32"/>
                <c:pt idx="0">
                  <c:v>49</c:v>
                </c:pt>
                <c:pt idx="1">
                  <c:v>68</c:v>
                </c:pt>
                <c:pt idx="2">
                  <c:v>102</c:v>
                </c:pt>
                <c:pt idx="3">
                  <c:v>46</c:v>
                </c:pt>
                <c:pt idx="4">
                  <c:v>76</c:v>
                </c:pt>
                <c:pt idx="5">
                  <c:v>181</c:v>
                </c:pt>
                <c:pt idx="6">
                  <c:v>346</c:v>
                </c:pt>
                <c:pt idx="7">
                  <c:v>23</c:v>
                </c:pt>
                <c:pt idx="8">
                  <c:v>1910</c:v>
                </c:pt>
                <c:pt idx="9">
                  <c:v>191</c:v>
                </c:pt>
                <c:pt idx="10">
                  <c:v>537</c:v>
                </c:pt>
                <c:pt idx="11">
                  <c:v>847</c:v>
                </c:pt>
                <c:pt idx="12">
                  <c:v>50</c:v>
                </c:pt>
                <c:pt idx="13">
                  <c:v>344</c:v>
                </c:pt>
                <c:pt idx="14">
                  <c:v>456</c:v>
                </c:pt>
                <c:pt idx="15">
                  <c:v>119</c:v>
                </c:pt>
                <c:pt idx="16">
                  <c:v>35</c:v>
                </c:pt>
                <c:pt idx="17">
                  <c:v>15</c:v>
                </c:pt>
                <c:pt idx="18">
                  <c:v>2368</c:v>
                </c:pt>
                <c:pt idx="19">
                  <c:v>120</c:v>
                </c:pt>
                <c:pt idx="20">
                  <c:v>173</c:v>
                </c:pt>
                <c:pt idx="21">
                  <c:v>171</c:v>
                </c:pt>
                <c:pt idx="22">
                  <c:v>25</c:v>
                </c:pt>
                <c:pt idx="23">
                  <c:v>159</c:v>
                </c:pt>
                <c:pt idx="24">
                  <c:v>132</c:v>
                </c:pt>
                <c:pt idx="25">
                  <c:v>213</c:v>
                </c:pt>
                <c:pt idx="26">
                  <c:v>389</c:v>
                </c:pt>
                <c:pt idx="27">
                  <c:v>1707</c:v>
                </c:pt>
                <c:pt idx="28">
                  <c:v>37</c:v>
                </c:pt>
                <c:pt idx="29">
                  <c:v>1304</c:v>
                </c:pt>
                <c:pt idx="30">
                  <c:v>64</c:v>
                </c:pt>
                <c:pt idx="31">
                  <c:v>22</c:v>
                </c:pt>
              </c:numCache>
            </c:numRef>
          </c:val>
        </c:ser>
        <c:ser>
          <c:idx val="3"/>
          <c:order val="3"/>
          <c:tx>
            <c:strRef>
              <c:f>'1.1.8.1'!$E$6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'1.1.8.1'!$E$8:$E$39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8</c:v>
                </c:pt>
                <c:pt idx="7">
                  <c:v>0</c:v>
                </c:pt>
                <c:pt idx="8">
                  <c:v>63</c:v>
                </c:pt>
                <c:pt idx="9">
                  <c:v>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10</c:v>
                </c:pt>
                <c:pt idx="27">
                  <c:v>31</c:v>
                </c:pt>
                <c:pt idx="28">
                  <c:v>0</c:v>
                </c:pt>
                <c:pt idx="29">
                  <c:v>11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'1.1.8.1'!$F$6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'1.1.8.1'!$G$6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'1.1.8.1'!$H$6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'1.1.8.1'!$H$8:$H$39</c:f>
              <c:numCache>
                <c:formatCode>#,##0</c:formatCode>
                <c:ptCount val="32"/>
                <c:pt idx="0">
                  <c:v>89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  <c:pt idx="4">
                  <c:v>9</c:v>
                </c:pt>
                <c:pt idx="5">
                  <c:v>2</c:v>
                </c:pt>
                <c:pt idx="6">
                  <c:v>29</c:v>
                </c:pt>
                <c:pt idx="7">
                  <c:v>5</c:v>
                </c:pt>
                <c:pt idx="8">
                  <c:v>247</c:v>
                </c:pt>
                <c:pt idx="9">
                  <c:v>1</c:v>
                </c:pt>
                <c:pt idx="10">
                  <c:v>10</c:v>
                </c:pt>
                <c:pt idx="11">
                  <c:v>7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53</c:v>
                </c:pt>
                <c:pt idx="19">
                  <c:v>6</c:v>
                </c:pt>
                <c:pt idx="20">
                  <c:v>34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47</c:v>
                </c:pt>
                <c:pt idx="27">
                  <c:v>12</c:v>
                </c:pt>
                <c:pt idx="28">
                  <c:v>2</c:v>
                </c:pt>
                <c:pt idx="29">
                  <c:v>27</c:v>
                </c:pt>
                <c:pt idx="30">
                  <c:v>30</c:v>
                </c:pt>
                <c:pt idx="31">
                  <c:v>0</c:v>
                </c:pt>
              </c:numCache>
            </c:numRef>
          </c:val>
        </c:ser>
        <c:ser>
          <c:idx val="7"/>
          <c:order val="7"/>
          <c:tx>
            <c:strRef>
              <c:f>'1.1.8.1'!$I$6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13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14</c:v>
                </c:pt>
                <c:pt idx="17">
                  <c:v>0</c:v>
                </c:pt>
                <c:pt idx="18">
                  <c:v>10</c:v>
                </c:pt>
                <c:pt idx="19">
                  <c:v>3</c:v>
                </c:pt>
                <c:pt idx="20">
                  <c:v>34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7</c:v>
                </c:pt>
                <c:pt idx="26">
                  <c:v>39</c:v>
                </c:pt>
                <c:pt idx="27">
                  <c:v>21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8"/>
          <c:order val="8"/>
          <c:tx>
            <c:strRef>
              <c:f>'1.1.8.1'!$J$6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'1.1.8.1'!$J$8:$J$39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24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'1.1.8.1'!$K$6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'1.1.8.1'!$L$6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66912"/>
        <c:axId val="47368448"/>
      </c:barChart>
      <c:catAx>
        <c:axId val="4736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7368448"/>
        <c:crosses val="autoZero"/>
        <c:auto val="1"/>
        <c:lblAlgn val="ctr"/>
        <c:lblOffset val="100"/>
        <c:noMultiLvlLbl val="0"/>
      </c:catAx>
      <c:valAx>
        <c:axId val="47368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7366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2013</a:t>
            </a:r>
            <a:endParaRPr lang="es-ES" sz="1200"/>
          </a:p>
        </c:rich>
      </c:tx>
      <c:layout>
        <c:manualLayout>
          <c:xMode val="edge"/>
          <c:yMode val="edge"/>
          <c:x val="0.15735698086282995"/>
          <c:y val="8.519701810436675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7928</c:v>
                </c:pt>
                <c:pt idx="1">
                  <c:v>19760</c:v>
                </c:pt>
                <c:pt idx="2">
                  <c:v>1258</c:v>
                </c:pt>
                <c:pt idx="3">
                  <c:v>900</c:v>
                </c:pt>
                <c:pt idx="4">
                  <c:v>3819</c:v>
                </c:pt>
                <c:pt idx="5">
                  <c:v>18870</c:v>
                </c:pt>
                <c:pt idx="6">
                  <c:v>22782</c:v>
                </c:pt>
                <c:pt idx="7">
                  <c:v>5041</c:v>
                </c:pt>
                <c:pt idx="8">
                  <c:v>118621</c:v>
                </c:pt>
                <c:pt idx="9">
                  <c:v>11114</c:v>
                </c:pt>
                <c:pt idx="10">
                  <c:v>34855</c:v>
                </c:pt>
                <c:pt idx="11">
                  <c:v>31167</c:v>
                </c:pt>
                <c:pt idx="12">
                  <c:v>1945</c:v>
                </c:pt>
                <c:pt idx="13">
                  <c:v>19676</c:v>
                </c:pt>
                <c:pt idx="14">
                  <c:v>45474</c:v>
                </c:pt>
                <c:pt idx="15">
                  <c:v>18656</c:v>
                </c:pt>
                <c:pt idx="16">
                  <c:v>5517</c:v>
                </c:pt>
                <c:pt idx="17">
                  <c:v>1537</c:v>
                </c:pt>
                <c:pt idx="18">
                  <c:v>80292</c:v>
                </c:pt>
                <c:pt idx="19">
                  <c:v>2543</c:v>
                </c:pt>
                <c:pt idx="20">
                  <c:v>23391</c:v>
                </c:pt>
                <c:pt idx="21">
                  <c:v>18521</c:v>
                </c:pt>
                <c:pt idx="22">
                  <c:v>1120</c:v>
                </c:pt>
                <c:pt idx="23">
                  <c:v>18284</c:v>
                </c:pt>
                <c:pt idx="24">
                  <c:v>16575</c:v>
                </c:pt>
                <c:pt idx="25">
                  <c:v>15812</c:v>
                </c:pt>
                <c:pt idx="26">
                  <c:v>3051</c:v>
                </c:pt>
                <c:pt idx="27">
                  <c:v>33371</c:v>
                </c:pt>
                <c:pt idx="28">
                  <c:v>4815</c:v>
                </c:pt>
                <c:pt idx="29">
                  <c:v>27864</c:v>
                </c:pt>
                <c:pt idx="30">
                  <c:v>5769</c:v>
                </c:pt>
                <c:pt idx="31">
                  <c:v>3111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1477</c:v>
                </c:pt>
                <c:pt idx="1">
                  <c:v>1296</c:v>
                </c:pt>
                <c:pt idx="2">
                  <c:v>447</c:v>
                </c:pt>
                <c:pt idx="3">
                  <c:v>424</c:v>
                </c:pt>
                <c:pt idx="4">
                  <c:v>891</c:v>
                </c:pt>
                <c:pt idx="5">
                  <c:v>2292</c:v>
                </c:pt>
                <c:pt idx="6">
                  <c:v>4025</c:v>
                </c:pt>
                <c:pt idx="7">
                  <c:v>588</c:v>
                </c:pt>
                <c:pt idx="8">
                  <c:v>20351</c:v>
                </c:pt>
                <c:pt idx="9">
                  <c:v>1413</c:v>
                </c:pt>
                <c:pt idx="10">
                  <c:v>4593</c:v>
                </c:pt>
                <c:pt idx="11">
                  <c:v>5954</c:v>
                </c:pt>
                <c:pt idx="12">
                  <c:v>627</c:v>
                </c:pt>
                <c:pt idx="13">
                  <c:v>2692</c:v>
                </c:pt>
                <c:pt idx="14">
                  <c:v>4328</c:v>
                </c:pt>
                <c:pt idx="15">
                  <c:v>1488</c:v>
                </c:pt>
                <c:pt idx="16">
                  <c:v>855</c:v>
                </c:pt>
                <c:pt idx="17">
                  <c:v>249</c:v>
                </c:pt>
                <c:pt idx="18">
                  <c:v>20290</c:v>
                </c:pt>
                <c:pt idx="19">
                  <c:v>841</c:v>
                </c:pt>
                <c:pt idx="20">
                  <c:v>2086</c:v>
                </c:pt>
                <c:pt idx="21">
                  <c:v>2786</c:v>
                </c:pt>
                <c:pt idx="22">
                  <c:v>328</c:v>
                </c:pt>
                <c:pt idx="23">
                  <c:v>1121</c:v>
                </c:pt>
                <c:pt idx="24">
                  <c:v>1340</c:v>
                </c:pt>
                <c:pt idx="25">
                  <c:v>1743</c:v>
                </c:pt>
                <c:pt idx="26">
                  <c:v>2478</c:v>
                </c:pt>
                <c:pt idx="27">
                  <c:v>9521</c:v>
                </c:pt>
                <c:pt idx="28">
                  <c:v>367</c:v>
                </c:pt>
                <c:pt idx="29">
                  <c:v>7291</c:v>
                </c:pt>
                <c:pt idx="30">
                  <c:v>1009</c:v>
                </c:pt>
                <c:pt idx="31">
                  <c:v>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2096"/>
        <c:axId val="52213632"/>
      </c:lineChart>
      <c:catAx>
        <c:axId val="52212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2213632"/>
        <c:crosses val="autoZero"/>
        <c:auto val="1"/>
        <c:lblAlgn val="ctr"/>
        <c:lblOffset val="100"/>
        <c:noMultiLvlLbl val="0"/>
      </c:catAx>
      <c:valAx>
        <c:axId val="52213632"/>
        <c:scaling>
          <c:orientation val="minMax"/>
          <c:max val="1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2212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2013</a:t>
            </a:r>
            <a:endParaRPr lang="es-ES" sz="1200"/>
          </a:p>
        </c:rich>
      </c:tx>
      <c:layout>
        <c:manualLayout>
          <c:xMode val="edge"/>
          <c:yMode val="edge"/>
          <c:x val="0.157356980862829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7928</c:v>
                </c:pt>
                <c:pt idx="1">
                  <c:v>19760</c:v>
                </c:pt>
                <c:pt idx="2">
                  <c:v>1258</c:v>
                </c:pt>
                <c:pt idx="3">
                  <c:v>900</c:v>
                </c:pt>
                <c:pt idx="4">
                  <c:v>3819</c:v>
                </c:pt>
                <c:pt idx="5">
                  <c:v>18870</c:v>
                </c:pt>
                <c:pt idx="6">
                  <c:v>22782</c:v>
                </c:pt>
                <c:pt idx="7">
                  <c:v>5041</c:v>
                </c:pt>
                <c:pt idx="8">
                  <c:v>118621</c:v>
                </c:pt>
                <c:pt idx="9">
                  <c:v>11114</c:v>
                </c:pt>
                <c:pt idx="10">
                  <c:v>34855</c:v>
                </c:pt>
                <c:pt idx="11">
                  <c:v>31167</c:v>
                </c:pt>
                <c:pt idx="12">
                  <c:v>1945</c:v>
                </c:pt>
                <c:pt idx="13">
                  <c:v>19676</c:v>
                </c:pt>
                <c:pt idx="14">
                  <c:v>45474</c:v>
                </c:pt>
                <c:pt idx="15">
                  <c:v>18656</c:v>
                </c:pt>
                <c:pt idx="16">
                  <c:v>5517</c:v>
                </c:pt>
                <c:pt idx="17">
                  <c:v>1537</c:v>
                </c:pt>
                <c:pt idx="18">
                  <c:v>80292</c:v>
                </c:pt>
                <c:pt idx="19">
                  <c:v>2543</c:v>
                </c:pt>
                <c:pt idx="20">
                  <c:v>23391</c:v>
                </c:pt>
                <c:pt idx="21">
                  <c:v>18521</c:v>
                </c:pt>
                <c:pt idx="22">
                  <c:v>1120</c:v>
                </c:pt>
                <c:pt idx="23">
                  <c:v>18284</c:v>
                </c:pt>
                <c:pt idx="24">
                  <c:v>16575</c:v>
                </c:pt>
                <c:pt idx="25">
                  <c:v>15812</c:v>
                </c:pt>
                <c:pt idx="26">
                  <c:v>3051</c:v>
                </c:pt>
                <c:pt idx="27">
                  <c:v>33371</c:v>
                </c:pt>
                <c:pt idx="28">
                  <c:v>4815</c:v>
                </c:pt>
                <c:pt idx="29">
                  <c:v>27864</c:v>
                </c:pt>
                <c:pt idx="30">
                  <c:v>5769</c:v>
                </c:pt>
                <c:pt idx="31">
                  <c:v>3111</c:v>
                </c:pt>
              </c:numCache>
            </c:numRef>
          </c:val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1477</c:v>
                </c:pt>
                <c:pt idx="1">
                  <c:v>1296</c:v>
                </c:pt>
                <c:pt idx="2">
                  <c:v>447</c:v>
                </c:pt>
                <c:pt idx="3">
                  <c:v>424</c:v>
                </c:pt>
                <c:pt idx="4">
                  <c:v>891</c:v>
                </c:pt>
                <c:pt idx="5">
                  <c:v>2292</c:v>
                </c:pt>
                <c:pt idx="6">
                  <c:v>4025</c:v>
                </c:pt>
                <c:pt idx="7">
                  <c:v>588</c:v>
                </c:pt>
                <c:pt idx="8">
                  <c:v>20351</c:v>
                </c:pt>
                <c:pt idx="9">
                  <c:v>1413</c:v>
                </c:pt>
                <c:pt idx="10">
                  <c:v>4593</c:v>
                </c:pt>
                <c:pt idx="11">
                  <c:v>5954</c:v>
                </c:pt>
                <c:pt idx="12">
                  <c:v>627</c:v>
                </c:pt>
                <c:pt idx="13">
                  <c:v>2692</c:v>
                </c:pt>
                <c:pt idx="14">
                  <c:v>4328</c:v>
                </c:pt>
                <c:pt idx="15">
                  <c:v>1488</c:v>
                </c:pt>
                <c:pt idx="16">
                  <c:v>855</c:v>
                </c:pt>
                <c:pt idx="17">
                  <c:v>249</c:v>
                </c:pt>
                <c:pt idx="18">
                  <c:v>20290</c:v>
                </c:pt>
                <c:pt idx="19">
                  <c:v>841</c:v>
                </c:pt>
                <c:pt idx="20">
                  <c:v>2086</c:v>
                </c:pt>
                <c:pt idx="21">
                  <c:v>2786</c:v>
                </c:pt>
                <c:pt idx="22">
                  <c:v>328</c:v>
                </c:pt>
                <c:pt idx="23">
                  <c:v>1121</c:v>
                </c:pt>
                <c:pt idx="24">
                  <c:v>1340</c:v>
                </c:pt>
                <c:pt idx="25">
                  <c:v>1743</c:v>
                </c:pt>
                <c:pt idx="26">
                  <c:v>2478</c:v>
                </c:pt>
                <c:pt idx="27">
                  <c:v>9521</c:v>
                </c:pt>
                <c:pt idx="28">
                  <c:v>367</c:v>
                </c:pt>
                <c:pt idx="29">
                  <c:v>7291</c:v>
                </c:pt>
                <c:pt idx="30">
                  <c:v>1009</c:v>
                </c:pt>
                <c:pt idx="31">
                  <c:v>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249408"/>
        <c:axId val="63283968"/>
      </c:barChart>
      <c:catAx>
        <c:axId val="63249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3283968"/>
        <c:crosses val="autoZero"/>
        <c:auto val="1"/>
        <c:lblAlgn val="ctr"/>
        <c:lblOffset val="100"/>
        <c:noMultiLvlLbl val="0"/>
      </c:catAx>
      <c:valAx>
        <c:axId val="63283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63249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2013</a:t>
            </a:r>
            <a:endParaRPr lang="es-ES" sz="1200"/>
          </a:p>
        </c:rich>
      </c:tx>
      <c:layout>
        <c:manualLayout>
          <c:xMode val="edge"/>
          <c:yMode val="edge"/>
          <c:x val="0.1111666666666666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'1.1.9'!$B$5:$C$5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85.5143571187552</c:v>
                </c:pt>
                <c:pt idx="1">
                  <c:v>14.485642881244805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Parque</a:t>
            </a:r>
            <a:r>
              <a:rPr lang="es-ES" sz="1200" baseline="0"/>
              <a:t> Vehicular del Autotransporte de Carga 2013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'1.1.10'!$B$5:$B$6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'1.1.10'!$B$8:$B$39</c:f>
              <c:numCache>
                <c:formatCode>#,##0</c:formatCode>
                <c:ptCount val="32"/>
                <c:pt idx="0">
                  <c:v>5779</c:v>
                </c:pt>
                <c:pt idx="1">
                  <c:v>5511</c:v>
                </c:pt>
                <c:pt idx="2">
                  <c:v>814</c:v>
                </c:pt>
                <c:pt idx="3">
                  <c:v>822</c:v>
                </c:pt>
                <c:pt idx="4">
                  <c:v>2524</c:v>
                </c:pt>
                <c:pt idx="5">
                  <c:v>10029</c:v>
                </c:pt>
                <c:pt idx="6">
                  <c:v>16653</c:v>
                </c:pt>
                <c:pt idx="7">
                  <c:v>3053</c:v>
                </c:pt>
                <c:pt idx="8">
                  <c:v>69051</c:v>
                </c:pt>
                <c:pt idx="9">
                  <c:v>7426</c:v>
                </c:pt>
                <c:pt idx="10">
                  <c:v>12309</c:v>
                </c:pt>
                <c:pt idx="11">
                  <c:v>17397</c:v>
                </c:pt>
                <c:pt idx="12">
                  <c:v>960</c:v>
                </c:pt>
                <c:pt idx="13">
                  <c:v>5046</c:v>
                </c:pt>
                <c:pt idx="14">
                  <c:v>21468</c:v>
                </c:pt>
                <c:pt idx="15">
                  <c:v>6378</c:v>
                </c:pt>
                <c:pt idx="16">
                  <c:v>2946</c:v>
                </c:pt>
                <c:pt idx="17">
                  <c:v>601</c:v>
                </c:pt>
                <c:pt idx="18">
                  <c:v>69329</c:v>
                </c:pt>
                <c:pt idx="19">
                  <c:v>1478</c:v>
                </c:pt>
                <c:pt idx="20">
                  <c:v>7239</c:v>
                </c:pt>
                <c:pt idx="21">
                  <c:v>9237</c:v>
                </c:pt>
                <c:pt idx="22">
                  <c:v>578</c:v>
                </c:pt>
                <c:pt idx="23">
                  <c:v>7925</c:v>
                </c:pt>
                <c:pt idx="24">
                  <c:v>6232</c:v>
                </c:pt>
                <c:pt idx="25">
                  <c:v>5772</c:v>
                </c:pt>
                <c:pt idx="26">
                  <c:v>2706</c:v>
                </c:pt>
                <c:pt idx="27">
                  <c:v>25485</c:v>
                </c:pt>
                <c:pt idx="28">
                  <c:v>1018</c:v>
                </c:pt>
                <c:pt idx="29">
                  <c:v>16901</c:v>
                </c:pt>
                <c:pt idx="30">
                  <c:v>3908</c:v>
                </c:pt>
                <c:pt idx="31">
                  <c:v>2030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'1.1.10'!$C$5:$C$6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'1.1.10'!$C$8:$C$39</c:f>
              <c:numCache>
                <c:formatCode>#,##0</c:formatCode>
                <c:ptCount val="32"/>
                <c:pt idx="0">
                  <c:v>3626</c:v>
                </c:pt>
                <c:pt idx="1">
                  <c:v>15545</c:v>
                </c:pt>
                <c:pt idx="2">
                  <c:v>891</c:v>
                </c:pt>
                <c:pt idx="3">
                  <c:v>502</c:v>
                </c:pt>
                <c:pt idx="4">
                  <c:v>2186</c:v>
                </c:pt>
                <c:pt idx="5">
                  <c:v>11133</c:v>
                </c:pt>
                <c:pt idx="6">
                  <c:v>10154</c:v>
                </c:pt>
                <c:pt idx="7">
                  <c:v>2576</c:v>
                </c:pt>
                <c:pt idx="8">
                  <c:v>69921</c:v>
                </c:pt>
                <c:pt idx="9">
                  <c:v>5101</c:v>
                </c:pt>
                <c:pt idx="10">
                  <c:v>27139</c:v>
                </c:pt>
                <c:pt idx="11">
                  <c:v>19724</c:v>
                </c:pt>
                <c:pt idx="12">
                  <c:v>1612</c:v>
                </c:pt>
                <c:pt idx="13">
                  <c:v>17322</c:v>
                </c:pt>
                <c:pt idx="14">
                  <c:v>28334</c:v>
                </c:pt>
                <c:pt idx="15">
                  <c:v>13766</c:v>
                </c:pt>
                <c:pt idx="16">
                  <c:v>3426</c:v>
                </c:pt>
                <c:pt idx="17">
                  <c:v>1185</c:v>
                </c:pt>
                <c:pt idx="18">
                  <c:v>31253</c:v>
                </c:pt>
                <c:pt idx="19">
                  <c:v>1906</c:v>
                </c:pt>
                <c:pt idx="20">
                  <c:v>18238</c:v>
                </c:pt>
                <c:pt idx="21">
                  <c:v>12070</c:v>
                </c:pt>
                <c:pt idx="22">
                  <c:v>870</c:v>
                </c:pt>
                <c:pt idx="23">
                  <c:v>11480</c:v>
                </c:pt>
                <c:pt idx="24">
                  <c:v>11683</c:v>
                </c:pt>
                <c:pt idx="25">
                  <c:v>11783</c:v>
                </c:pt>
                <c:pt idx="26">
                  <c:v>2823</c:v>
                </c:pt>
                <c:pt idx="27">
                  <c:v>17407</c:v>
                </c:pt>
                <c:pt idx="28">
                  <c:v>4164</c:v>
                </c:pt>
                <c:pt idx="29">
                  <c:v>18254</c:v>
                </c:pt>
                <c:pt idx="30">
                  <c:v>2870</c:v>
                </c:pt>
                <c:pt idx="31">
                  <c:v>1497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65024"/>
        <c:axId val="66866560"/>
      </c:lineChart>
      <c:catAx>
        <c:axId val="66865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6866560"/>
        <c:crosses val="autoZero"/>
        <c:auto val="1"/>
        <c:lblAlgn val="ctr"/>
        <c:lblOffset val="100"/>
        <c:noMultiLvlLbl val="0"/>
      </c:catAx>
      <c:valAx>
        <c:axId val="66866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66865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Permisionarios del Parque Vehicular del Autotransporte de Carga 2013 </a:t>
            </a:r>
            <a:endParaRPr lang="es-ES" sz="1100"/>
          </a:p>
        </c:rich>
      </c:tx>
      <c:layout>
        <c:manualLayout>
          <c:xMode val="edge"/>
          <c:yMode val="edge"/>
          <c:x val="0.137748197448698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'1.1.10'!$B$5:$B$6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'1.1.10'!$B$8:$B$39</c:f>
              <c:numCache>
                <c:formatCode>#,##0</c:formatCode>
                <c:ptCount val="32"/>
                <c:pt idx="0">
                  <c:v>5779</c:v>
                </c:pt>
                <c:pt idx="1">
                  <c:v>5511</c:v>
                </c:pt>
                <c:pt idx="2">
                  <c:v>814</c:v>
                </c:pt>
                <c:pt idx="3">
                  <c:v>822</c:v>
                </c:pt>
                <c:pt idx="4">
                  <c:v>2524</c:v>
                </c:pt>
                <c:pt idx="5">
                  <c:v>10029</c:v>
                </c:pt>
                <c:pt idx="6">
                  <c:v>16653</c:v>
                </c:pt>
                <c:pt idx="7">
                  <c:v>3053</c:v>
                </c:pt>
                <c:pt idx="8">
                  <c:v>69051</c:v>
                </c:pt>
                <c:pt idx="9">
                  <c:v>7426</c:v>
                </c:pt>
                <c:pt idx="10">
                  <c:v>12309</c:v>
                </c:pt>
                <c:pt idx="11">
                  <c:v>17397</c:v>
                </c:pt>
                <c:pt idx="12">
                  <c:v>960</c:v>
                </c:pt>
                <c:pt idx="13">
                  <c:v>5046</c:v>
                </c:pt>
                <c:pt idx="14">
                  <c:v>21468</c:v>
                </c:pt>
                <c:pt idx="15">
                  <c:v>6378</c:v>
                </c:pt>
                <c:pt idx="16">
                  <c:v>2946</c:v>
                </c:pt>
                <c:pt idx="17">
                  <c:v>601</c:v>
                </c:pt>
                <c:pt idx="18">
                  <c:v>69329</c:v>
                </c:pt>
                <c:pt idx="19">
                  <c:v>1478</c:v>
                </c:pt>
                <c:pt idx="20">
                  <c:v>7239</c:v>
                </c:pt>
                <c:pt idx="21">
                  <c:v>9237</c:v>
                </c:pt>
                <c:pt idx="22">
                  <c:v>578</c:v>
                </c:pt>
                <c:pt idx="23">
                  <c:v>7925</c:v>
                </c:pt>
                <c:pt idx="24">
                  <c:v>6232</c:v>
                </c:pt>
                <c:pt idx="25">
                  <c:v>5772</c:v>
                </c:pt>
                <c:pt idx="26">
                  <c:v>2706</c:v>
                </c:pt>
                <c:pt idx="27">
                  <c:v>25485</c:v>
                </c:pt>
                <c:pt idx="28">
                  <c:v>1018</c:v>
                </c:pt>
                <c:pt idx="29">
                  <c:v>16901</c:v>
                </c:pt>
                <c:pt idx="30">
                  <c:v>3908</c:v>
                </c:pt>
                <c:pt idx="31">
                  <c:v>2030</c:v>
                </c:pt>
              </c:numCache>
            </c:numRef>
          </c:val>
        </c:ser>
        <c:ser>
          <c:idx val="1"/>
          <c:order val="1"/>
          <c:tx>
            <c:strRef>
              <c:f>'1.1.10'!$C$5:$C$6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'1.1.10'!$C$8:$C$39</c:f>
              <c:numCache>
                <c:formatCode>#,##0</c:formatCode>
                <c:ptCount val="32"/>
                <c:pt idx="0">
                  <c:v>3626</c:v>
                </c:pt>
                <c:pt idx="1">
                  <c:v>15545</c:v>
                </c:pt>
                <c:pt idx="2">
                  <c:v>891</c:v>
                </c:pt>
                <c:pt idx="3">
                  <c:v>502</c:v>
                </c:pt>
                <c:pt idx="4">
                  <c:v>2186</c:v>
                </c:pt>
                <c:pt idx="5">
                  <c:v>11133</c:v>
                </c:pt>
                <c:pt idx="6">
                  <c:v>10154</c:v>
                </c:pt>
                <c:pt idx="7">
                  <c:v>2576</c:v>
                </c:pt>
                <c:pt idx="8">
                  <c:v>69921</c:v>
                </c:pt>
                <c:pt idx="9">
                  <c:v>5101</c:v>
                </c:pt>
                <c:pt idx="10">
                  <c:v>27139</c:v>
                </c:pt>
                <c:pt idx="11">
                  <c:v>19724</c:v>
                </c:pt>
                <c:pt idx="12">
                  <c:v>1612</c:v>
                </c:pt>
                <c:pt idx="13">
                  <c:v>17322</c:v>
                </c:pt>
                <c:pt idx="14">
                  <c:v>28334</c:v>
                </c:pt>
                <c:pt idx="15">
                  <c:v>13766</c:v>
                </c:pt>
                <c:pt idx="16">
                  <c:v>3426</c:v>
                </c:pt>
                <c:pt idx="17">
                  <c:v>1185</c:v>
                </c:pt>
                <c:pt idx="18">
                  <c:v>31253</c:v>
                </c:pt>
                <c:pt idx="19">
                  <c:v>1906</c:v>
                </c:pt>
                <c:pt idx="20">
                  <c:v>18238</c:v>
                </c:pt>
                <c:pt idx="21">
                  <c:v>12070</c:v>
                </c:pt>
                <c:pt idx="22">
                  <c:v>870</c:v>
                </c:pt>
                <c:pt idx="23">
                  <c:v>11480</c:v>
                </c:pt>
                <c:pt idx="24">
                  <c:v>11683</c:v>
                </c:pt>
                <c:pt idx="25">
                  <c:v>11783</c:v>
                </c:pt>
                <c:pt idx="26">
                  <c:v>2823</c:v>
                </c:pt>
                <c:pt idx="27">
                  <c:v>17407</c:v>
                </c:pt>
                <c:pt idx="28">
                  <c:v>4164</c:v>
                </c:pt>
                <c:pt idx="29">
                  <c:v>18254</c:v>
                </c:pt>
                <c:pt idx="30">
                  <c:v>2870</c:v>
                </c:pt>
                <c:pt idx="31">
                  <c:v>1497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23040"/>
        <c:axId val="77224576"/>
      </c:barChart>
      <c:catAx>
        <c:axId val="77223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7224576"/>
        <c:crosses val="autoZero"/>
        <c:auto val="1"/>
        <c:lblAlgn val="ctr"/>
        <c:lblOffset val="100"/>
        <c:noMultiLvlLbl val="0"/>
      </c:catAx>
      <c:valAx>
        <c:axId val="77224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7223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Permisionarios del Parque Vehicular de l Autotransporte de Carga 2013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766E-2"/>
          <c:y val="0.17592592592592593"/>
          <c:w val="0.49444444444444713"/>
          <c:h val="0.82407407407408051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6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1173075240594926"/>
                  <c:y val="2.8941382327209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98167104111986"/>
                  <c:y val="-6.6551837270341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'1.1.10'!$B$5:$C$5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'1.1.10'!$B$42:$C$42</c:f>
              <c:numCache>
                <c:formatCode>#,##0</c:formatCode>
                <c:ptCount val="2"/>
                <c:pt idx="0">
                  <c:v>47.816598678272705</c:v>
                </c:pt>
                <c:pt idx="1">
                  <c:v>52.183401321727295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2013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C 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1.1.11'!$B$7:$B$61</c:f>
              <c:numCache>
                <c:formatCode>#,##0</c:formatCode>
                <c:ptCount val="55"/>
                <c:pt idx="0">
                  <c:v>152</c:v>
                </c:pt>
                <c:pt idx="1">
                  <c:v>40</c:v>
                </c:pt>
                <c:pt idx="2">
                  <c:v>51</c:v>
                </c:pt>
                <c:pt idx="3">
                  <c:v>59</c:v>
                </c:pt>
                <c:pt idx="4">
                  <c:v>75</c:v>
                </c:pt>
                <c:pt idx="5">
                  <c:v>118</c:v>
                </c:pt>
                <c:pt idx="6">
                  <c:v>127</c:v>
                </c:pt>
                <c:pt idx="7">
                  <c:v>195</c:v>
                </c:pt>
                <c:pt idx="8">
                  <c:v>241</c:v>
                </c:pt>
                <c:pt idx="9">
                  <c:v>263</c:v>
                </c:pt>
                <c:pt idx="10">
                  <c:v>290</c:v>
                </c:pt>
                <c:pt idx="11">
                  <c:v>317</c:v>
                </c:pt>
                <c:pt idx="12">
                  <c:v>363</c:v>
                </c:pt>
                <c:pt idx="13">
                  <c:v>413</c:v>
                </c:pt>
                <c:pt idx="14">
                  <c:v>645</c:v>
                </c:pt>
                <c:pt idx="15">
                  <c:v>807</c:v>
                </c:pt>
                <c:pt idx="16">
                  <c:v>843</c:v>
                </c:pt>
                <c:pt idx="17">
                  <c:v>443</c:v>
                </c:pt>
                <c:pt idx="18">
                  <c:v>602</c:v>
                </c:pt>
                <c:pt idx="19">
                  <c:v>936</c:v>
                </c:pt>
                <c:pt idx="20">
                  <c:v>1377</c:v>
                </c:pt>
                <c:pt idx="21">
                  <c:v>1786</c:v>
                </c:pt>
                <c:pt idx="22">
                  <c:v>1464</c:v>
                </c:pt>
                <c:pt idx="23">
                  <c:v>421</c:v>
                </c:pt>
                <c:pt idx="24">
                  <c:v>446</c:v>
                </c:pt>
                <c:pt idx="25">
                  <c:v>890</c:v>
                </c:pt>
                <c:pt idx="26">
                  <c:v>509</c:v>
                </c:pt>
                <c:pt idx="27">
                  <c:v>347</c:v>
                </c:pt>
                <c:pt idx="28">
                  <c:v>575</c:v>
                </c:pt>
                <c:pt idx="29">
                  <c:v>713</c:v>
                </c:pt>
                <c:pt idx="30">
                  <c:v>1038</c:v>
                </c:pt>
                <c:pt idx="31">
                  <c:v>1833</c:v>
                </c:pt>
                <c:pt idx="32">
                  <c:v>2205</c:v>
                </c:pt>
                <c:pt idx="33">
                  <c:v>2371</c:v>
                </c:pt>
                <c:pt idx="34">
                  <c:v>2231</c:v>
                </c:pt>
                <c:pt idx="35">
                  <c:v>1361</c:v>
                </c:pt>
                <c:pt idx="36">
                  <c:v>630</c:v>
                </c:pt>
                <c:pt idx="37">
                  <c:v>1455</c:v>
                </c:pt>
                <c:pt idx="38">
                  <c:v>1940</c:v>
                </c:pt>
                <c:pt idx="39">
                  <c:v>2506</c:v>
                </c:pt>
                <c:pt idx="40">
                  <c:v>2868</c:v>
                </c:pt>
                <c:pt idx="41">
                  <c:v>3054</c:v>
                </c:pt>
                <c:pt idx="42">
                  <c:v>2434</c:v>
                </c:pt>
                <c:pt idx="43">
                  <c:v>2242</c:v>
                </c:pt>
                <c:pt idx="44">
                  <c:v>2287</c:v>
                </c:pt>
                <c:pt idx="45">
                  <c:v>3029</c:v>
                </c:pt>
                <c:pt idx="46">
                  <c:v>3600</c:v>
                </c:pt>
                <c:pt idx="47">
                  <c:v>3706</c:v>
                </c:pt>
                <c:pt idx="48">
                  <c:v>5230</c:v>
                </c:pt>
                <c:pt idx="49">
                  <c:v>2542</c:v>
                </c:pt>
                <c:pt idx="50">
                  <c:v>1804</c:v>
                </c:pt>
                <c:pt idx="51">
                  <c:v>3111</c:v>
                </c:pt>
                <c:pt idx="52">
                  <c:v>3292</c:v>
                </c:pt>
                <c:pt idx="53">
                  <c:v>2360</c:v>
                </c:pt>
                <c:pt idx="54">
                  <c:v>656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C 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1.1.11'!$C$7:$C$61</c:f>
              <c:numCache>
                <c:formatCode>#,##0</c:formatCode>
                <c:ptCount val="55"/>
                <c:pt idx="0">
                  <c:v>375</c:v>
                </c:pt>
                <c:pt idx="1">
                  <c:v>126</c:v>
                </c:pt>
                <c:pt idx="2">
                  <c:v>128</c:v>
                </c:pt>
                <c:pt idx="3">
                  <c:v>170</c:v>
                </c:pt>
                <c:pt idx="4">
                  <c:v>240</c:v>
                </c:pt>
                <c:pt idx="5">
                  <c:v>283</c:v>
                </c:pt>
                <c:pt idx="6">
                  <c:v>328</c:v>
                </c:pt>
                <c:pt idx="7">
                  <c:v>432</c:v>
                </c:pt>
                <c:pt idx="8">
                  <c:v>600</c:v>
                </c:pt>
                <c:pt idx="9">
                  <c:v>692</c:v>
                </c:pt>
                <c:pt idx="10">
                  <c:v>835</c:v>
                </c:pt>
                <c:pt idx="11">
                  <c:v>825</c:v>
                </c:pt>
                <c:pt idx="12">
                  <c:v>932</c:v>
                </c:pt>
                <c:pt idx="13">
                  <c:v>1147</c:v>
                </c:pt>
                <c:pt idx="14">
                  <c:v>1393</c:v>
                </c:pt>
                <c:pt idx="15">
                  <c:v>1805</c:v>
                </c:pt>
                <c:pt idx="16">
                  <c:v>1881</c:v>
                </c:pt>
                <c:pt idx="17">
                  <c:v>1375</c:v>
                </c:pt>
                <c:pt idx="18">
                  <c:v>1610</c:v>
                </c:pt>
                <c:pt idx="19">
                  <c:v>2122</c:v>
                </c:pt>
                <c:pt idx="20">
                  <c:v>3450</c:v>
                </c:pt>
                <c:pt idx="21">
                  <c:v>4001</c:v>
                </c:pt>
                <c:pt idx="22">
                  <c:v>2659</c:v>
                </c:pt>
                <c:pt idx="23">
                  <c:v>791</c:v>
                </c:pt>
                <c:pt idx="24">
                  <c:v>978</c:v>
                </c:pt>
                <c:pt idx="25">
                  <c:v>1411</c:v>
                </c:pt>
                <c:pt idx="26">
                  <c:v>782</c:v>
                </c:pt>
                <c:pt idx="27">
                  <c:v>540</c:v>
                </c:pt>
                <c:pt idx="28">
                  <c:v>637</c:v>
                </c:pt>
                <c:pt idx="29">
                  <c:v>933</c:v>
                </c:pt>
                <c:pt idx="30">
                  <c:v>1227</c:v>
                </c:pt>
                <c:pt idx="31">
                  <c:v>1801</c:v>
                </c:pt>
                <c:pt idx="32">
                  <c:v>1750</c:v>
                </c:pt>
                <c:pt idx="33">
                  <c:v>1701</c:v>
                </c:pt>
                <c:pt idx="34">
                  <c:v>1362</c:v>
                </c:pt>
                <c:pt idx="35">
                  <c:v>805</c:v>
                </c:pt>
                <c:pt idx="36">
                  <c:v>221</c:v>
                </c:pt>
                <c:pt idx="37">
                  <c:v>809</c:v>
                </c:pt>
                <c:pt idx="38">
                  <c:v>1110</c:v>
                </c:pt>
                <c:pt idx="39">
                  <c:v>1042</c:v>
                </c:pt>
                <c:pt idx="40">
                  <c:v>1289</c:v>
                </c:pt>
                <c:pt idx="41">
                  <c:v>1721</c:v>
                </c:pt>
                <c:pt idx="42">
                  <c:v>1211</c:v>
                </c:pt>
                <c:pt idx="43">
                  <c:v>1228</c:v>
                </c:pt>
                <c:pt idx="44">
                  <c:v>1021</c:v>
                </c:pt>
                <c:pt idx="45">
                  <c:v>1128</c:v>
                </c:pt>
                <c:pt idx="46">
                  <c:v>1181</c:v>
                </c:pt>
                <c:pt idx="47">
                  <c:v>1869</c:v>
                </c:pt>
                <c:pt idx="48">
                  <c:v>1892</c:v>
                </c:pt>
                <c:pt idx="49">
                  <c:v>1454</c:v>
                </c:pt>
                <c:pt idx="50">
                  <c:v>543</c:v>
                </c:pt>
                <c:pt idx="51">
                  <c:v>1145</c:v>
                </c:pt>
                <c:pt idx="52">
                  <c:v>1283</c:v>
                </c:pt>
                <c:pt idx="53">
                  <c:v>1397</c:v>
                </c:pt>
                <c:pt idx="54">
                  <c:v>911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T 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1.1.11'!$D$7:$D$61</c:f>
              <c:numCache>
                <c:formatCode>#,##0</c:formatCode>
                <c:ptCount val="55"/>
                <c:pt idx="0">
                  <c:v>31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12</c:v>
                </c:pt>
                <c:pt idx="9">
                  <c:v>6</c:v>
                </c:pt>
                <c:pt idx="10">
                  <c:v>18</c:v>
                </c:pt>
                <c:pt idx="11">
                  <c:v>14</c:v>
                </c:pt>
                <c:pt idx="12">
                  <c:v>24</c:v>
                </c:pt>
                <c:pt idx="13">
                  <c:v>10</c:v>
                </c:pt>
                <c:pt idx="14">
                  <c:v>16</c:v>
                </c:pt>
                <c:pt idx="15">
                  <c:v>17</c:v>
                </c:pt>
                <c:pt idx="16">
                  <c:v>22</c:v>
                </c:pt>
                <c:pt idx="17">
                  <c:v>15</c:v>
                </c:pt>
                <c:pt idx="18">
                  <c:v>23</c:v>
                </c:pt>
                <c:pt idx="19">
                  <c:v>36</c:v>
                </c:pt>
                <c:pt idx="20">
                  <c:v>37</c:v>
                </c:pt>
                <c:pt idx="21">
                  <c:v>42</c:v>
                </c:pt>
                <c:pt idx="22">
                  <c:v>34</c:v>
                </c:pt>
                <c:pt idx="23">
                  <c:v>21</c:v>
                </c:pt>
                <c:pt idx="24">
                  <c:v>34</c:v>
                </c:pt>
                <c:pt idx="25">
                  <c:v>32</c:v>
                </c:pt>
                <c:pt idx="26">
                  <c:v>16</c:v>
                </c:pt>
                <c:pt idx="27">
                  <c:v>14</c:v>
                </c:pt>
                <c:pt idx="28">
                  <c:v>24</c:v>
                </c:pt>
                <c:pt idx="29">
                  <c:v>19</c:v>
                </c:pt>
                <c:pt idx="30">
                  <c:v>34</c:v>
                </c:pt>
                <c:pt idx="31">
                  <c:v>43</c:v>
                </c:pt>
                <c:pt idx="32">
                  <c:v>42</c:v>
                </c:pt>
                <c:pt idx="33">
                  <c:v>47</c:v>
                </c:pt>
                <c:pt idx="34">
                  <c:v>41</c:v>
                </c:pt>
                <c:pt idx="35">
                  <c:v>56</c:v>
                </c:pt>
                <c:pt idx="36">
                  <c:v>20</c:v>
                </c:pt>
                <c:pt idx="37">
                  <c:v>53</c:v>
                </c:pt>
                <c:pt idx="38">
                  <c:v>76</c:v>
                </c:pt>
                <c:pt idx="39">
                  <c:v>80</c:v>
                </c:pt>
                <c:pt idx="40">
                  <c:v>80</c:v>
                </c:pt>
                <c:pt idx="41">
                  <c:v>101</c:v>
                </c:pt>
                <c:pt idx="42">
                  <c:v>63</c:v>
                </c:pt>
                <c:pt idx="43">
                  <c:v>80</c:v>
                </c:pt>
                <c:pt idx="44">
                  <c:v>70</c:v>
                </c:pt>
                <c:pt idx="45">
                  <c:v>100</c:v>
                </c:pt>
                <c:pt idx="46">
                  <c:v>89</c:v>
                </c:pt>
                <c:pt idx="47">
                  <c:v>124</c:v>
                </c:pt>
                <c:pt idx="48">
                  <c:v>106</c:v>
                </c:pt>
                <c:pt idx="49">
                  <c:v>86</c:v>
                </c:pt>
                <c:pt idx="50">
                  <c:v>59</c:v>
                </c:pt>
                <c:pt idx="51">
                  <c:v>51</c:v>
                </c:pt>
                <c:pt idx="52">
                  <c:v>62</c:v>
                </c:pt>
                <c:pt idx="53">
                  <c:v>99</c:v>
                </c:pt>
                <c:pt idx="54">
                  <c:v>60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T 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1.1.11'!$E$7:$E$61</c:f>
              <c:numCache>
                <c:formatCode>#,##0</c:formatCode>
                <c:ptCount val="55"/>
                <c:pt idx="0">
                  <c:v>613</c:v>
                </c:pt>
                <c:pt idx="1">
                  <c:v>93</c:v>
                </c:pt>
                <c:pt idx="2">
                  <c:v>132</c:v>
                </c:pt>
                <c:pt idx="3">
                  <c:v>161</c:v>
                </c:pt>
                <c:pt idx="4">
                  <c:v>266</c:v>
                </c:pt>
                <c:pt idx="5">
                  <c:v>259</c:v>
                </c:pt>
                <c:pt idx="6">
                  <c:v>275</c:v>
                </c:pt>
                <c:pt idx="7">
                  <c:v>276</c:v>
                </c:pt>
                <c:pt idx="8">
                  <c:v>420</c:v>
                </c:pt>
                <c:pt idx="9">
                  <c:v>472</c:v>
                </c:pt>
                <c:pt idx="10">
                  <c:v>617</c:v>
                </c:pt>
                <c:pt idx="11">
                  <c:v>709</c:v>
                </c:pt>
                <c:pt idx="12">
                  <c:v>957</c:v>
                </c:pt>
                <c:pt idx="13">
                  <c:v>1239</c:v>
                </c:pt>
                <c:pt idx="14">
                  <c:v>1761</c:v>
                </c:pt>
                <c:pt idx="15">
                  <c:v>1896</c:v>
                </c:pt>
                <c:pt idx="16">
                  <c:v>2011</c:v>
                </c:pt>
                <c:pt idx="17">
                  <c:v>1370</c:v>
                </c:pt>
                <c:pt idx="18">
                  <c:v>2133</c:v>
                </c:pt>
                <c:pt idx="19">
                  <c:v>3420</c:v>
                </c:pt>
                <c:pt idx="20">
                  <c:v>4686</c:v>
                </c:pt>
                <c:pt idx="21">
                  <c:v>6435</c:v>
                </c:pt>
                <c:pt idx="22">
                  <c:v>3704</c:v>
                </c:pt>
                <c:pt idx="23">
                  <c:v>1527</c:v>
                </c:pt>
                <c:pt idx="24">
                  <c:v>3225</c:v>
                </c:pt>
                <c:pt idx="25">
                  <c:v>4603</c:v>
                </c:pt>
                <c:pt idx="26">
                  <c:v>3280</c:v>
                </c:pt>
                <c:pt idx="27">
                  <c:v>3259</c:v>
                </c:pt>
                <c:pt idx="28">
                  <c:v>3872</c:v>
                </c:pt>
                <c:pt idx="29">
                  <c:v>4929</c:v>
                </c:pt>
                <c:pt idx="30">
                  <c:v>4646</c:v>
                </c:pt>
                <c:pt idx="31">
                  <c:v>5714</c:v>
                </c:pt>
                <c:pt idx="32">
                  <c:v>5646</c:v>
                </c:pt>
                <c:pt idx="33">
                  <c:v>5516</c:v>
                </c:pt>
                <c:pt idx="34">
                  <c:v>5649</c:v>
                </c:pt>
                <c:pt idx="35">
                  <c:v>3870</c:v>
                </c:pt>
                <c:pt idx="36">
                  <c:v>1629</c:v>
                </c:pt>
                <c:pt idx="37">
                  <c:v>5124</c:v>
                </c:pt>
                <c:pt idx="38">
                  <c:v>6566</c:v>
                </c:pt>
                <c:pt idx="39">
                  <c:v>6549</c:v>
                </c:pt>
                <c:pt idx="40">
                  <c:v>8326</c:v>
                </c:pt>
                <c:pt idx="41">
                  <c:v>9489</c:v>
                </c:pt>
                <c:pt idx="42">
                  <c:v>4467</c:v>
                </c:pt>
                <c:pt idx="43">
                  <c:v>6758</c:v>
                </c:pt>
                <c:pt idx="44">
                  <c:v>6465</c:v>
                </c:pt>
                <c:pt idx="45">
                  <c:v>9643</c:v>
                </c:pt>
                <c:pt idx="46">
                  <c:v>9146</c:v>
                </c:pt>
                <c:pt idx="47">
                  <c:v>11814</c:v>
                </c:pt>
                <c:pt idx="48">
                  <c:v>14663</c:v>
                </c:pt>
                <c:pt idx="49">
                  <c:v>10383</c:v>
                </c:pt>
                <c:pt idx="50">
                  <c:v>1964</c:v>
                </c:pt>
                <c:pt idx="51">
                  <c:v>6308</c:v>
                </c:pt>
                <c:pt idx="52">
                  <c:v>8765</c:v>
                </c:pt>
                <c:pt idx="53">
                  <c:v>11575</c:v>
                </c:pt>
                <c:pt idx="54">
                  <c:v>9115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1.1.11'!$F$7:$F$61</c:f>
              <c:numCache>
                <c:formatCode>#,##0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7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8</c:v>
                </c:pt>
                <c:pt idx="31">
                  <c:v>11</c:v>
                </c:pt>
                <c:pt idx="32">
                  <c:v>9</c:v>
                </c:pt>
                <c:pt idx="33">
                  <c:v>13</c:v>
                </c:pt>
                <c:pt idx="34">
                  <c:v>8</c:v>
                </c:pt>
                <c:pt idx="35">
                  <c:v>6</c:v>
                </c:pt>
                <c:pt idx="36">
                  <c:v>4</c:v>
                </c:pt>
                <c:pt idx="37">
                  <c:v>6</c:v>
                </c:pt>
                <c:pt idx="38">
                  <c:v>7</c:v>
                </c:pt>
                <c:pt idx="39">
                  <c:v>16</c:v>
                </c:pt>
                <c:pt idx="40">
                  <c:v>17</c:v>
                </c:pt>
                <c:pt idx="41">
                  <c:v>19</c:v>
                </c:pt>
                <c:pt idx="42">
                  <c:v>18</c:v>
                </c:pt>
                <c:pt idx="43">
                  <c:v>18</c:v>
                </c:pt>
                <c:pt idx="44">
                  <c:v>22</c:v>
                </c:pt>
                <c:pt idx="45">
                  <c:v>42</c:v>
                </c:pt>
                <c:pt idx="46">
                  <c:v>59</c:v>
                </c:pt>
                <c:pt idx="47">
                  <c:v>48</c:v>
                </c:pt>
                <c:pt idx="48">
                  <c:v>75</c:v>
                </c:pt>
                <c:pt idx="49">
                  <c:v>33</c:v>
                </c:pt>
                <c:pt idx="50">
                  <c:v>36</c:v>
                </c:pt>
                <c:pt idx="51">
                  <c:v>51</c:v>
                </c:pt>
                <c:pt idx="52">
                  <c:v>62</c:v>
                </c:pt>
                <c:pt idx="53">
                  <c:v>38</c:v>
                </c:pt>
                <c:pt idx="54">
                  <c:v>10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 1.1.11'!$H$4:$H$5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1.1.11'!$H$7:$H$61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17</c:v>
                </c:pt>
                <c:pt idx="20">
                  <c:v>14</c:v>
                </c:pt>
                <c:pt idx="21">
                  <c:v>20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13</c:v>
                </c:pt>
                <c:pt idx="27">
                  <c:v>7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21</c:v>
                </c:pt>
                <c:pt idx="32">
                  <c:v>21</c:v>
                </c:pt>
                <c:pt idx="33">
                  <c:v>13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14</c:v>
                </c:pt>
                <c:pt idx="38">
                  <c:v>10</c:v>
                </c:pt>
                <c:pt idx="39">
                  <c:v>3</c:v>
                </c:pt>
                <c:pt idx="40">
                  <c:v>10</c:v>
                </c:pt>
                <c:pt idx="41">
                  <c:v>3</c:v>
                </c:pt>
                <c:pt idx="42">
                  <c:v>6</c:v>
                </c:pt>
                <c:pt idx="43">
                  <c:v>3</c:v>
                </c:pt>
                <c:pt idx="44">
                  <c:v>5</c:v>
                </c:pt>
                <c:pt idx="45">
                  <c:v>3</c:v>
                </c:pt>
                <c:pt idx="46">
                  <c:v>2</c:v>
                </c:pt>
                <c:pt idx="47">
                  <c:v>9</c:v>
                </c:pt>
                <c:pt idx="48">
                  <c:v>16</c:v>
                </c:pt>
                <c:pt idx="49">
                  <c:v>16</c:v>
                </c:pt>
                <c:pt idx="50">
                  <c:v>10</c:v>
                </c:pt>
                <c:pt idx="51">
                  <c:v>62</c:v>
                </c:pt>
                <c:pt idx="52">
                  <c:v>125</c:v>
                </c:pt>
                <c:pt idx="53">
                  <c:v>76</c:v>
                </c:pt>
                <c:pt idx="54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79968"/>
        <c:axId val="78585856"/>
      </c:lineChart>
      <c:catAx>
        <c:axId val="785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78585856"/>
        <c:crosses val="autoZero"/>
        <c:auto val="1"/>
        <c:lblAlgn val="ctr"/>
        <c:lblOffset val="100"/>
        <c:noMultiLvlLbl val="0"/>
      </c:catAx>
      <c:valAx>
        <c:axId val="78585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8579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 Carga 2013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1.6327646544181977E-3"/>
                  <c:y val="-0.149768518518518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4103565179352576E-2"/>
                  <c:y val="3.61486585010207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</c:formatCode>
                <c:ptCount val="2"/>
                <c:pt idx="0">
                  <c:v>98.986782364193687</c:v>
                </c:pt>
                <c:pt idx="1">
                  <c:v>1.0132176358063103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6502"/>
          <c:y val="0.4245570866141733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2013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C 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1.1.11'!$B$7:$B$61</c:f>
              <c:numCache>
                <c:formatCode>#,##0</c:formatCode>
                <c:ptCount val="55"/>
                <c:pt idx="0">
                  <c:v>152</c:v>
                </c:pt>
                <c:pt idx="1">
                  <c:v>40</c:v>
                </c:pt>
                <c:pt idx="2">
                  <c:v>51</c:v>
                </c:pt>
                <c:pt idx="3">
                  <c:v>59</c:v>
                </c:pt>
                <c:pt idx="4">
                  <c:v>75</c:v>
                </c:pt>
                <c:pt idx="5">
                  <c:v>118</c:v>
                </c:pt>
                <c:pt idx="6">
                  <c:v>127</c:v>
                </c:pt>
                <c:pt idx="7">
                  <c:v>195</c:v>
                </c:pt>
                <c:pt idx="8">
                  <c:v>241</c:v>
                </c:pt>
                <c:pt idx="9">
                  <c:v>263</c:v>
                </c:pt>
                <c:pt idx="10">
                  <c:v>290</c:v>
                </c:pt>
                <c:pt idx="11">
                  <c:v>317</c:v>
                </c:pt>
                <c:pt idx="12">
                  <c:v>363</c:v>
                </c:pt>
                <c:pt idx="13">
                  <c:v>413</c:v>
                </c:pt>
                <c:pt idx="14">
                  <c:v>645</c:v>
                </c:pt>
                <c:pt idx="15">
                  <c:v>807</c:v>
                </c:pt>
                <c:pt idx="16">
                  <c:v>843</c:v>
                </c:pt>
                <c:pt idx="17">
                  <c:v>443</c:v>
                </c:pt>
                <c:pt idx="18">
                  <c:v>602</c:v>
                </c:pt>
                <c:pt idx="19">
                  <c:v>936</c:v>
                </c:pt>
                <c:pt idx="20">
                  <c:v>1377</c:v>
                </c:pt>
                <c:pt idx="21">
                  <c:v>1786</c:v>
                </c:pt>
                <c:pt idx="22">
                  <c:v>1464</c:v>
                </c:pt>
                <c:pt idx="23">
                  <c:v>421</c:v>
                </c:pt>
                <c:pt idx="24">
                  <c:v>446</c:v>
                </c:pt>
                <c:pt idx="25">
                  <c:v>890</c:v>
                </c:pt>
                <c:pt idx="26">
                  <c:v>509</c:v>
                </c:pt>
                <c:pt idx="27">
                  <c:v>347</c:v>
                </c:pt>
                <c:pt idx="28">
                  <c:v>575</c:v>
                </c:pt>
                <c:pt idx="29">
                  <c:v>713</c:v>
                </c:pt>
                <c:pt idx="30">
                  <c:v>1038</c:v>
                </c:pt>
                <c:pt idx="31">
                  <c:v>1833</c:v>
                </c:pt>
                <c:pt idx="32">
                  <c:v>2205</c:v>
                </c:pt>
                <c:pt idx="33">
                  <c:v>2371</c:v>
                </c:pt>
                <c:pt idx="34">
                  <c:v>2231</c:v>
                </c:pt>
                <c:pt idx="35">
                  <c:v>1361</c:v>
                </c:pt>
                <c:pt idx="36">
                  <c:v>630</c:v>
                </c:pt>
                <c:pt idx="37">
                  <c:v>1455</c:v>
                </c:pt>
                <c:pt idx="38">
                  <c:v>1940</c:v>
                </c:pt>
                <c:pt idx="39">
                  <c:v>2506</c:v>
                </c:pt>
                <c:pt idx="40">
                  <c:v>2868</c:v>
                </c:pt>
                <c:pt idx="41">
                  <c:v>3054</c:v>
                </c:pt>
                <c:pt idx="42">
                  <c:v>2434</c:v>
                </c:pt>
                <c:pt idx="43">
                  <c:v>2242</c:v>
                </c:pt>
                <c:pt idx="44">
                  <c:v>2287</c:v>
                </c:pt>
                <c:pt idx="45">
                  <c:v>3029</c:v>
                </c:pt>
                <c:pt idx="46">
                  <c:v>3600</c:v>
                </c:pt>
                <c:pt idx="47">
                  <c:v>3706</c:v>
                </c:pt>
                <c:pt idx="48">
                  <c:v>5230</c:v>
                </c:pt>
                <c:pt idx="49">
                  <c:v>2542</c:v>
                </c:pt>
                <c:pt idx="50">
                  <c:v>1804</c:v>
                </c:pt>
                <c:pt idx="51">
                  <c:v>3111</c:v>
                </c:pt>
                <c:pt idx="52">
                  <c:v>3292</c:v>
                </c:pt>
                <c:pt idx="53">
                  <c:v>2360</c:v>
                </c:pt>
                <c:pt idx="54">
                  <c:v>656</c:v>
                </c:pt>
              </c:numCache>
            </c:numRef>
          </c:val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C 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1.1.11'!$C$7:$C$61</c:f>
              <c:numCache>
                <c:formatCode>#,##0</c:formatCode>
                <c:ptCount val="55"/>
                <c:pt idx="0">
                  <c:v>375</c:v>
                </c:pt>
                <c:pt idx="1">
                  <c:v>126</c:v>
                </c:pt>
                <c:pt idx="2">
                  <c:v>128</c:v>
                </c:pt>
                <c:pt idx="3">
                  <c:v>170</c:v>
                </c:pt>
                <c:pt idx="4">
                  <c:v>240</c:v>
                </c:pt>
                <c:pt idx="5">
                  <c:v>283</c:v>
                </c:pt>
                <c:pt idx="6">
                  <c:v>328</c:v>
                </c:pt>
                <c:pt idx="7">
                  <c:v>432</c:v>
                </c:pt>
                <c:pt idx="8">
                  <c:v>600</c:v>
                </c:pt>
                <c:pt idx="9">
                  <c:v>692</c:v>
                </c:pt>
                <c:pt idx="10">
                  <c:v>835</c:v>
                </c:pt>
                <c:pt idx="11">
                  <c:v>825</c:v>
                </c:pt>
                <c:pt idx="12">
                  <c:v>932</c:v>
                </c:pt>
                <c:pt idx="13">
                  <c:v>1147</c:v>
                </c:pt>
                <c:pt idx="14">
                  <c:v>1393</c:v>
                </c:pt>
                <c:pt idx="15">
                  <c:v>1805</c:v>
                </c:pt>
                <c:pt idx="16">
                  <c:v>1881</c:v>
                </c:pt>
                <c:pt idx="17">
                  <c:v>1375</c:v>
                </c:pt>
                <c:pt idx="18">
                  <c:v>1610</c:v>
                </c:pt>
                <c:pt idx="19">
                  <c:v>2122</c:v>
                </c:pt>
                <c:pt idx="20">
                  <c:v>3450</c:v>
                </c:pt>
                <c:pt idx="21">
                  <c:v>4001</c:v>
                </c:pt>
                <c:pt idx="22">
                  <c:v>2659</c:v>
                </c:pt>
                <c:pt idx="23">
                  <c:v>791</c:v>
                </c:pt>
                <c:pt idx="24">
                  <c:v>978</c:v>
                </c:pt>
                <c:pt idx="25">
                  <c:v>1411</c:v>
                </c:pt>
                <c:pt idx="26">
                  <c:v>782</c:v>
                </c:pt>
                <c:pt idx="27">
                  <c:v>540</c:v>
                </c:pt>
                <c:pt idx="28">
                  <c:v>637</c:v>
                </c:pt>
                <c:pt idx="29">
                  <c:v>933</c:v>
                </c:pt>
                <c:pt idx="30">
                  <c:v>1227</c:v>
                </c:pt>
                <c:pt idx="31">
                  <c:v>1801</c:v>
                </c:pt>
                <c:pt idx="32">
                  <c:v>1750</c:v>
                </c:pt>
                <c:pt idx="33">
                  <c:v>1701</c:v>
                </c:pt>
                <c:pt idx="34">
                  <c:v>1362</c:v>
                </c:pt>
                <c:pt idx="35">
                  <c:v>805</c:v>
                </c:pt>
                <c:pt idx="36">
                  <c:v>221</c:v>
                </c:pt>
                <c:pt idx="37">
                  <c:v>809</c:v>
                </c:pt>
                <c:pt idx="38">
                  <c:v>1110</c:v>
                </c:pt>
                <c:pt idx="39">
                  <c:v>1042</c:v>
                </c:pt>
                <c:pt idx="40">
                  <c:v>1289</c:v>
                </c:pt>
                <c:pt idx="41">
                  <c:v>1721</c:v>
                </c:pt>
                <c:pt idx="42">
                  <c:v>1211</c:v>
                </c:pt>
                <c:pt idx="43">
                  <c:v>1228</c:v>
                </c:pt>
                <c:pt idx="44">
                  <c:v>1021</c:v>
                </c:pt>
                <c:pt idx="45">
                  <c:v>1128</c:v>
                </c:pt>
                <c:pt idx="46">
                  <c:v>1181</c:v>
                </c:pt>
                <c:pt idx="47">
                  <c:v>1869</c:v>
                </c:pt>
                <c:pt idx="48">
                  <c:v>1892</c:v>
                </c:pt>
                <c:pt idx="49">
                  <c:v>1454</c:v>
                </c:pt>
                <c:pt idx="50">
                  <c:v>543</c:v>
                </c:pt>
                <c:pt idx="51">
                  <c:v>1145</c:v>
                </c:pt>
                <c:pt idx="52">
                  <c:v>1283</c:v>
                </c:pt>
                <c:pt idx="53">
                  <c:v>1397</c:v>
                </c:pt>
                <c:pt idx="54">
                  <c:v>911</c:v>
                </c:pt>
              </c:numCache>
            </c:numRef>
          </c:val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T 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1.1.11'!$D$7:$D$61</c:f>
              <c:numCache>
                <c:formatCode>#,##0</c:formatCode>
                <c:ptCount val="55"/>
                <c:pt idx="0">
                  <c:v>31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12</c:v>
                </c:pt>
                <c:pt idx="9">
                  <c:v>6</c:v>
                </c:pt>
                <c:pt idx="10">
                  <c:v>18</c:v>
                </c:pt>
                <c:pt idx="11">
                  <c:v>14</c:v>
                </c:pt>
                <c:pt idx="12">
                  <c:v>24</c:v>
                </c:pt>
                <c:pt idx="13">
                  <c:v>10</c:v>
                </c:pt>
                <c:pt idx="14">
                  <c:v>16</c:v>
                </c:pt>
                <c:pt idx="15">
                  <c:v>17</c:v>
                </c:pt>
                <c:pt idx="16">
                  <c:v>22</c:v>
                </c:pt>
                <c:pt idx="17">
                  <c:v>15</c:v>
                </c:pt>
                <c:pt idx="18">
                  <c:v>23</c:v>
                </c:pt>
                <c:pt idx="19">
                  <c:v>36</c:v>
                </c:pt>
                <c:pt idx="20">
                  <c:v>37</c:v>
                </c:pt>
                <c:pt idx="21">
                  <c:v>42</c:v>
                </c:pt>
                <c:pt idx="22">
                  <c:v>34</c:v>
                </c:pt>
                <c:pt idx="23">
                  <c:v>21</c:v>
                </c:pt>
                <c:pt idx="24">
                  <c:v>34</c:v>
                </c:pt>
                <c:pt idx="25">
                  <c:v>32</c:v>
                </c:pt>
                <c:pt idx="26">
                  <c:v>16</c:v>
                </c:pt>
                <c:pt idx="27">
                  <c:v>14</c:v>
                </c:pt>
                <c:pt idx="28">
                  <c:v>24</c:v>
                </c:pt>
                <c:pt idx="29">
                  <c:v>19</c:v>
                </c:pt>
                <c:pt idx="30">
                  <c:v>34</c:v>
                </c:pt>
                <c:pt idx="31">
                  <c:v>43</c:v>
                </c:pt>
                <c:pt idx="32">
                  <c:v>42</c:v>
                </c:pt>
                <c:pt idx="33">
                  <c:v>47</c:v>
                </c:pt>
                <c:pt idx="34">
                  <c:v>41</c:v>
                </c:pt>
                <c:pt idx="35">
                  <c:v>56</c:v>
                </c:pt>
                <c:pt idx="36">
                  <c:v>20</c:v>
                </c:pt>
                <c:pt idx="37">
                  <c:v>53</c:v>
                </c:pt>
                <c:pt idx="38">
                  <c:v>76</c:v>
                </c:pt>
                <c:pt idx="39">
                  <c:v>80</c:v>
                </c:pt>
                <c:pt idx="40">
                  <c:v>80</c:v>
                </c:pt>
                <c:pt idx="41">
                  <c:v>101</c:v>
                </c:pt>
                <c:pt idx="42">
                  <c:v>63</c:v>
                </c:pt>
                <c:pt idx="43">
                  <c:v>80</c:v>
                </c:pt>
                <c:pt idx="44">
                  <c:v>70</c:v>
                </c:pt>
                <c:pt idx="45">
                  <c:v>100</c:v>
                </c:pt>
                <c:pt idx="46">
                  <c:v>89</c:v>
                </c:pt>
                <c:pt idx="47">
                  <c:v>124</c:v>
                </c:pt>
                <c:pt idx="48">
                  <c:v>106</c:v>
                </c:pt>
                <c:pt idx="49">
                  <c:v>86</c:v>
                </c:pt>
                <c:pt idx="50">
                  <c:v>59</c:v>
                </c:pt>
                <c:pt idx="51">
                  <c:v>51</c:v>
                </c:pt>
                <c:pt idx="52">
                  <c:v>62</c:v>
                </c:pt>
                <c:pt idx="53">
                  <c:v>99</c:v>
                </c:pt>
                <c:pt idx="54">
                  <c:v>60</c:v>
                </c:pt>
              </c:numCache>
            </c:numRef>
          </c:val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T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1.1.11'!$E$7:$E$61</c:f>
              <c:numCache>
                <c:formatCode>#,##0</c:formatCode>
                <c:ptCount val="55"/>
                <c:pt idx="0">
                  <c:v>613</c:v>
                </c:pt>
                <c:pt idx="1">
                  <c:v>93</c:v>
                </c:pt>
                <c:pt idx="2">
                  <c:v>132</c:v>
                </c:pt>
                <c:pt idx="3">
                  <c:v>161</c:v>
                </c:pt>
                <c:pt idx="4">
                  <c:v>266</c:v>
                </c:pt>
                <c:pt idx="5">
                  <c:v>259</c:v>
                </c:pt>
                <c:pt idx="6">
                  <c:v>275</c:v>
                </c:pt>
                <c:pt idx="7">
                  <c:v>276</c:v>
                </c:pt>
                <c:pt idx="8">
                  <c:v>420</c:v>
                </c:pt>
                <c:pt idx="9">
                  <c:v>472</c:v>
                </c:pt>
                <c:pt idx="10">
                  <c:v>617</c:v>
                </c:pt>
                <c:pt idx="11">
                  <c:v>709</c:v>
                </c:pt>
                <c:pt idx="12">
                  <c:v>957</c:v>
                </c:pt>
                <c:pt idx="13">
                  <c:v>1239</c:v>
                </c:pt>
                <c:pt idx="14">
                  <c:v>1761</c:v>
                </c:pt>
                <c:pt idx="15">
                  <c:v>1896</c:v>
                </c:pt>
                <c:pt idx="16">
                  <c:v>2011</c:v>
                </c:pt>
                <c:pt idx="17">
                  <c:v>1370</c:v>
                </c:pt>
                <c:pt idx="18">
                  <c:v>2133</c:v>
                </c:pt>
                <c:pt idx="19">
                  <c:v>3420</c:v>
                </c:pt>
                <c:pt idx="20">
                  <c:v>4686</c:v>
                </c:pt>
                <c:pt idx="21">
                  <c:v>6435</c:v>
                </c:pt>
                <c:pt idx="22">
                  <c:v>3704</c:v>
                </c:pt>
                <c:pt idx="23">
                  <c:v>1527</c:v>
                </c:pt>
                <c:pt idx="24">
                  <c:v>3225</c:v>
                </c:pt>
                <c:pt idx="25">
                  <c:v>4603</c:v>
                </c:pt>
                <c:pt idx="26">
                  <c:v>3280</c:v>
                </c:pt>
                <c:pt idx="27">
                  <c:v>3259</c:v>
                </c:pt>
                <c:pt idx="28">
                  <c:v>3872</c:v>
                </c:pt>
                <c:pt idx="29">
                  <c:v>4929</c:v>
                </c:pt>
                <c:pt idx="30">
                  <c:v>4646</c:v>
                </c:pt>
                <c:pt idx="31">
                  <c:v>5714</c:v>
                </c:pt>
                <c:pt idx="32">
                  <c:v>5646</c:v>
                </c:pt>
                <c:pt idx="33">
                  <c:v>5516</c:v>
                </c:pt>
                <c:pt idx="34">
                  <c:v>5649</c:v>
                </c:pt>
                <c:pt idx="35">
                  <c:v>3870</c:v>
                </c:pt>
                <c:pt idx="36">
                  <c:v>1629</c:v>
                </c:pt>
                <c:pt idx="37">
                  <c:v>5124</c:v>
                </c:pt>
                <c:pt idx="38">
                  <c:v>6566</c:v>
                </c:pt>
                <c:pt idx="39">
                  <c:v>6549</c:v>
                </c:pt>
                <c:pt idx="40">
                  <c:v>8326</c:v>
                </c:pt>
                <c:pt idx="41">
                  <c:v>9489</c:v>
                </c:pt>
                <c:pt idx="42">
                  <c:v>4467</c:v>
                </c:pt>
                <c:pt idx="43">
                  <c:v>6758</c:v>
                </c:pt>
                <c:pt idx="44">
                  <c:v>6465</c:v>
                </c:pt>
                <c:pt idx="45">
                  <c:v>9643</c:v>
                </c:pt>
                <c:pt idx="46">
                  <c:v>9146</c:v>
                </c:pt>
                <c:pt idx="47">
                  <c:v>11814</c:v>
                </c:pt>
                <c:pt idx="48">
                  <c:v>14663</c:v>
                </c:pt>
                <c:pt idx="49">
                  <c:v>10383</c:v>
                </c:pt>
                <c:pt idx="50">
                  <c:v>1964</c:v>
                </c:pt>
                <c:pt idx="51">
                  <c:v>6308</c:v>
                </c:pt>
                <c:pt idx="52">
                  <c:v>8765</c:v>
                </c:pt>
                <c:pt idx="53">
                  <c:v>11575</c:v>
                </c:pt>
                <c:pt idx="54">
                  <c:v>9115</c:v>
                </c:pt>
              </c:numCache>
            </c:numRef>
          </c:val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1.1.11'!$F$7:$F$61</c:f>
              <c:numCache>
                <c:formatCode>#,##0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7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8</c:v>
                </c:pt>
                <c:pt idx="31">
                  <c:v>11</c:v>
                </c:pt>
                <c:pt idx="32">
                  <c:v>9</c:v>
                </c:pt>
                <c:pt idx="33">
                  <c:v>13</c:v>
                </c:pt>
                <c:pt idx="34">
                  <c:v>8</c:v>
                </c:pt>
                <c:pt idx="35">
                  <c:v>6</c:v>
                </c:pt>
                <c:pt idx="36">
                  <c:v>4</c:v>
                </c:pt>
                <c:pt idx="37">
                  <c:v>6</c:v>
                </c:pt>
                <c:pt idx="38">
                  <c:v>7</c:v>
                </c:pt>
                <c:pt idx="39">
                  <c:v>16</c:v>
                </c:pt>
                <c:pt idx="40">
                  <c:v>17</c:v>
                </c:pt>
                <c:pt idx="41">
                  <c:v>19</c:v>
                </c:pt>
                <c:pt idx="42">
                  <c:v>18</c:v>
                </c:pt>
                <c:pt idx="43">
                  <c:v>18</c:v>
                </c:pt>
                <c:pt idx="44">
                  <c:v>22</c:v>
                </c:pt>
                <c:pt idx="45">
                  <c:v>42</c:v>
                </c:pt>
                <c:pt idx="46">
                  <c:v>59</c:v>
                </c:pt>
                <c:pt idx="47">
                  <c:v>48</c:v>
                </c:pt>
                <c:pt idx="48">
                  <c:v>75</c:v>
                </c:pt>
                <c:pt idx="49">
                  <c:v>33</c:v>
                </c:pt>
                <c:pt idx="50">
                  <c:v>36</c:v>
                </c:pt>
                <c:pt idx="51">
                  <c:v>51</c:v>
                </c:pt>
                <c:pt idx="52">
                  <c:v>62</c:v>
                </c:pt>
                <c:pt idx="53">
                  <c:v>38</c:v>
                </c:pt>
                <c:pt idx="54">
                  <c:v>10</c:v>
                </c:pt>
              </c:numCache>
            </c:numRef>
          </c:val>
        </c:ser>
        <c:ser>
          <c:idx val="5"/>
          <c:order val="5"/>
          <c:tx>
            <c:strRef>
              <c:f>' 1.1.11'!$H$4:$H$5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 1.1.11'!$A$7:$A$61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1.1.11'!$H$7:$H$61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17</c:v>
                </c:pt>
                <c:pt idx="20">
                  <c:v>14</c:v>
                </c:pt>
                <c:pt idx="21">
                  <c:v>20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13</c:v>
                </c:pt>
                <c:pt idx="27">
                  <c:v>7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21</c:v>
                </c:pt>
                <c:pt idx="32">
                  <c:v>21</c:v>
                </c:pt>
                <c:pt idx="33">
                  <c:v>13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14</c:v>
                </c:pt>
                <c:pt idx="38">
                  <c:v>10</c:v>
                </c:pt>
                <c:pt idx="39">
                  <c:v>3</c:v>
                </c:pt>
                <c:pt idx="40">
                  <c:v>10</c:v>
                </c:pt>
                <c:pt idx="41">
                  <c:v>3</c:v>
                </c:pt>
                <c:pt idx="42">
                  <c:v>6</c:v>
                </c:pt>
                <c:pt idx="43">
                  <c:v>3</c:v>
                </c:pt>
                <c:pt idx="44">
                  <c:v>5</c:v>
                </c:pt>
                <c:pt idx="45">
                  <c:v>3</c:v>
                </c:pt>
                <c:pt idx="46">
                  <c:v>2</c:v>
                </c:pt>
                <c:pt idx="47">
                  <c:v>9</c:v>
                </c:pt>
                <c:pt idx="48">
                  <c:v>16</c:v>
                </c:pt>
                <c:pt idx="49">
                  <c:v>16</c:v>
                </c:pt>
                <c:pt idx="50">
                  <c:v>10</c:v>
                </c:pt>
                <c:pt idx="51">
                  <c:v>62</c:v>
                </c:pt>
                <c:pt idx="52">
                  <c:v>125</c:v>
                </c:pt>
                <c:pt idx="53">
                  <c:v>76</c:v>
                </c:pt>
                <c:pt idx="5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631296"/>
        <c:axId val="78632832"/>
      </c:barChart>
      <c:catAx>
        <c:axId val="786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78632832"/>
        <c:crosses val="autoZero"/>
        <c:auto val="1"/>
        <c:lblAlgn val="ctr"/>
        <c:lblOffset val="100"/>
        <c:noMultiLvlLbl val="0"/>
      </c:catAx>
      <c:valAx>
        <c:axId val="786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8631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20161034913136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2013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1.1.12'!$C$5</c:f>
              <c:strCache>
                <c:ptCount val="1"/>
                <c:pt idx="0">
                  <c:v>S 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1.1.12'!$C$7:$C$61</c:f>
              <c:numCache>
                <c:formatCode>#,##0</c:formatCode>
                <c:ptCount val="55"/>
                <c:pt idx="0">
                  <c:v>709</c:v>
                </c:pt>
                <c:pt idx="1">
                  <c:v>119</c:v>
                </c:pt>
                <c:pt idx="2">
                  <c:v>147</c:v>
                </c:pt>
                <c:pt idx="3">
                  <c:v>167</c:v>
                </c:pt>
                <c:pt idx="4">
                  <c:v>256</c:v>
                </c:pt>
                <c:pt idx="5">
                  <c:v>246</c:v>
                </c:pt>
                <c:pt idx="6">
                  <c:v>265</c:v>
                </c:pt>
                <c:pt idx="7">
                  <c:v>313</c:v>
                </c:pt>
                <c:pt idx="8">
                  <c:v>409</c:v>
                </c:pt>
                <c:pt idx="9">
                  <c:v>684</c:v>
                </c:pt>
                <c:pt idx="10">
                  <c:v>775</c:v>
                </c:pt>
                <c:pt idx="11">
                  <c:v>738</c:v>
                </c:pt>
                <c:pt idx="12">
                  <c:v>1026</c:v>
                </c:pt>
                <c:pt idx="13">
                  <c:v>1338</c:v>
                </c:pt>
                <c:pt idx="14">
                  <c:v>1746</c:v>
                </c:pt>
                <c:pt idx="15">
                  <c:v>1582</c:v>
                </c:pt>
                <c:pt idx="16">
                  <c:v>1654</c:v>
                </c:pt>
                <c:pt idx="17">
                  <c:v>1481</c:v>
                </c:pt>
                <c:pt idx="18">
                  <c:v>2279</c:v>
                </c:pt>
                <c:pt idx="19">
                  <c:v>3053</c:v>
                </c:pt>
                <c:pt idx="20">
                  <c:v>3978</c:v>
                </c:pt>
                <c:pt idx="21">
                  <c:v>3846</c:v>
                </c:pt>
                <c:pt idx="22">
                  <c:v>2406</c:v>
                </c:pt>
                <c:pt idx="23">
                  <c:v>1905</c:v>
                </c:pt>
                <c:pt idx="24">
                  <c:v>4143</c:v>
                </c:pt>
                <c:pt idx="25">
                  <c:v>4427</c:v>
                </c:pt>
                <c:pt idx="26">
                  <c:v>3881</c:v>
                </c:pt>
                <c:pt idx="27">
                  <c:v>4624</c:v>
                </c:pt>
                <c:pt idx="28">
                  <c:v>4907</c:v>
                </c:pt>
                <c:pt idx="29">
                  <c:v>4855</c:v>
                </c:pt>
                <c:pt idx="30">
                  <c:v>4636</c:v>
                </c:pt>
                <c:pt idx="31">
                  <c:v>4831</c:v>
                </c:pt>
                <c:pt idx="32">
                  <c:v>5626</c:v>
                </c:pt>
                <c:pt idx="33">
                  <c:v>6304</c:v>
                </c:pt>
                <c:pt idx="34">
                  <c:v>8875</c:v>
                </c:pt>
                <c:pt idx="35">
                  <c:v>8544</c:v>
                </c:pt>
                <c:pt idx="36">
                  <c:v>7176</c:v>
                </c:pt>
                <c:pt idx="37">
                  <c:v>8852</c:v>
                </c:pt>
                <c:pt idx="38">
                  <c:v>13084</c:v>
                </c:pt>
                <c:pt idx="39">
                  <c:v>14185</c:v>
                </c:pt>
                <c:pt idx="40">
                  <c:v>13725</c:v>
                </c:pt>
                <c:pt idx="41">
                  <c:v>12778</c:v>
                </c:pt>
                <c:pt idx="42">
                  <c:v>7189</c:v>
                </c:pt>
                <c:pt idx="43">
                  <c:v>8008</c:v>
                </c:pt>
                <c:pt idx="44">
                  <c:v>8201</c:v>
                </c:pt>
                <c:pt idx="45">
                  <c:v>9098</c:v>
                </c:pt>
                <c:pt idx="46">
                  <c:v>10608</c:v>
                </c:pt>
                <c:pt idx="47">
                  <c:v>11157</c:v>
                </c:pt>
                <c:pt idx="48">
                  <c:v>10230</c:v>
                </c:pt>
                <c:pt idx="49">
                  <c:v>6651</c:v>
                </c:pt>
                <c:pt idx="50">
                  <c:v>5282</c:v>
                </c:pt>
                <c:pt idx="51">
                  <c:v>6163</c:v>
                </c:pt>
                <c:pt idx="52">
                  <c:v>8044</c:v>
                </c:pt>
                <c:pt idx="53">
                  <c:v>7872</c:v>
                </c:pt>
                <c:pt idx="54">
                  <c:v>3870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 1.1.12'!$D$5</c:f>
              <c:strCache>
                <c:ptCount val="1"/>
                <c:pt idx="0">
                  <c:v>S 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1.1.12'!$D$7:$D$61</c:f>
              <c:numCache>
                <c:formatCode>#,##0</c:formatCode>
                <c:ptCount val="55"/>
                <c:pt idx="0">
                  <c:v>88</c:v>
                </c:pt>
                <c:pt idx="1">
                  <c:v>27</c:v>
                </c:pt>
                <c:pt idx="2">
                  <c:v>25</c:v>
                </c:pt>
                <c:pt idx="3">
                  <c:v>24</c:v>
                </c:pt>
                <c:pt idx="4">
                  <c:v>35</c:v>
                </c:pt>
                <c:pt idx="5">
                  <c:v>43</c:v>
                </c:pt>
                <c:pt idx="6">
                  <c:v>46</c:v>
                </c:pt>
                <c:pt idx="7">
                  <c:v>47</c:v>
                </c:pt>
                <c:pt idx="8">
                  <c:v>76</c:v>
                </c:pt>
                <c:pt idx="9">
                  <c:v>116</c:v>
                </c:pt>
                <c:pt idx="10">
                  <c:v>161</c:v>
                </c:pt>
                <c:pt idx="11">
                  <c:v>167</c:v>
                </c:pt>
                <c:pt idx="12">
                  <c:v>214</c:v>
                </c:pt>
                <c:pt idx="13">
                  <c:v>304</c:v>
                </c:pt>
                <c:pt idx="14">
                  <c:v>393</c:v>
                </c:pt>
                <c:pt idx="15">
                  <c:v>484</c:v>
                </c:pt>
                <c:pt idx="16">
                  <c:v>422</c:v>
                </c:pt>
                <c:pt idx="17">
                  <c:v>332</c:v>
                </c:pt>
                <c:pt idx="18">
                  <c:v>531</c:v>
                </c:pt>
                <c:pt idx="19">
                  <c:v>1000</c:v>
                </c:pt>
                <c:pt idx="20">
                  <c:v>1990</c:v>
                </c:pt>
                <c:pt idx="21">
                  <c:v>2799</c:v>
                </c:pt>
                <c:pt idx="22">
                  <c:v>1531</c:v>
                </c:pt>
                <c:pt idx="23">
                  <c:v>452</c:v>
                </c:pt>
                <c:pt idx="24">
                  <c:v>685</c:v>
                </c:pt>
                <c:pt idx="25">
                  <c:v>1289</c:v>
                </c:pt>
                <c:pt idx="26">
                  <c:v>1036</c:v>
                </c:pt>
                <c:pt idx="27">
                  <c:v>841</c:v>
                </c:pt>
                <c:pt idx="28">
                  <c:v>1100</c:v>
                </c:pt>
                <c:pt idx="29">
                  <c:v>1542</c:v>
                </c:pt>
                <c:pt idx="30">
                  <c:v>1849</c:v>
                </c:pt>
                <c:pt idx="31">
                  <c:v>2736</c:v>
                </c:pt>
                <c:pt idx="32">
                  <c:v>2615</c:v>
                </c:pt>
                <c:pt idx="33">
                  <c:v>1835</c:v>
                </c:pt>
                <c:pt idx="34">
                  <c:v>2080</c:v>
                </c:pt>
                <c:pt idx="35">
                  <c:v>943</c:v>
                </c:pt>
                <c:pt idx="36">
                  <c:v>789</c:v>
                </c:pt>
                <c:pt idx="37">
                  <c:v>1703</c:v>
                </c:pt>
                <c:pt idx="38">
                  <c:v>2623</c:v>
                </c:pt>
                <c:pt idx="39">
                  <c:v>2648</c:v>
                </c:pt>
                <c:pt idx="40">
                  <c:v>2833</c:v>
                </c:pt>
                <c:pt idx="41">
                  <c:v>2564</c:v>
                </c:pt>
                <c:pt idx="42">
                  <c:v>2005</c:v>
                </c:pt>
                <c:pt idx="43">
                  <c:v>1777</c:v>
                </c:pt>
                <c:pt idx="44">
                  <c:v>1709</c:v>
                </c:pt>
                <c:pt idx="45">
                  <c:v>1801</c:v>
                </c:pt>
                <c:pt idx="46">
                  <c:v>2476</c:v>
                </c:pt>
                <c:pt idx="47">
                  <c:v>2652</c:v>
                </c:pt>
                <c:pt idx="48">
                  <c:v>2772</c:v>
                </c:pt>
                <c:pt idx="49">
                  <c:v>2462</c:v>
                </c:pt>
                <c:pt idx="50">
                  <c:v>2148</c:v>
                </c:pt>
                <c:pt idx="51">
                  <c:v>2095</c:v>
                </c:pt>
                <c:pt idx="52">
                  <c:v>2640</c:v>
                </c:pt>
                <c:pt idx="53">
                  <c:v>2928</c:v>
                </c:pt>
                <c:pt idx="54">
                  <c:v>1082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02944"/>
        <c:axId val="78804480"/>
      </c:lineChart>
      <c:catAx>
        <c:axId val="7880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78804480"/>
        <c:crosses val="autoZero"/>
        <c:auto val="1"/>
        <c:lblAlgn val="ctr"/>
        <c:lblOffset val="100"/>
        <c:noMultiLvlLbl val="0"/>
      </c:catAx>
      <c:valAx>
        <c:axId val="78804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8802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2013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1.1.12'!$B$5</c:f>
              <c:strCache>
                <c:ptCount val="1"/>
                <c:pt idx="0">
                  <c:v>S 1</c:v>
                </c:pt>
              </c:strCache>
            </c:strRef>
          </c:tx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1.1.12'!$B$7:$B$61</c:f>
              <c:numCache>
                <c:formatCode>General</c:formatCode>
                <c:ptCount val="55"/>
                <c:pt idx="0">
                  <c:v>32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11</c:v>
                </c:pt>
                <c:pt idx="12">
                  <c:v>21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5</c:v>
                </c:pt>
                <c:pt idx="18">
                  <c:v>10</c:v>
                </c:pt>
                <c:pt idx="19">
                  <c:v>18</c:v>
                </c:pt>
                <c:pt idx="20">
                  <c:v>30</c:v>
                </c:pt>
                <c:pt idx="21">
                  <c:v>17</c:v>
                </c:pt>
                <c:pt idx="22">
                  <c:v>13</c:v>
                </c:pt>
                <c:pt idx="23">
                  <c:v>13</c:v>
                </c:pt>
                <c:pt idx="24">
                  <c:v>30</c:v>
                </c:pt>
                <c:pt idx="25">
                  <c:v>33</c:v>
                </c:pt>
                <c:pt idx="26">
                  <c:v>34</c:v>
                </c:pt>
                <c:pt idx="27">
                  <c:v>38</c:v>
                </c:pt>
                <c:pt idx="28">
                  <c:v>50</c:v>
                </c:pt>
                <c:pt idx="29">
                  <c:v>42</c:v>
                </c:pt>
                <c:pt idx="30">
                  <c:v>53</c:v>
                </c:pt>
                <c:pt idx="31">
                  <c:v>56</c:v>
                </c:pt>
                <c:pt idx="32">
                  <c:v>129</c:v>
                </c:pt>
                <c:pt idx="33">
                  <c:v>70</c:v>
                </c:pt>
                <c:pt idx="34">
                  <c:v>132</c:v>
                </c:pt>
                <c:pt idx="35">
                  <c:v>87</c:v>
                </c:pt>
                <c:pt idx="36">
                  <c:v>65</c:v>
                </c:pt>
                <c:pt idx="37">
                  <c:v>94</c:v>
                </c:pt>
                <c:pt idx="38">
                  <c:v>145</c:v>
                </c:pt>
                <c:pt idx="39">
                  <c:v>102</c:v>
                </c:pt>
                <c:pt idx="40">
                  <c:v>123</c:v>
                </c:pt>
                <c:pt idx="41">
                  <c:v>83</c:v>
                </c:pt>
                <c:pt idx="42">
                  <c:v>77</c:v>
                </c:pt>
                <c:pt idx="43">
                  <c:v>142</c:v>
                </c:pt>
                <c:pt idx="44">
                  <c:v>30</c:v>
                </c:pt>
                <c:pt idx="45">
                  <c:v>98</c:v>
                </c:pt>
                <c:pt idx="46">
                  <c:v>78</c:v>
                </c:pt>
                <c:pt idx="47">
                  <c:v>61</c:v>
                </c:pt>
                <c:pt idx="48">
                  <c:v>106</c:v>
                </c:pt>
                <c:pt idx="49">
                  <c:v>65</c:v>
                </c:pt>
                <c:pt idx="50">
                  <c:v>40</c:v>
                </c:pt>
                <c:pt idx="51">
                  <c:v>100</c:v>
                </c:pt>
                <c:pt idx="52">
                  <c:v>128</c:v>
                </c:pt>
                <c:pt idx="53">
                  <c:v>102</c:v>
                </c:pt>
                <c:pt idx="54">
                  <c:v>33</c:v>
                </c:pt>
              </c:numCache>
            </c:numRef>
          </c:val>
        </c:ser>
        <c:ser>
          <c:idx val="1"/>
          <c:order val="1"/>
          <c:tx>
            <c:strRef>
              <c:f>' 1.1.12'!$C$5</c:f>
              <c:strCache>
                <c:ptCount val="1"/>
                <c:pt idx="0">
                  <c:v>S 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1.1.12'!$C$7:$C$61</c:f>
              <c:numCache>
                <c:formatCode>#,##0</c:formatCode>
                <c:ptCount val="55"/>
                <c:pt idx="0">
                  <c:v>709</c:v>
                </c:pt>
                <c:pt idx="1">
                  <c:v>119</c:v>
                </c:pt>
                <c:pt idx="2">
                  <c:v>147</c:v>
                </c:pt>
                <c:pt idx="3">
                  <c:v>167</c:v>
                </c:pt>
                <c:pt idx="4">
                  <c:v>256</c:v>
                </c:pt>
                <c:pt idx="5">
                  <c:v>246</c:v>
                </c:pt>
                <c:pt idx="6">
                  <c:v>265</c:v>
                </c:pt>
                <c:pt idx="7">
                  <c:v>313</c:v>
                </c:pt>
                <c:pt idx="8">
                  <c:v>409</c:v>
                </c:pt>
                <c:pt idx="9">
                  <c:v>684</c:v>
                </c:pt>
                <c:pt idx="10">
                  <c:v>775</c:v>
                </c:pt>
                <c:pt idx="11">
                  <c:v>738</c:v>
                </c:pt>
                <c:pt idx="12">
                  <c:v>1026</c:v>
                </c:pt>
                <c:pt idx="13">
                  <c:v>1338</c:v>
                </c:pt>
                <c:pt idx="14">
                  <c:v>1746</c:v>
                </c:pt>
                <c:pt idx="15">
                  <c:v>1582</c:v>
                </c:pt>
                <c:pt idx="16">
                  <c:v>1654</c:v>
                </c:pt>
                <c:pt idx="17">
                  <c:v>1481</c:v>
                </c:pt>
                <c:pt idx="18">
                  <c:v>2279</c:v>
                </c:pt>
                <c:pt idx="19">
                  <c:v>3053</c:v>
                </c:pt>
                <c:pt idx="20">
                  <c:v>3978</c:v>
                </c:pt>
                <c:pt idx="21">
                  <c:v>3846</c:v>
                </c:pt>
                <c:pt idx="22">
                  <c:v>2406</c:v>
                </c:pt>
                <c:pt idx="23">
                  <c:v>1905</c:v>
                </c:pt>
                <c:pt idx="24">
                  <c:v>4143</c:v>
                </c:pt>
                <c:pt idx="25">
                  <c:v>4427</c:v>
                </c:pt>
                <c:pt idx="26">
                  <c:v>3881</c:v>
                </c:pt>
                <c:pt idx="27">
                  <c:v>4624</c:v>
                </c:pt>
                <c:pt idx="28">
                  <c:v>4907</c:v>
                </c:pt>
                <c:pt idx="29">
                  <c:v>4855</c:v>
                </c:pt>
                <c:pt idx="30">
                  <c:v>4636</c:v>
                </c:pt>
                <c:pt idx="31">
                  <c:v>4831</c:v>
                </c:pt>
                <c:pt idx="32">
                  <c:v>5626</c:v>
                </c:pt>
                <c:pt idx="33">
                  <c:v>6304</c:v>
                </c:pt>
                <c:pt idx="34">
                  <c:v>8875</c:v>
                </c:pt>
                <c:pt idx="35">
                  <c:v>8544</c:v>
                </c:pt>
                <c:pt idx="36">
                  <c:v>7176</c:v>
                </c:pt>
                <c:pt idx="37">
                  <c:v>8852</c:v>
                </c:pt>
                <c:pt idx="38">
                  <c:v>13084</c:v>
                </c:pt>
                <c:pt idx="39">
                  <c:v>14185</c:v>
                </c:pt>
                <c:pt idx="40">
                  <c:v>13725</c:v>
                </c:pt>
                <c:pt idx="41">
                  <c:v>12778</c:v>
                </c:pt>
                <c:pt idx="42">
                  <c:v>7189</c:v>
                </c:pt>
                <c:pt idx="43">
                  <c:v>8008</c:v>
                </c:pt>
                <c:pt idx="44">
                  <c:v>8201</c:v>
                </c:pt>
                <c:pt idx="45">
                  <c:v>9098</c:v>
                </c:pt>
                <c:pt idx="46">
                  <c:v>10608</c:v>
                </c:pt>
                <c:pt idx="47">
                  <c:v>11157</c:v>
                </c:pt>
                <c:pt idx="48">
                  <c:v>10230</c:v>
                </c:pt>
                <c:pt idx="49">
                  <c:v>6651</c:v>
                </c:pt>
                <c:pt idx="50">
                  <c:v>5282</c:v>
                </c:pt>
                <c:pt idx="51">
                  <c:v>6163</c:v>
                </c:pt>
                <c:pt idx="52">
                  <c:v>8044</c:v>
                </c:pt>
                <c:pt idx="53">
                  <c:v>7872</c:v>
                </c:pt>
                <c:pt idx="54">
                  <c:v>3870</c:v>
                </c:pt>
              </c:numCache>
            </c:numRef>
          </c:val>
        </c:ser>
        <c:ser>
          <c:idx val="2"/>
          <c:order val="2"/>
          <c:tx>
            <c:strRef>
              <c:f>' 1.1.12'!$D$5</c:f>
              <c:strCache>
                <c:ptCount val="1"/>
                <c:pt idx="0">
                  <c:v>S 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1.1.12'!$D$7:$D$61</c:f>
              <c:numCache>
                <c:formatCode>#,##0</c:formatCode>
                <c:ptCount val="55"/>
                <c:pt idx="0">
                  <c:v>88</c:v>
                </c:pt>
                <c:pt idx="1">
                  <c:v>27</c:v>
                </c:pt>
                <c:pt idx="2">
                  <c:v>25</c:v>
                </c:pt>
                <c:pt idx="3">
                  <c:v>24</c:v>
                </c:pt>
                <c:pt idx="4">
                  <c:v>35</c:v>
                </c:pt>
                <c:pt idx="5">
                  <c:v>43</c:v>
                </c:pt>
                <c:pt idx="6">
                  <c:v>46</c:v>
                </c:pt>
                <c:pt idx="7">
                  <c:v>47</c:v>
                </c:pt>
                <c:pt idx="8">
                  <c:v>76</c:v>
                </c:pt>
                <c:pt idx="9">
                  <c:v>116</c:v>
                </c:pt>
                <c:pt idx="10">
                  <c:v>161</c:v>
                </c:pt>
                <c:pt idx="11">
                  <c:v>167</c:v>
                </c:pt>
                <c:pt idx="12">
                  <c:v>214</c:v>
                </c:pt>
                <c:pt idx="13">
                  <c:v>304</c:v>
                </c:pt>
                <c:pt idx="14">
                  <c:v>393</c:v>
                </c:pt>
                <c:pt idx="15">
                  <c:v>484</c:v>
                </c:pt>
                <c:pt idx="16">
                  <c:v>422</c:v>
                </c:pt>
                <c:pt idx="17">
                  <c:v>332</c:v>
                </c:pt>
                <c:pt idx="18">
                  <c:v>531</c:v>
                </c:pt>
                <c:pt idx="19">
                  <c:v>1000</c:v>
                </c:pt>
                <c:pt idx="20">
                  <c:v>1990</c:v>
                </c:pt>
                <c:pt idx="21">
                  <c:v>2799</c:v>
                </c:pt>
                <c:pt idx="22">
                  <c:v>1531</c:v>
                </c:pt>
                <c:pt idx="23">
                  <c:v>452</c:v>
                </c:pt>
                <c:pt idx="24">
                  <c:v>685</c:v>
                </c:pt>
                <c:pt idx="25">
                  <c:v>1289</c:v>
                </c:pt>
                <c:pt idx="26">
                  <c:v>1036</c:v>
                </c:pt>
                <c:pt idx="27">
                  <c:v>841</c:v>
                </c:pt>
                <c:pt idx="28">
                  <c:v>1100</c:v>
                </c:pt>
                <c:pt idx="29">
                  <c:v>1542</c:v>
                </c:pt>
                <c:pt idx="30">
                  <c:v>1849</c:v>
                </c:pt>
                <c:pt idx="31">
                  <c:v>2736</c:v>
                </c:pt>
                <c:pt idx="32">
                  <c:v>2615</c:v>
                </c:pt>
                <c:pt idx="33">
                  <c:v>1835</c:v>
                </c:pt>
                <c:pt idx="34">
                  <c:v>2080</c:v>
                </c:pt>
                <c:pt idx="35">
                  <c:v>943</c:v>
                </c:pt>
                <c:pt idx="36">
                  <c:v>789</c:v>
                </c:pt>
                <c:pt idx="37">
                  <c:v>1703</c:v>
                </c:pt>
                <c:pt idx="38">
                  <c:v>2623</c:v>
                </c:pt>
                <c:pt idx="39">
                  <c:v>2648</c:v>
                </c:pt>
                <c:pt idx="40">
                  <c:v>2833</c:v>
                </c:pt>
                <c:pt idx="41">
                  <c:v>2564</c:v>
                </c:pt>
                <c:pt idx="42">
                  <c:v>2005</c:v>
                </c:pt>
                <c:pt idx="43">
                  <c:v>1777</c:v>
                </c:pt>
                <c:pt idx="44">
                  <c:v>1709</c:v>
                </c:pt>
                <c:pt idx="45">
                  <c:v>1801</c:v>
                </c:pt>
                <c:pt idx="46">
                  <c:v>2476</c:v>
                </c:pt>
                <c:pt idx="47">
                  <c:v>2652</c:v>
                </c:pt>
                <c:pt idx="48">
                  <c:v>2772</c:v>
                </c:pt>
                <c:pt idx="49">
                  <c:v>2462</c:v>
                </c:pt>
                <c:pt idx="50">
                  <c:v>2148</c:v>
                </c:pt>
                <c:pt idx="51">
                  <c:v>2095</c:v>
                </c:pt>
                <c:pt idx="52">
                  <c:v>2640</c:v>
                </c:pt>
                <c:pt idx="53">
                  <c:v>2928</c:v>
                </c:pt>
                <c:pt idx="54">
                  <c:v>1082</c:v>
                </c:pt>
              </c:numCache>
            </c:numRef>
          </c:val>
        </c:ser>
        <c:ser>
          <c:idx val="3"/>
          <c:order val="3"/>
          <c:tx>
            <c:strRef>
              <c:f>' 1.1.12'!$E$5</c:f>
              <c:strCache>
                <c:ptCount val="1"/>
                <c:pt idx="0">
                  <c:v>S 4</c:v>
                </c:pt>
              </c:strCache>
            </c:strRef>
          </c:tx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1.1.12'!$E$7:$E$61</c:f>
              <c:numCache>
                <c:formatCode>General</c:formatCode>
                <c:ptCount val="5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15</c:v>
                </c:pt>
                <c:pt idx="22">
                  <c:v>9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3</c:v>
                </c:pt>
                <c:pt idx="30">
                  <c:v>2</c:v>
                </c:pt>
                <c:pt idx="31">
                  <c:v>7</c:v>
                </c:pt>
                <c:pt idx="32">
                  <c:v>5</c:v>
                </c:pt>
                <c:pt idx="33">
                  <c:v>9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6</c:v>
                </c:pt>
                <c:pt idx="38">
                  <c:v>13</c:v>
                </c:pt>
                <c:pt idx="39">
                  <c:v>11</c:v>
                </c:pt>
                <c:pt idx="40">
                  <c:v>10</c:v>
                </c:pt>
                <c:pt idx="41">
                  <c:v>5</c:v>
                </c:pt>
                <c:pt idx="42">
                  <c:v>7</c:v>
                </c:pt>
                <c:pt idx="43">
                  <c:v>4</c:v>
                </c:pt>
                <c:pt idx="44">
                  <c:v>6</c:v>
                </c:pt>
                <c:pt idx="45">
                  <c:v>20</c:v>
                </c:pt>
                <c:pt idx="46">
                  <c:v>3</c:v>
                </c:pt>
                <c:pt idx="47">
                  <c:v>4</c:v>
                </c:pt>
                <c:pt idx="48">
                  <c:v>6</c:v>
                </c:pt>
                <c:pt idx="49">
                  <c:v>16</c:v>
                </c:pt>
                <c:pt idx="50">
                  <c:v>9</c:v>
                </c:pt>
                <c:pt idx="51">
                  <c:v>12</c:v>
                </c:pt>
                <c:pt idx="52">
                  <c:v>14</c:v>
                </c:pt>
                <c:pt idx="53">
                  <c:v>21</c:v>
                </c:pt>
                <c:pt idx="54">
                  <c:v>12</c:v>
                </c:pt>
              </c:numCache>
            </c:numRef>
          </c:val>
        </c:ser>
        <c:ser>
          <c:idx val="4"/>
          <c:order val="4"/>
          <c:tx>
            <c:strRef>
              <c:f>' 1.1.12'!$F$5</c:f>
              <c:strCache>
                <c:ptCount val="1"/>
                <c:pt idx="0">
                  <c:v>S 5</c:v>
                </c:pt>
              </c:strCache>
            </c:strRef>
          </c:tx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1.1.12'!$F$7:$F$61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6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ser>
          <c:idx val="5"/>
          <c:order val="5"/>
          <c:tx>
            <c:strRef>
              <c:f>' 1.1.12'!$G$5</c:f>
              <c:strCache>
                <c:ptCount val="1"/>
                <c:pt idx="0">
                  <c:v>S 6</c:v>
                </c:pt>
              </c:strCache>
            </c:strRef>
          </c:tx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1.1.12'!$G$7:$G$61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5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4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3</c:v>
                </c:pt>
                <c:pt idx="52">
                  <c:v>8</c:v>
                </c:pt>
                <c:pt idx="53">
                  <c:v>5</c:v>
                </c:pt>
                <c:pt idx="54">
                  <c:v>0</c:v>
                </c:pt>
              </c:numCache>
            </c:numRef>
          </c:val>
        </c:ser>
        <c:ser>
          <c:idx val="6"/>
          <c:order val="6"/>
          <c:tx>
            <c:strRef>
              <c:f>' 1.1.12'!$H$5</c:f>
              <c:strCache>
                <c:ptCount val="1"/>
                <c:pt idx="0">
                  <c:v>R 2</c:v>
                </c:pt>
              </c:strCache>
            </c:strRef>
          </c:tx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1.1.12'!$H$7:$H$61</c:f>
              <c:numCache>
                <c:formatCode>General</c:formatCode>
                <c:ptCount val="55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7</c:v>
                </c:pt>
                <c:pt idx="13">
                  <c:v>15</c:v>
                </c:pt>
                <c:pt idx="14">
                  <c:v>20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26</c:v>
                </c:pt>
                <c:pt idx="19">
                  <c:v>31</c:v>
                </c:pt>
                <c:pt idx="20">
                  <c:v>37</c:v>
                </c:pt>
                <c:pt idx="21">
                  <c:v>38</c:v>
                </c:pt>
                <c:pt idx="22">
                  <c:v>26</c:v>
                </c:pt>
                <c:pt idx="23">
                  <c:v>13</c:v>
                </c:pt>
                <c:pt idx="24">
                  <c:v>50</c:v>
                </c:pt>
                <c:pt idx="25">
                  <c:v>38</c:v>
                </c:pt>
                <c:pt idx="26">
                  <c:v>29</c:v>
                </c:pt>
                <c:pt idx="27">
                  <c:v>32</c:v>
                </c:pt>
                <c:pt idx="28">
                  <c:v>41</c:v>
                </c:pt>
                <c:pt idx="29">
                  <c:v>42</c:v>
                </c:pt>
                <c:pt idx="30">
                  <c:v>32</c:v>
                </c:pt>
                <c:pt idx="31">
                  <c:v>41</c:v>
                </c:pt>
                <c:pt idx="32">
                  <c:v>54</c:v>
                </c:pt>
                <c:pt idx="33">
                  <c:v>64</c:v>
                </c:pt>
                <c:pt idx="34">
                  <c:v>76</c:v>
                </c:pt>
                <c:pt idx="35">
                  <c:v>78</c:v>
                </c:pt>
                <c:pt idx="36">
                  <c:v>106</c:v>
                </c:pt>
                <c:pt idx="37">
                  <c:v>136</c:v>
                </c:pt>
                <c:pt idx="38">
                  <c:v>167</c:v>
                </c:pt>
                <c:pt idx="39">
                  <c:v>135</c:v>
                </c:pt>
                <c:pt idx="40">
                  <c:v>144</c:v>
                </c:pt>
                <c:pt idx="41">
                  <c:v>171</c:v>
                </c:pt>
                <c:pt idx="42">
                  <c:v>94</c:v>
                </c:pt>
                <c:pt idx="43">
                  <c:v>97</c:v>
                </c:pt>
                <c:pt idx="44">
                  <c:v>57</c:v>
                </c:pt>
                <c:pt idx="45">
                  <c:v>103</c:v>
                </c:pt>
                <c:pt idx="46">
                  <c:v>132</c:v>
                </c:pt>
                <c:pt idx="47">
                  <c:v>77</c:v>
                </c:pt>
                <c:pt idx="48">
                  <c:v>153</c:v>
                </c:pt>
                <c:pt idx="49">
                  <c:v>39</c:v>
                </c:pt>
                <c:pt idx="50">
                  <c:v>34</c:v>
                </c:pt>
                <c:pt idx="51">
                  <c:v>38</c:v>
                </c:pt>
                <c:pt idx="52">
                  <c:v>20</c:v>
                </c:pt>
                <c:pt idx="53">
                  <c:v>99</c:v>
                </c:pt>
                <c:pt idx="54">
                  <c:v>35</c:v>
                </c:pt>
              </c:numCache>
            </c:numRef>
          </c:val>
        </c:ser>
        <c:ser>
          <c:idx val="7"/>
          <c:order val="7"/>
          <c:tx>
            <c:strRef>
              <c:f>' 1.1.12'!$I$5</c:f>
              <c:strCache>
                <c:ptCount val="1"/>
                <c:pt idx="0">
                  <c:v>R 3</c:v>
                </c:pt>
              </c:strCache>
            </c:strRef>
          </c:tx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1.1.12'!$I$7:$I$61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9</c:v>
                </c:pt>
                <c:pt idx="23">
                  <c:v>4</c:v>
                </c:pt>
                <c:pt idx="24">
                  <c:v>3</c:v>
                </c:pt>
                <c:pt idx="25">
                  <c:v>10</c:v>
                </c:pt>
                <c:pt idx="26">
                  <c:v>10</c:v>
                </c:pt>
                <c:pt idx="27">
                  <c:v>7</c:v>
                </c:pt>
                <c:pt idx="28">
                  <c:v>10</c:v>
                </c:pt>
                <c:pt idx="29">
                  <c:v>24</c:v>
                </c:pt>
                <c:pt idx="30">
                  <c:v>14</c:v>
                </c:pt>
                <c:pt idx="31">
                  <c:v>15</c:v>
                </c:pt>
                <c:pt idx="32">
                  <c:v>20</c:v>
                </c:pt>
                <c:pt idx="33">
                  <c:v>15</c:v>
                </c:pt>
                <c:pt idx="34">
                  <c:v>15</c:v>
                </c:pt>
                <c:pt idx="35">
                  <c:v>5</c:v>
                </c:pt>
                <c:pt idx="36">
                  <c:v>6</c:v>
                </c:pt>
                <c:pt idx="37">
                  <c:v>9</c:v>
                </c:pt>
                <c:pt idx="38">
                  <c:v>25</c:v>
                </c:pt>
                <c:pt idx="39">
                  <c:v>19</c:v>
                </c:pt>
                <c:pt idx="40">
                  <c:v>38</c:v>
                </c:pt>
                <c:pt idx="41">
                  <c:v>29</c:v>
                </c:pt>
                <c:pt idx="42">
                  <c:v>34</c:v>
                </c:pt>
                <c:pt idx="43">
                  <c:v>25</c:v>
                </c:pt>
                <c:pt idx="44">
                  <c:v>16</c:v>
                </c:pt>
                <c:pt idx="45">
                  <c:v>19</c:v>
                </c:pt>
                <c:pt idx="46">
                  <c:v>26</c:v>
                </c:pt>
                <c:pt idx="47">
                  <c:v>30</c:v>
                </c:pt>
                <c:pt idx="48">
                  <c:v>20</c:v>
                </c:pt>
                <c:pt idx="49">
                  <c:v>28</c:v>
                </c:pt>
                <c:pt idx="50">
                  <c:v>19</c:v>
                </c:pt>
                <c:pt idx="51">
                  <c:v>19</c:v>
                </c:pt>
                <c:pt idx="52">
                  <c:v>14</c:v>
                </c:pt>
                <c:pt idx="53">
                  <c:v>9</c:v>
                </c:pt>
                <c:pt idx="54">
                  <c:v>3</c:v>
                </c:pt>
              </c:numCache>
            </c:numRef>
          </c:val>
        </c:ser>
        <c:ser>
          <c:idx val="8"/>
          <c:order val="8"/>
          <c:tx>
            <c:strRef>
              <c:f>' 1.1.12'!$J$5</c:f>
              <c:strCache>
                <c:ptCount val="1"/>
                <c:pt idx="0">
                  <c:v>R 4</c:v>
                </c:pt>
              </c:strCache>
            </c:strRef>
          </c:tx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1.1.12'!$J$7:$J$61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8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4</c:v>
                </c:pt>
                <c:pt idx="38">
                  <c:v>2</c:v>
                </c:pt>
                <c:pt idx="39">
                  <c:v>5</c:v>
                </c:pt>
                <c:pt idx="40">
                  <c:v>13</c:v>
                </c:pt>
                <c:pt idx="41">
                  <c:v>9</c:v>
                </c:pt>
                <c:pt idx="42">
                  <c:v>2</c:v>
                </c:pt>
                <c:pt idx="43">
                  <c:v>11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2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3</c:v>
                </c:pt>
                <c:pt idx="52">
                  <c:v>4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ser>
          <c:idx val="9"/>
          <c:order val="9"/>
          <c:tx>
            <c:strRef>
              <c:f>' 1.1.12'!$K$5</c:f>
              <c:strCache>
                <c:ptCount val="1"/>
                <c:pt idx="0">
                  <c:v>R 5</c:v>
                </c:pt>
              </c:strCache>
            </c:strRef>
          </c:tx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1.1.12'!$K$7:$K$61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 1.1.12'!$L$5</c:f>
              <c:strCache>
                <c:ptCount val="1"/>
                <c:pt idx="0">
                  <c:v>R 6</c:v>
                </c:pt>
              </c:strCache>
            </c:strRef>
          </c:tx>
          <c:invertIfNegative val="0"/>
          <c:cat>
            <c:numRef>
              <c:f>' 1.1.12'!$A$7:$A$61</c:f>
              <c:numCache>
                <c:formatCode>General</c:formatCode>
                <c:ptCount val="5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' 1.1.12'!$L$7:$L$61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923648"/>
        <c:axId val="78925184"/>
      </c:barChart>
      <c:catAx>
        <c:axId val="789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78925184"/>
        <c:crosses val="autoZero"/>
        <c:auto val="1"/>
        <c:lblAlgn val="ctr"/>
        <c:lblOffset val="100"/>
        <c:noMultiLvlLbl val="0"/>
      </c:catAx>
      <c:valAx>
        <c:axId val="789251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8923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2013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37571692427337"/>
          <c:y val="0.13716361100618868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1"/>
                <c:pt idx="0">
                  <c:v>No. de Personas Morales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14416</c:v>
                </c:pt>
                <c:pt idx="2">
                  <c:v>4521</c:v>
                </c:pt>
              </c:numCache>
            </c:numRef>
          </c:val>
        </c:ser>
        <c:ser>
          <c:idx val="1"/>
          <c:order val="1"/>
          <c:tx>
            <c:strRef>
              <c:f>'1.2.1'!$C$6:$C$7</c:f>
              <c:strCache>
                <c:ptCount val="1"/>
                <c:pt idx="0">
                  <c:v>No. de Personas Físicas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120484</c:v>
                </c:pt>
                <c:pt idx="2">
                  <c:v>8381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72704"/>
        <c:axId val="80490880"/>
      </c:barChart>
      <c:catAx>
        <c:axId val="80472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80490880"/>
        <c:crosses val="autoZero"/>
        <c:auto val="1"/>
        <c:lblAlgn val="ctr"/>
        <c:lblOffset val="100"/>
        <c:noMultiLvlLbl val="0"/>
      </c:catAx>
      <c:valAx>
        <c:axId val="8049088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472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2013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158</c:v>
                </c:pt>
                <c:pt idx="1">
                  <c:v>379</c:v>
                </c:pt>
                <c:pt idx="2">
                  <c:v>53</c:v>
                </c:pt>
                <c:pt idx="3">
                  <c:v>80</c:v>
                </c:pt>
                <c:pt idx="4">
                  <c:v>125</c:v>
                </c:pt>
                <c:pt idx="5">
                  <c:v>397</c:v>
                </c:pt>
                <c:pt idx="6">
                  <c:v>625</c:v>
                </c:pt>
                <c:pt idx="7">
                  <c:v>207</c:v>
                </c:pt>
                <c:pt idx="8">
                  <c:v>3114</c:v>
                </c:pt>
                <c:pt idx="9">
                  <c:v>181</c:v>
                </c:pt>
                <c:pt idx="10">
                  <c:v>674</c:v>
                </c:pt>
                <c:pt idx="11">
                  <c:v>446</c:v>
                </c:pt>
                <c:pt idx="12">
                  <c:v>62</c:v>
                </c:pt>
                <c:pt idx="13">
                  <c:v>216</c:v>
                </c:pt>
                <c:pt idx="14">
                  <c:v>968</c:v>
                </c:pt>
                <c:pt idx="15">
                  <c:v>389</c:v>
                </c:pt>
                <c:pt idx="16">
                  <c:v>156</c:v>
                </c:pt>
                <c:pt idx="17">
                  <c:v>42</c:v>
                </c:pt>
                <c:pt idx="18">
                  <c:v>1925</c:v>
                </c:pt>
                <c:pt idx="19">
                  <c:v>94</c:v>
                </c:pt>
                <c:pt idx="20">
                  <c:v>514</c:v>
                </c:pt>
                <c:pt idx="21">
                  <c:v>418</c:v>
                </c:pt>
                <c:pt idx="22">
                  <c:v>62</c:v>
                </c:pt>
                <c:pt idx="23">
                  <c:v>398</c:v>
                </c:pt>
                <c:pt idx="24">
                  <c:v>377</c:v>
                </c:pt>
                <c:pt idx="25">
                  <c:v>302</c:v>
                </c:pt>
                <c:pt idx="26">
                  <c:v>111</c:v>
                </c:pt>
                <c:pt idx="27">
                  <c:v>1024</c:v>
                </c:pt>
                <c:pt idx="28">
                  <c:v>107</c:v>
                </c:pt>
                <c:pt idx="29">
                  <c:v>610</c:v>
                </c:pt>
                <c:pt idx="30">
                  <c:v>145</c:v>
                </c:pt>
                <c:pt idx="31">
                  <c:v>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'1.2.2'!$C$5:$C$6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35</c:v>
                </c:pt>
                <c:pt idx="1">
                  <c:v>91</c:v>
                </c:pt>
                <c:pt idx="2">
                  <c:v>20</c:v>
                </c:pt>
                <c:pt idx="3">
                  <c:v>34</c:v>
                </c:pt>
                <c:pt idx="4">
                  <c:v>46</c:v>
                </c:pt>
                <c:pt idx="5">
                  <c:v>141</c:v>
                </c:pt>
                <c:pt idx="6">
                  <c:v>183</c:v>
                </c:pt>
                <c:pt idx="7">
                  <c:v>46</c:v>
                </c:pt>
                <c:pt idx="8">
                  <c:v>886</c:v>
                </c:pt>
                <c:pt idx="9">
                  <c:v>52</c:v>
                </c:pt>
                <c:pt idx="10">
                  <c:v>197</c:v>
                </c:pt>
                <c:pt idx="11">
                  <c:v>168</c:v>
                </c:pt>
                <c:pt idx="12">
                  <c:v>46</c:v>
                </c:pt>
                <c:pt idx="13">
                  <c:v>87</c:v>
                </c:pt>
                <c:pt idx="14">
                  <c:v>225</c:v>
                </c:pt>
                <c:pt idx="15">
                  <c:v>96</c:v>
                </c:pt>
                <c:pt idx="16">
                  <c:v>60</c:v>
                </c:pt>
                <c:pt idx="17">
                  <c:v>11</c:v>
                </c:pt>
                <c:pt idx="18">
                  <c:v>578</c:v>
                </c:pt>
                <c:pt idx="19">
                  <c:v>51</c:v>
                </c:pt>
                <c:pt idx="20">
                  <c:v>129</c:v>
                </c:pt>
                <c:pt idx="21">
                  <c:v>105</c:v>
                </c:pt>
                <c:pt idx="22">
                  <c:v>32</c:v>
                </c:pt>
                <c:pt idx="23">
                  <c:v>71</c:v>
                </c:pt>
                <c:pt idx="24">
                  <c:v>118</c:v>
                </c:pt>
                <c:pt idx="25">
                  <c:v>121</c:v>
                </c:pt>
                <c:pt idx="26">
                  <c:v>118</c:v>
                </c:pt>
                <c:pt idx="27">
                  <c:v>354</c:v>
                </c:pt>
                <c:pt idx="28">
                  <c:v>38</c:v>
                </c:pt>
                <c:pt idx="29">
                  <c:v>310</c:v>
                </c:pt>
                <c:pt idx="30">
                  <c:v>50</c:v>
                </c:pt>
                <c:pt idx="31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42720"/>
        <c:axId val="80544512"/>
      </c:lineChart>
      <c:catAx>
        <c:axId val="8054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0544512"/>
        <c:crosses val="autoZero"/>
        <c:auto val="1"/>
        <c:lblAlgn val="ctr"/>
        <c:lblOffset val="100"/>
        <c:noMultiLvlLbl val="0"/>
      </c:catAx>
      <c:valAx>
        <c:axId val="80544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542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2013</a:t>
            </a:r>
            <a:endParaRPr lang="es-ES" sz="1200"/>
          </a:p>
        </c:rich>
      </c:tx>
      <c:layout>
        <c:manualLayout>
          <c:xMode val="edge"/>
          <c:yMode val="edge"/>
          <c:x val="0.13968066491688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932E-2"/>
          <c:y val="0.14814814814814894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8.1532370953630792E-2"/>
                  <c:y val="-0.19508311461067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7914260717410325E-2"/>
                  <c:y val="0.128648658501020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76.126102339335688</c:v>
                </c:pt>
                <c:pt idx="1">
                  <c:v>23.873897660664309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2013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923</c:v>
                </c:pt>
                <c:pt idx="1">
                  <c:v>4406</c:v>
                </c:pt>
                <c:pt idx="2">
                  <c:v>213</c:v>
                </c:pt>
                <c:pt idx="3">
                  <c:v>155</c:v>
                </c:pt>
                <c:pt idx="4">
                  <c:v>728</c:v>
                </c:pt>
                <c:pt idx="5">
                  <c:v>3028</c:v>
                </c:pt>
                <c:pt idx="6">
                  <c:v>2099</c:v>
                </c:pt>
                <c:pt idx="7">
                  <c:v>727</c:v>
                </c:pt>
                <c:pt idx="8">
                  <c:v>24285</c:v>
                </c:pt>
                <c:pt idx="9">
                  <c:v>1294</c:v>
                </c:pt>
                <c:pt idx="10">
                  <c:v>9770</c:v>
                </c:pt>
                <c:pt idx="11">
                  <c:v>6167</c:v>
                </c:pt>
                <c:pt idx="12">
                  <c:v>530</c:v>
                </c:pt>
                <c:pt idx="13">
                  <c:v>6191</c:v>
                </c:pt>
                <c:pt idx="14">
                  <c:v>8770</c:v>
                </c:pt>
                <c:pt idx="15">
                  <c:v>4744</c:v>
                </c:pt>
                <c:pt idx="16">
                  <c:v>1557</c:v>
                </c:pt>
                <c:pt idx="17">
                  <c:v>558</c:v>
                </c:pt>
                <c:pt idx="18">
                  <c:v>8326</c:v>
                </c:pt>
                <c:pt idx="19">
                  <c:v>701</c:v>
                </c:pt>
                <c:pt idx="20">
                  <c:v>6766</c:v>
                </c:pt>
                <c:pt idx="21">
                  <c:v>3250</c:v>
                </c:pt>
                <c:pt idx="22">
                  <c:v>264</c:v>
                </c:pt>
                <c:pt idx="23">
                  <c:v>3835</c:v>
                </c:pt>
                <c:pt idx="24">
                  <c:v>3933</c:v>
                </c:pt>
                <c:pt idx="25">
                  <c:v>3248</c:v>
                </c:pt>
                <c:pt idx="26">
                  <c:v>593</c:v>
                </c:pt>
                <c:pt idx="27">
                  <c:v>5329</c:v>
                </c:pt>
                <c:pt idx="28">
                  <c:v>1478</c:v>
                </c:pt>
                <c:pt idx="29">
                  <c:v>5606</c:v>
                </c:pt>
                <c:pt idx="30">
                  <c:v>655</c:v>
                </c:pt>
                <c:pt idx="31">
                  <c:v>355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58</c:v>
                </c:pt>
                <c:pt idx="1">
                  <c:v>156</c:v>
                </c:pt>
                <c:pt idx="2">
                  <c:v>39</c:v>
                </c:pt>
                <c:pt idx="3">
                  <c:v>10</c:v>
                </c:pt>
                <c:pt idx="4">
                  <c:v>108</c:v>
                </c:pt>
                <c:pt idx="5">
                  <c:v>181</c:v>
                </c:pt>
                <c:pt idx="6">
                  <c:v>143</c:v>
                </c:pt>
                <c:pt idx="7">
                  <c:v>68</c:v>
                </c:pt>
                <c:pt idx="8">
                  <c:v>1972</c:v>
                </c:pt>
                <c:pt idx="9">
                  <c:v>80</c:v>
                </c:pt>
                <c:pt idx="10">
                  <c:v>697</c:v>
                </c:pt>
                <c:pt idx="11">
                  <c:v>448</c:v>
                </c:pt>
                <c:pt idx="12">
                  <c:v>118</c:v>
                </c:pt>
                <c:pt idx="13">
                  <c:v>387</c:v>
                </c:pt>
                <c:pt idx="14">
                  <c:v>633</c:v>
                </c:pt>
                <c:pt idx="15">
                  <c:v>265</c:v>
                </c:pt>
                <c:pt idx="16">
                  <c:v>146</c:v>
                </c:pt>
                <c:pt idx="17">
                  <c:v>26</c:v>
                </c:pt>
                <c:pt idx="18">
                  <c:v>579</c:v>
                </c:pt>
                <c:pt idx="19">
                  <c:v>98</c:v>
                </c:pt>
                <c:pt idx="20">
                  <c:v>241</c:v>
                </c:pt>
                <c:pt idx="21">
                  <c:v>215</c:v>
                </c:pt>
                <c:pt idx="22">
                  <c:v>21</c:v>
                </c:pt>
                <c:pt idx="23">
                  <c:v>149</c:v>
                </c:pt>
                <c:pt idx="24">
                  <c:v>138</c:v>
                </c:pt>
                <c:pt idx="25">
                  <c:v>209</c:v>
                </c:pt>
                <c:pt idx="26">
                  <c:v>150</c:v>
                </c:pt>
                <c:pt idx="27">
                  <c:v>401</c:v>
                </c:pt>
                <c:pt idx="28">
                  <c:v>66</c:v>
                </c:pt>
                <c:pt idx="29">
                  <c:v>467</c:v>
                </c:pt>
                <c:pt idx="30">
                  <c:v>49</c:v>
                </c:pt>
                <c:pt idx="31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78528"/>
        <c:axId val="81084416"/>
      </c:lineChart>
      <c:catAx>
        <c:axId val="81078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084416"/>
        <c:crosses val="autoZero"/>
        <c:auto val="1"/>
        <c:lblAlgn val="ctr"/>
        <c:lblOffset val="100"/>
        <c:noMultiLvlLbl val="0"/>
      </c:catAx>
      <c:valAx>
        <c:axId val="810844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1078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2013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923</c:v>
                </c:pt>
                <c:pt idx="1">
                  <c:v>4406</c:v>
                </c:pt>
                <c:pt idx="2">
                  <c:v>213</c:v>
                </c:pt>
                <c:pt idx="3">
                  <c:v>155</c:v>
                </c:pt>
                <c:pt idx="4">
                  <c:v>728</c:v>
                </c:pt>
                <c:pt idx="5">
                  <c:v>3028</c:v>
                </c:pt>
                <c:pt idx="6">
                  <c:v>2099</c:v>
                </c:pt>
                <c:pt idx="7">
                  <c:v>727</c:v>
                </c:pt>
                <c:pt idx="8">
                  <c:v>24285</c:v>
                </c:pt>
                <c:pt idx="9">
                  <c:v>1294</c:v>
                </c:pt>
                <c:pt idx="10">
                  <c:v>9770</c:v>
                </c:pt>
                <c:pt idx="11">
                  <c:v>6167</c:v>
                </c:pt>
                <c:pt idx="12">
                  <c:v>530</c:v>
                </c:pt>
                <c:pt idx="13">
                  <c:v>6191</c:v>
                </c:pt>
                <c:pt idx="14">
                  <c:v>8770</c:v>
                </c:pt>
                <c:pt idx="15">
                  <c:v>4744</c:v>
                </c:pt>
                <c:pt idx="16">
                  <c:v>1557</c:v>
                </c:pt>
                <c:pt idx="17">
                  <c:v>558</c:v>
                </c:pt>
                <c:pt idx="18">
                  <c:v>8326</c:v>
                </c:pt>
                <c:pt idx="19">
                  <c:v>701</c:v>
                </c:pt>
                <c:pt idx="20">
                  <c:v>6766</c:v>
                </c:pt>
                <c:pt idx="21">
                  <c:v>3250</c:v>
                </c:pt>
                <c:pt idx="22">
                  <c:v>264</c:v>
                </c:pt>
                <c:pt idx="23">
                  <c:v>3835</c:v>
                </c:pt>
                <c:pt idx="24">
                  <c:v>3933</c:v>
                </c:pt>
                <c:pt idx="25">
                  <c:v>3248</c:v>
                </c:pt>
                <c:pt idx="26">
                  <c:v>593</c:v>
                </c:pt>
                <c:pt idx="27">
                  <c:v>5329</c:v>
                </c:pt>
                <c:pt idx="28">
                  <c:v>1478</c:v>
                </c:pt>
                <c:pt idx="29">
                  <c:v>5606</c:v>
                </c:pt>
                <c:pt idx="30">
                  <c:v>655</c:v>
                </c:pt>
                <c:pt idx="31">
                  <c:v>355</c:v>
                </c:pt>
              </c:numCache>
            </c:numRef>
          </c:val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58</c:v>
                </c:pt>
                <c:pt idx="1">
                  <c:v>156</c:v>
                </c:pt>
                <c:pt idx="2">
                  <c:v>39</c:v>
                </c:pt>
                <c:pt idx="3">
                  <c:v>10</c:v>
                </c:pt>
                <c:pt idx="4">
                  <c:v>108</c:v>
                </c:pt>
                <c:pt idx="5">
                  <c:v>181</c:v>
                </c:pt>
                <c:pt idx="6">
                  <c:v>143</c:v>
                </c:pt>
                <c:pt idx="7">
                  <c:v>68</c:v>
                </c:pt>
                <c:pt idx="8">
                  <c:v>1972</c:v>
                </c:pt>
                <c:pt idx="9">
                  <c:v>80</c:v>
                </c:pt>
                <c:pt idx="10">
                  <c:v>697</c:v>
                </c:pt>
                <c:pt idx="11">
                  <c:v>448</c:v>
                </c:pt>
                <c:pt idx="12">
                  <c:v>118</c:v>
                </c:pt>
                <c:pt idx="13">
                  <c:v>387</c:v>
                </c:pt>
                <c:pt idx="14">
                  <c:v>633</c:v>
                </c:pt>
                <c:pt idx="15">
                  <c:v>265</c:v>
                </c:pt>
                <c:pt idx="16">
                  <c:v>146</c:v>
                </c:pt>
                <c:pt idx="17">
                  <c:v>26</c:v>
                </c:pt>
                <c:pt idx="18">
                  <c:v>579</c:v>
                </c:pt>
                <c:pt idx="19">
                  <c:v>98</c:v>
                </c:pt>
                <c:pt idx="20">
                  <c:v>241</c:v>
                </c:pt>
                <c:pt idx="21">
                  <c:v>215</c:v>
                </c:pt>
                <c:pt idx="22">
                  <c:v>21</c:v>
                </c:pt>
                <c:pt idx="23">
                  <c:v>149</c:v>
                </c:pt>
                <c:pt idx="24">
                  <c:v>138</c:v>
                </c:pt>
                <c:pt idx="25">
                  <c:v>209</c:v>
                </c:pt>
                <c:pt idx="26">
                  <c:v>150</c:v>
                </c:pt>
                <c:pt idx="27">
                  <c:v>401</c:v>
                </c:pt>
                <c:pt idx="28">
                  <c:v>66</c:v>
                </c:pt>
                <c:pt idx="29">
                  <c:v>467</c:v>
                </c:pt>
                <c:pt idx="30">
                  <c:v>49</c:v>
                </c:pt>
                <c:pt idx="31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114240"/>
        <c:axId val="81115776"/>
      </c:barChart>
      <c:catAx>
        <c:axId val="81114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115776"/>
        <c:crosses val="autoZero"/>
        <c:auto val="1"/>
        <c:lblAlgn val="ctr"/>
        <c:lblOffset val="100"/>
        <c:noMultiLvlLbl val="0"/>
      </c:catAx>
      <c:valAx>
        <c:axId val="811157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1114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 del Autotransporte de Carga por Clase</a:t>
            </a:r>
            <a:r>
              <a:rPr lang="es-ES" sz="1200" baseline="0"/>
              <a:t> de Servicio 2013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234304461942256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3148148148148381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2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2.9557524059492562E-2"/>
                  <c:y val="-0.153240740740740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93.496294571838746</c:v>
                </c:pt>
                <c:pt idx="1">
                  <c:v>6.5037054281612541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2013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1"/>
                <c:pt idx="0">
                  <c:v>Número de Empresas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104429</c:v>
                </c:pt>
                <c:pt idx="1">
                  <c:v>19862</c:v>
                </c:pt>
                <c:pt idx="2">
                  <c:v>2380</c:v>
                </c:pt>
                <c:pt idx="3">
                  <c:v>720</c:v>
                </c:pt>
              </c:numCache>
            </c:numRef>
          </c:val>
        </c:ser>
        <c:ser>
          <c:idx val="2"/>
          <c:order val="1"/>
          <c:tx>
            <c:strRef>
              <c:f>'1.3.1 '!$E$6:$E$7</c:f>
              <c:strCache>
                <c:ptCount val="1"/>
                <c:pt idx="0">
                  <c:v>Número de Vehículos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194369</c:v>
                </c:pt>
                <c:pt idx="1">
                  <c:v>225518</c:v>
                </c:pt>
                <c:pt idx="2">
                  <c:v>122750</c:v>
                </c:pt>
                <c:pt idx="3">
                  <c:v>186409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4976"/>
        <c:axId val="81536512"/>
      </c:barChart>
      <c:catAx>
        <c:axId val="81534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536512"/>
        <c:crosses val="autoZero"/>
        <c:auto val="1"/>
        <c:lblAlgn val="ctr"/>
        <c:lblOffset val="100"/>
        <c:noMultiLvlLbl val="0"/>
      </c:catAx>
      <c:valAx>
        <c:axId val="81536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153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2013</a:t>
            </a:r>
          </a:p>
        </c:rich>
      </c:tx>
      <c:layout>
        <c:manualLayout>
          <c:xMode val="edge"/>
          <c:yMode val="edge"/>
          <c:x val="0.19296297160385667"/>
          <c:y val="3.388393485514633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26316342833457"/>
          <c:y val="6.6954469807993244E-2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diamond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1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10"/>
              <c:delete val="1"/>
            </c:dLbl>
            <c:dLbl>
              <c:idx val="12"/>
              <c:delete val="1"/>
            </c:dLbl>
            <c:dLbl>
              <c:idx val="14"/>
              <c:delete val="1"/>
            </c:dLbl>
            <c:dLbl>
              <c:idx val="18"/>
              <c:delete val="1"/>
            </c:dLbl>
            <c:dLbl>
              <c:idx val="20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8"/>
              <c:delete val="1"/>
            </c:dLbl>
            <c:dLbl>
              <c:idx val="30"/>
              <c:layout>
                <c:manualLayout>
                  <c:x val="-4.1745987547619039E-2"/>
                  <c:y val="-2.4742459243067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'1.1.2'!$A$7:$A$39</c:f>
              <c:strCache>
                <c:ptCount val="33"/>
                <c:pt idx="0">
                  <c:v>Caballete                                     </c:v>
                </c:pt>
                <c:pt idx="1">
                  <c:v>Caja                                       </c:v>
                </c:pt>
                <c:pt idx="2">
                  <c:v>Caja abierta                                </c:v>
                </c:pt>
                <c:pt idx="3">
                  <c:v>Caja cerrada</c:v>
                </c:pt>
                <c:pt idx="4">
                  <c:v>Caja refrigerador                       </c:v>
                </c:pt>
                <c:pt idx="5">
                  <c:v>Cama B o cuello G                                 </c:v>
                </c:pt>
                <c:pt idx="6">
                  <c:v>Chasís portacontenedor</c:v>
                </c:pt>
                <c:pt idx="7">
                  <c:v>Equipo especializado                                   </c:v>
                </c:pt>
                <c:pt idx="8">
                  <c:v>Estaca o plataforma                                   </c:v>
                </c:pt>
                <c:pt idx="9">
                  <c:v>Estacas                                      </c:v>
                </c:pt>
                <c:pt idx="10">
                  <c:v>Góndola madrina                                 </c:v>
                </c:pt>
                <c:pt idx="11">
                  <c:v>Grúa industrial</c:v>
                </c:pt>
                <c:pt idx="12">
                  <c:v>Grúa tipo "A"                             </c:v>
                </c:pt>
                <c:pt idx="13">
                  <c:v>Grúa tipo "B"                               </c:v>
                </c:pt>
                <c:pt idx="14">
                  <c:v>Grúa tipo "C"                                        </c:v>
                </c:pt>
                <c:pt idx="15">
                  <c:v>Grúa tipo "D"                                     </c:v>
                </c:pt>
                <c:pt idx="16">
                  <c:v>Jaula                                            </c:v>
                </c:pt>
                <c:pt idx="17">
                  <c:v>Media redila                                      </c:v>
                </c:pt>
                <c:pt idx="18">
                  <c:v>Pallet o Celdillas                                </c:v>
                </c:pt>
                <c:pt idx="19">
                  <c:v>Plataforma o jaula</c:v>
                </c:pt>
                <c:pt idx="20">
                  <c:v>Plataforma con grúa                                 </c:v>
                </c:pt>
                <c:pt idx="21">
                  <c:v>Plataforma                                       </c:v>
                </c:pt>
                <c:pt idx="22">
                  <c:v>Redilas o plataforma</c:v>
                </c:pt>
                <c:pt idx="23">
                  <c:v>Redilas                                          </c:v>
                </c:pt>
                <c:pt idx="24">
                  <c:v>Refrigerador                                 </c:v>
                </c:pt>
                <c:pt idx="25">
                  <c:v>Revolvedora                                     </c:v>
                </c:pt>
                <c:pt idx="26">
                  <c:v>Semicaja                                      </c:v>
                </c:pt>
                <c:pt idx="27">
                  <c:v>Tanque                                           </c:v>
                </c:pt>
                <c:pt idx="28">
                  <c:v>Tanque o redilas                             </c:v>
                </c:pt>
                <c:pt idx="29">
                  <c:v>Tolva                                             </c:v>
                </c:pt>
                <c:pt idx="30">
                  <c:v>Tractor                                    </c:v>
                </c:pt>
                <c:pt idx="31">
                  <c:v>Volteo                                          </c:v>
                </c:pt>
                <c:pt idx="32">
                  <c:v>Volteo desmontable                           </c:v>
                </c:pt>
              </c:strCache>
            </c:strRef>
          </c:cat>
          <c:val>
            <c:numRef>
              <c:f>'1.1.2'!$B$7:$B$39</c:f>
              <c:numCache>
                <c:formatCode>#,##0</c:formatCode>
                <c:ptCount val="33"/>
                <c:pt idx="0">
                  <c:v>361</c:v>
                </c:pt>
                <c:pt idx="1">
                  <c:v>25721</c:v>
                </c:pt>
                <c:pt idx="2">
                  <c:v>535</c:v>
                </c:pt>
                <c:pt idx="3">
                  <c:v>129708</c:v>
                </c:pt>
                <c:pt idx="4">
                  <c:v>50877</c:v>
                </c:pt>
                <c:pt idx="5">
                  <c:v>8409</c:v>
                </c:pt>
                <c:pt idx="6">
                  <c:v>17674</c:v>
                </c:pt>
                <c:pt idx="7">
                  <c:v>1046</c:v>
                </c:pt>
                <c:pt idx="8">
                  <c:v>2792</c:v>
                </c:pt>
                <c:pt idx="9">
                  <c:v>28827</c:v>
                </c:pt>
                <c:pt idx="10">
                  <c:v>4633</c:v>
                </c:pt>
                <c:pt idx="11">
                  <c:v>684</c:v>
                </c:pt>
                <c:pt idx="12">
                  <c:v>5721</c:v>
                </c:pt>
                <c:pt idx="13">
                  <c:v>1375</c:v>
                </c:pt>
                <c:pt idx="14">
                  <c:v>1031</c:v>
                </c:pt>
                <c:pt idx="15">
                  <c:v>813</c:v>
                </c:pt>
                <c:pt idx="16">
                  <c:v>31532</c:v>
                </c:pt>
                <c:pt idx="17">
                  <c:v>37</c:v>
                </c:pt>
                <c:pt idx="18">
                  <c:v>2528</c:v>
                </c:pt>
                <c:pt idx="19">
                  <c:v>4215</c:v>
                </c:pt>
                <c:pt idx="20">
                  <c:v>900</c:v>
                </c:pt>
                <c:pt idx="21">
                  <c:v>66366</c:v>
                </c:pt>
                <c:pt idx="22">
                  <c:v>5356</c:v>
                </c:pt>
                <c:pt idx="23">
                  <c:v>19752</c:v>
                </c:pt>
                <c:pt idx="24">
                  <c:v>43</c:v>
                </c:pt>
                <c:pt idx="25">
                  <c:v>714</c:v>
                </c:pt>
                <c:pt idx="26">
                  <c:v>73</c:v>
                </c:pt>
                <c:pt idx="27">
                  <c:v>38279</c:v>
                </c:pt>
                <c:pt idx="28">
                  <c:v>55</c:v>
                </c:pt>
                <c:pt idx="29">
                  <c:v>8750</c:v>
                </c:pt>
                <c:pt idx="30">
                  <c:v>240666</c:v>
                </c:pt>
                <c:pt idx="31">
                  <c:v>29406</c:v>
                </c:pt>
                <c:pt idx="32">
                  <c:v>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02496"/>
        <c:axId val="95446144"/>
      </c:lineChart>
      <c:catAx>
        <c:axId val="90602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 anchor="b" anchorCtr="1"/>
          <a:lstStyle/>
          <a:p>
            <a:pPr>
              <a:defRPr lang="es-ES" sz="850" b="1"/>
            </a:pPr>
            <a:endParaRPr lang="es-MX"/>
          </a:p>
        </c:txPr>
        <c:crossAx val="95446144"/>
        <c:crosses val="autoZero"/>
        <c:auto val="1"/>
        <c:lblAlgn val="ctr"/>
        <c:lblOffset val="100"/>
        <c:noMultiLvlLbl val="0"/>
      </c:catAx>
      <c:valAx>
        <c:axId val="95446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8729013611326904E-3"/>
              <c:y val="0.120457130358705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90602496"/>
        <c:crosses val="autoZero"/>
        <c:crossBetween val="between"/>
        <c:majorUnit val="25000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2013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6078740157480288E-2"/>
                  <c:y val="-1.57079323417906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6963910761154854E-2"/>
                  <c:y val="3.2507290755322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81.975178780290605</c:v>
                </c:pt>
                <c:pt idx="1">
                  <c:v>15.591368307023259</c:v>
                </c:pt>
                <c:pt idx="2">
                  <c:v>1.8682638490945198</c:v>
                </c:pt>
                <c:pt idx="3">
                  <c:v>0.56518906359161958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2013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3"/>
              <c:layout>
                <c:manualLayout>
                  <c:x val="9.4089765975905737E-2"/>
                  <c:y val="0.106248548199767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26.660731970273481</c:v>
                </c:pt>
                <c:pt idx="1">
                  <c:v>30.933301876699137</c:v>
                </c:pt>
                <c:pt idx="2">
                  <c:v>16.837072009173632</c:v>
                </c:pt>
                <c:pt idx="3">
                  <c:v>25.568894143853747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2013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3171438007335176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2"/>
              <c:layout>
                <c:manualLayout>
                  <c:x val="-1.0480752405949256E-2"/>
                  <c:y val="3.93318384870765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5049212598425197E-2"/>
                  <c:y val="-0.210997201508751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</c:formatCode>
                <c:ptCount val="4"/>
                <c:pt idx="0">
                  <c:v>6.9031165986259087</c:v>
                </c:pt>
                <c:pt idx="1">
                  <c:v>13.393408344120283</c:v>
                </c:pt>
                <c:pt idx="2">
                  <c:v>0.75893657273722992</c:v>
                </c:pt>
                <c:pt idx="3">
                  <c:v>78.944538484516585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de Toneladas-km 2013</a:t>
            </a:r>
          </a:p>
          <a:p>
            <a:pPr>
              <a:defRPr lang="es-ES" sz="1400"/>
            </a:pPr>
            <a:endParaRPr lang="es-ES" sz="1400"/>
          </a:p>
        </c:rich>
      </c:tx>
      <c:layout>
        <c:manualLayout>
          <c:xMode val="edge"/>
          <c:yMode val="edge"/>
          <c:x val="0.265048556430446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1574074074074074"/>
          <c:w val="0.53055555555555556"/>
          <c:h val="0.8842592592592593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9.0518372703412078E-3"/>
                  <c:y val="9.07750072907553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8276465441819773E-3"/>
                  <c:y val="5.7668051910177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2799868766404202E-2"/>
                  <c:y val="-0.1474537037037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#,##0</c:formatCode>
                <c:ptCount val="4"/>
                <c:pt idx="0">
                  <c:v>3.7186881708555095</c:v>
                </c:pt>
                <c:pt idx="1">
                  <c:v>6.931730854999639</c:v>
                </c:pt>
                <c:pt idx="2">
                  <c:v>0.62693616280205755</c:v>
                </c:pt>
                <c:pt idx="3">
                  <c:v>88.722644811342789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2013</a:t>
            </a:r>
          </a:p>
        </c:rich>
      </c:tx>
      <c:layout>
        <c:manualLayout>
          <c:xMode val="edge"/>
          <c:yMode val="edge"/>
          <c:x val="0.21384706358345523"/>
          <c:y val="2.77777777777777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'1.4.2.'!$B$4:$C$4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2.77777777777782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'1.4.2.'!$B$7:$B$10</c:f>
              <c:numCache>
                <c:formatCode>#,##0</c:formatCode>
                <c:ptCount val="4"/>
                <c:pt idx="0">
                  <c:v>27015</c:v>
                </c:pt>
                <c:pt idx="1">
                  <c:v>62041</c:v>
                </c:pt>
                <c:pt idx="2">
                  <c:v>3482</c:v>
                </c:pt>
                <c:pt idx="3">
                  <c:v>346333</c:v>
                </c:pt>
              </c:numCache>
            </c:numRef>
          </c:val>
        </c:ser>
        <c:ser>
          <c:idx val="1"/>
          <c:order val="1"/>
          <c:tx>
            <c:strRef>
              <c:f>'1.4.2.'!$D$4:$E$4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'1.4.2.'!$D$7:$D$10</c:f>
              <c:numCache>
                <c:formatCode>#,##0</c:formatCode>
                <c:ptCount val="4"/>
                <c:pt idx="0">
                  <c:v>7649</c:v>
                </c:pt>
                <c:pt idx="1">
                  <c:v>5214</c:v>
                </c:pt>
                <c:pt idx="2">
                  <c:v>329</c:v>
                </c:pt>
                <c:pt idx="3">
                  <c:v>50087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50976"/>
        <c:axId val="87152512"/>
      </c:barChart>
      <c:catAx>
        <c:axId val="87150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87152512"/>
        <c:crosses val="autoZero"/>
        <c:auto val="1"/>
        <c:lblAlgn val="ctr"/>
        <c:lblOffset val="100"/>
        <c:noMultiLvlLbl val="0"/>
      </c:catAx>
      <c:valAx>
        <c:axId val="87152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7150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2013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'1.4.2.'!$B$4:$C$4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2.77777777777782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'1.4.2.'!$C$7:$C$10</c:f>
              <c:numCache>
                <c:formatCode>#,##0</c:formatCode>
                <c:ptCount val="4"/>
                <c:pt idx="0">
                  <c:v>5178029</c:v>
                </c:pt>
                <c:pt idx="1">
                  <c:v>13881296</c:v>
                </c:pt>
                <c:pt idx="2">
                  <c:v>1322190</c:v>
                </c:pt>
                <c:pt idx="3">
                  <c:v>185457841</c:v>
                </c:pt>
              </c:numCache>
            </c:numRef>
          </c:val>
        </c:ser>
        <c:ser>
          <c:idx val="1"/>
          <c:order val="1"/>
          <c:tx>
            <c:strRef>
              <c:f>'1.4.2.'!$D$4:$E$4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75230566534914E-2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810276679841896E-2"/>
                  <c:y val="1.38888888888890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'1.4.2.'!$E$7:$E$10</c:f>
              <c:numCache>
                <c:formatCode>#,##0</c:formatCode>
                <c:ptCount val="4"/>
                <c:pt idx="0">
                  <c:v>1479382</c:v>
                </c:pt>
                <c:pt idx="1">
                  <c:v>1153918</c:v>
                </c:pt>
                <c:pt idx="2">
                  <c:v>118351</c:v>
                </c:pt>
                <c:pt idx="3">
                  <c:v>26835993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55872"/>
        <c:axId val="88261760"/>
      </c:barChart>
      <c:catAx>
        <c:axId val="88255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261760"/>
        <c:crosses val="autoZero"/>
        <c:auto val="1"/>
        <c:lblAlgn val="ctr"/>
        <c:lblOffset val="100"/>
        <c:noMultiLvlLbl val="0"/>
      </c:catAx>
      <c:valAx>
        <c:axId val="88261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88255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67"/>
          <c:y val="4.62962962962967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02165354330729"/>
          <c:y val="0.18958333333333499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'1.4.2.'!$B$5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3"/>
              <c:layout>
                <c:manualLayout>
                  <c:x val="9.2592300962379706E-2"/>
                  <c:y val="-0.212502187226596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'1.4.2.'!$F$7:$F$10</c:f>
              <c:numCache>
                <c:formatCode>#,##0</c:formatCode>
                <c:ptCount val="4"/>
                <c:pt idx="0">
                  <c:v>6.1555673535047886</c:v>
                </c:pt>
                <c:pt idx="1">
                  <c:v>14.136500247225266</c:v>
                </c:pt>
                <c:pt idx="2">
                  <c:v>0.79339942716652501</c:v>
                </c:pt>
                <c:pt idx="3">
                  <c:v>78.914532972103416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</a:t>
            </a:r>
          </a:p>
        </c:rich>
      </c:tx>
      <c:layout>
        <c:manualLayout>
          <c:xMode val="edge"/>
          <c:yMode val="edge"/>
          <c:x val="0.287428689182447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1736111111111112"/>
          <c:w val="0.44090909090909097"/>
          <c:h val="0.74097222222222225"/>
        </c:manualLayout>
      </c:layout>
      <c:pieChart>
        <c:varyColors val="1"/>
        <c:ser>
          <c:idx val="0"/>
          <c:order val="0"/>
          <c:tx>
            <c:strRef>
              <c:f>'1.4.2.'!$C$5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20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7.9781349645343912E-3"/>
                  <c:y val="8.63670166229221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90004555215722E-4"/>
                  <c:y val="5.3590696996208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2068067937788769E-2"/>
                  <c:y val="-0.169444444444444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'1.4.2.'!$C$7:$C$10</c:f>
              <c:numCache>
                <c:formatCode>#,##0</c:formatCode>
                <c:ptCount val="4"/>
                <c:pt idx="0">
                  <c:v>5178029</c:v>
                </c:pt>
                <c:pt idx="1">
                  <c:v>13881296</c:v>
                </c:pt>
                <c:pt idx="2">
                  <c:v>1322190</c:v>
                </c:pt>
                <c:pt idx="3">
                  <c:v>185457841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02165354330729"/>
          <c:y val="0.18958333333333507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'1.4.2.'!$D$5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3"/>
              <c:layout>
                <c:manualLayout>
                  <c:x val="9.3128827646544177E-2"/>
                  <c:y val="-0.211006853310002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'1.4.2.'!$H$7:$H$10</c:f>
              <c:numCache>
                <c:formatCode>_-* #,##0\ _€_-;\-* #,##0\ _€_-;_-* "-"??\ _€_-;_-@_-</c:formatCode>
                <c:ptCount val="4"/>
                <c:pt idx="0">
                  <c:v>12.087738428230535</c:v>
                </c:pt>
                <c:pt idx="1">
                  <c:v>8.2397003745318358</c:v>
                </c:pt>
                <c:pt idx="2">
                  <c:v>0.51991972060241154</c:v>
                </c:pt>
                <c:pt idx="3">
                  <c:v>79.152641476635225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</a:t>
            </a:r>
          </a:p>
        </c:rich>
      </c:tx>
      <c:layout>
        <c:manualLayout>
          <c:xMode val="edge"/>
          <c:yMode val="edge"/>
          <c:x val="0.24052777777777778"/>
          <c:y val="4.62962962962968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0810185185185184"/>
          <c:w val="0.43815426997245183"/>
          <c:h val="0.73634259259259272"/>
        </c:manualLayout>
      </c:layout>
      <c:pieChart>
        <c:varyColors val="1"/>
        <c:ser>
          <c:idx val="0"/>
          <c:order val="0"/>
          <c:tx>
            <c:strRef>
              <c:f>'1.4.2.'!$E$5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14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8"/>
            <c:spPr>
              <a:solidFill>
                <a:schemeClr val="accent3"/>
              </a:solidFill>
            </c:spPr>
          </c:dPt>
          <c:dLbls>
            <c:dLbl>
              <c:idx val="3"/>
              <c:layout>
                <c:manualLayout>
                  <c:x val="8.5533068696991385E-2"/>
                  <c:y val="-0.206481481481481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'1.4.2.'!$I$7:$I$10</c:f>
              <c:numCache>
                <c:formatCode>0</c:formatCode>
                <c:ptCount val="4"/>
                <c:pt idx="0">
                  <c:v>4.9999993240421574</c:v>
                </c:pt>
                <c:pt idx="1">
                  <c:v>3.8999996079444514</c:v>
                </c:pt>
                <c:pt idx="2">
                  <c:v>0.40000143303062591</c:v>
                </c:pt>
                <c:pt idx="3">
                  <c:v>90.69999963498276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2013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014435695538725E-2"/>
          <c:y val="0.15277777777777779"/>
          <c:w val="0.5083333333333333"/>
          <c:h val="0.84722222222222221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('1.1.3'!$E$6,'1.1.3'!$E$8)</c:f>
              <c:numCache>
                <c:formatCode>0</c:formatCode>
                <c:ptCount val="2"/>
                <c:pt idx="0">
                  <c:v>85.5143571187552</c:v>
                </c:pt>
                <c:pt idx="1">
                  <c:v>14.485642881244805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 2013</a:t>
            </a:r>
            <a:endParaRPr lang="es-ES" sz="1200"/>
          </a:p>
        </c:rich>
      </c:tx>
      <c:layout>
        <c:manualLayout>
          <c:xMode val="edge"/>
          <c:yMode val="edge"/>
          <c:x val="0.12443044619422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</c:dPt>
          <c:dPt>
            <c:idx val="2"/>
            <c:bubble3D val="0"/>
            <c:explosion val="8"/>
            <c:spPr>
              <a:solidFill>
                <a:schemeClr val="accent4"/>
              </a:solidFill>
            </c:spPr>
          </c:dPt>
          <c:dPt>
            <c:idx val="3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0.13225645231846078"/>
                  <c:y val="-0.255092592592592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4458223972003416E-2"/>
                  <c:y val="2.6757072032662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0652668416448002E-2"/>
                  <c:y val="1.31849664625255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'1.1.3'!$A$10:$A$15</c:f>
              <c:strCache>
                <c:ptCount val="6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Grúas para arrastre</c:v>
                </c:pt>
                <c:pt idx="4">
                  <c:v>Grúas, arrastre y salvamento</c:v>
                </c:pt>
                <c:pt idx="5">
                  <c:v>Vehículos voluminosos</c:v>
                </c:pt>
              </c:strCache>
            </c:strRef>
          </c:cat>
          <c:val>
            <c:numRef>
              <c:f>'1.1.3'!$E$10:$E$15</c:f>
              <c:numCache>
                <c:formatCode>0</c:formatCode>
                <c:ptCount val="6"/>
                <c:pt idx="0">
                  <c:v>78.68701885291695</c:v>
                </c:pt>
                <c:pt idx="1">
                  <c:v>4.0641245371992385</c:v>
                </c:pt>
                <c:pt idx="2">
                  <c:v>2.827464088554736</c:v>
                </c:pt>
                <c:pt idx="3">
                  <c:v>4.8936150065810029</c:v>
                </c:pt>
                <c:pt idx="4">
                  <c:v>4.1171513251962466</c:v>
                </c:pt>
                <c:pt idx="5">
                  <c:v>5.4106261895518291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25232648002333041"/>
          <c:w val="0.31109580052493441"/>
          <c:h val="0.61571741032371285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2013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1574074074074124"/>
          <c:w val="0.52500000000000002"/>
          <c:h val="0.8750000000000033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('1.1.4'!$B$5:$C$5,'1.1.4'!$D$5:$E$5)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'1.1.4'!$B$10:$E$10</c:f>
              <c:numCache>
                <c:formatCode>#,##0</c:formatCode>
                <c:ptCount val="4"/>
                <c:pt idx="0">
                  <c:v>75293</c:v>
                </c:pt>
                <c:pt idx="1">
                  <c:v>64582</c:v>
                </c:pt>
                <c:pt idx="2">
                  <c:v>2276</c:v>
                </c:pt>
                <c:pt idx="3">
                  <c:v>238390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2541097987751211"/>
          <c:y val="0.33059565470982832"/>
          <c:w val="9.1255686789151344E-2"/>
          <c:h val="0.35732720909886623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2013</a:t>
            </a:r>
            <a:endParaRPr lang="es-ES" sz="1400"/>
          </a:p>
        </c:rich>
      </c:tx>
      <c:layout>
        <c:manualLayout>
          <c:xMode val="edge"/>
          <c:yMode val="edge"/>
          <c:x val="0.159843681511642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2904636920391"/>
          <c:y val="0.16666666666666666"/>
          <c:w val="0.5"/>
          <c:h val="0.8333333333333337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5"/>
              </a:solidFill>
            </c:spPr>
          </c:dPt>
          <c:dPt>
            <c:idx val="1"/>
            <c:bubble3D val="0"/>
            <c:spPr>
              <a:solidFill>
                <a:schemeClr val="accent3"/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2.6641317722608616E-2"/>
                  <c:y val="1.9470326625838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304641497277629"/>
                  <c:y val="-0.175231481481481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0413557460246997E-2"/>
                  <c:y val="1.36770924467774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('1.1.4'!$B$17:$D$17,'1.1.4'!$H$17)</c:f>
              <c:strCache>
                <c:ptCount val="4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R-2</c:v>
                </c:pt>
              </c:strCache>
            </c:strRef>
          </c:cat>
          <c:val>
            <c:numRef>
              <c:f>('1.1.4'!$B$23:$D$23,'1.1.4'!$H$23)</c:f>
              <c:numCache>
                <c:formatCode>0</c:formatCode>
                <c:ptCount val="4"/>
                <c:pt idx="0" formatCode="#,##0">
                  <c:v>0.77352554794994122</c:v>
                </c:pt>
                <c:pt idx="1">
                  <c:v>77.481619765378326</c:v>
                </c:pt>
                <c:pt idx="2">
                  <c:v>20.617264744520501</c:v>
                </c:pt>
                <c:pt idx="3">
                  <c:v>0.79225149231372005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9936942257218235"/>
          <c:y val="0.32596602508020023"/>
          <c:w val="9.2297244094488196E-2"/>
          <c:h val="0.35732720909886623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Carga por Tipo de Combustible</a:t>
            </a:r>
            <a:r>
              <a:rPr lang="es-ES" sz="1200" baseline="0"/>
              <a:t> 2013</a:t>
            </a:r>
            <a:endParaRPr lang="es-ES" sz="1200"/>
          </a:p>
        </c:rich>
      </c:tx>
      <c:layout>
        <c:manualLayout>
          <c:xMode val="edge"/>
          <c:yMode val="edge"/>
          <c:x val="0.146150251804163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07582318569972"/>
          <c:y val="9.1742103665613209E-2"/>
          <c:w val="0.87297165059060045"/>
          <c:h val="0.65688824611209973"/>
        </c:manualLayout>
      </c:layout>
      <c:lineChart>
        <c:grouping val="standard"/>
        <c:varyColors val="0"/>
        <c:ser>
          <c:idx val="0"/>
          <c:order val="0"/>
          <c:tx>
            <c:strRef>
              <c:f>'1.1.5.'!$B$5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'1.1.5.'!$B$7:$B$38</c:f>
              <c:numCache>
                <c:formatCode>#,##0</c:formatCode>
                <c:ptCount val="32"/>
                <c:pt idx="0">
                  <c:v>4594</c:v>
                </c:pt>
                <c:pt idx="1">
                  <c:v>10262</c:v>
                </c:pt>
                <c:pt idx="2">
                  <c:v>774</c:v>
                </c:pt>
                <c:pt idx="3">
                  <c:v>645</c:v>
                </c:pt>
                <c:pt idx="4">
                  <c:v>2453</c:v>
                </c:pt>
                <c:pt idx="5">
                  <c:v>9241</c:v>
                </c:pt>
                <c:pt idx="6">
                  <c:v>9896</c:v>
                </c:pt>
                <c:pt idx="7">
                  <c:v>2357</c:v>
                </c:pt>
                <c:pt idx="8">
                  <c:v>68301</c:v>
                </c:pt>
                <c:pt idx="9">
                  <c:v>5233</c:v>
                </c:pt>
                <c:pt idx="10">
                  <c:v>20601</c:v>
                </c:pt>
                <c:pt idx="11">
                  <c:v>19889</c:v>
                </c:pt>
                <c:pt idx="12">
                  <c:v>1407</c:v>
                </c:pt>
                <c:pt idx="13">
                  <c:v>12029</c:v>
                </c:pt>
                <c:pt idx="14">
                  <c:v>24982</c:v>
                </c:pt>
                <c:pt idx="15">
                  <c:v>10340</c:v>
                </c:pt>
                <c:pt idx="16">
                  <c:v>3321</c:v>
                </c:pt>
                <c:pt idx="17">
                  <c:v>1157</c:v>
                </c:pt>
                <c:pt idx="18">
                  <c:v>36758</c:v>
                </c:pt>
                <c:pt idx="19">
                  <c:v>1762</c:v>
                </c:pt>
                <c:pt idx="20">
                  <c:v>14294</c:v>
                </c:pt>
                <c:pt idx="21">
                  <c:v>9972</c:v>
                </c:pt>
                <c:pt idx="22">
                  <c:v>715</c:v>
                </c:pt>
                <c:pt idx="23">
                  <c:v>9088</c:v>
                </c:pt>
                <c:pt idx="24">
                  <c:v>8160</c:v>
                </c:pt>
                <c:pt idx="25">
                  <c:v>8253</c:v>
                </c:pt>
                <c:pt idx="26">
                  <c:v>2863</c:v>
                </c:pt>
                <c:pt idx="27">
                  <c:v>17642</c:v>
                </c:pt>
                <c:pt idx="28">
                  <c:v>2745</c:v>
                </c:pt>
                <c:pt idx="29">
                  <c:v>15705</c:v>
                </c:pt>
                <c:pt idx="30">
                  <c:v>3195</c:v>
                </c:pt>
                <c:pt idx="31">
                  <c:v>1443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'1.1.5.'!$C$5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'1.1.5.'!$C$7:$C$38</c:f>
              <c:numCache>
                <c:formatCode>#,##0</c:formatCode>
                <c:ptCount val="32"/>
                <c:pt idx="0">
                  <c:v>208</c:v>
                </c:pt>
                <c:pt idx="1">
                  <c:v>1031</c:v>
                </c:pt>
                <c:pt idx="2">
                  <c:v>43</c:v>
                </c:pt>
                <c:pt idx="3">
                  <c:v>76</c:v>
                </c:pt>
                <c:pt idx="4">
                  <c:v>168</c:v>
                </c:pt>
                <c:pt idx="5">
                  <c:v>234</c:v>
                </c:pt>
                <c:pt idx="6">
                  <c:v>1070</c:v>
                </c:pt>
                <c:pt idx="7">
                  <c:v>218</c:v>
                </c:pt>
                <c:pt idx="8">
                  <c:v>14319</c:v>
                </c:pt>
                <c:pt idx="9">
                  <c:v>150</c:v>
                </c:pt>
                <c:pt idx="10">
                  <c:v>3132</c:v>
                </c:pt>
                <c:pt idx="11">
                  <c:v>923</c:v>
                </c:pt>
                <c:pt idx="12">
                  <c:v>210</c:v>
                </c:pt>
                <c:pt idx="13">
                  <c:v>680</c:v>
                </c:pt>
                <c:pt idx="14">
                  <c:v>1607</c:v>
                </c:pt>
                <c:pt idx="15">
                  <c:v>470</c:v>
                </c:pt>
                <c:pt idx="16">
                  <c:v>450</c:v>
                </c:pt>
                <c:pt idx="17">
                  <c:v>66</c:v>
                </c:pt>
                <c:pt idx="18">
                  <c:v>2225</c:v>
                </c:pt>
                <c:pt idx="19">
                  <c:v>126</c:v>
                </c:pt>
                <c:pt idx="20">
                  <c:v>950</c:v>
                </c:pt>
                <c:pt idx="21">
                  <c:v>1469</c:v>
                </c:pt>
                <c:pt idx="22">
                  <c:v>115</c:v>
                </c:pt>
                <c:pt idx="23">
                  <c:v>993</c:v>
                </c:pt>
                <c:pt idx="24">
                  <c:v>344</c:v>
                </c:pt>
                <c:pt idx="25">
                  <c:v>151</c:v>
                </c:pt>
                <c:pt idx="26">
                  <c:v>205</c:v>
                </c:pt>
                <c:pt idx="27">
                  <c:v>2167</c:v>
                </c:pt>
                <c:pt idx="28">
                  <c:v>257</c:v>
                </c:pt>
                <c:pt idx="29">
                  <c:v>775</c:v>
                </c:pt>
                <c:pt idx="30">
                  <c:v>188</c:v>
                </c:pt>
                <c:pt idx="31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'1.1.5.'!$D$5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'1.1.5.'!$D$7:$D$38</c:f>
              <c:numCache>
                <c:formatCode>#,##0</c:formatCode>
                <c:ptCount val="32"/>
                <c:pt idx="0">
                  <c:v>5</c:v>
                </c:pt>
                <c:pt idx="1">
                  <c:v>34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18</c:v>
                </c:pt>
                <c:pt idx="6">
                  <c:v>96</c:v>
                </c:pt>
                <c:pt idx="7">
                  <c:v>6</c:v>
                </c:pt>
                <c:pt idx="8">
                  <c:v>718</c:v>
                </c:pt>
                <c:pt idx="9">
                  <c:v>2</c:v>
                </c:pt>
                <c:pt idx="10">
                  <c:v>60</c:v>
                </c:pt>
                <c:pt idx="11">
                  <c:v>80</c:v>
                </c:pt>
                <c:pt idx="12">
                  <c:v>4</c:v>
                </c:pt>
                <c:pt idx="13">
                  <c:v>42</c:v>
                </c:pt>
                <c:pt idx="14">
                  <c:v>23</c:v>
                </c:pt>
                <c:pt idx="15">
                  <c:v>29</c:v>
                </c:pt>
                <c:pt idx="16">
                  <c:v>26</c:v>
                </c:pt>
                <c:pt idx="17">
                  <c:v>2</c:v>
                </c:pt>
                <c:pt idx="18">
                  <c:v>168</c:v>
                </c:pt>
                <c:pt idx="19">
                  <c:v>1</c:v>
                </c:pt>
                <c:pt idx="20">
                  <c:v>79</c:v>
                </c:pt>
                <c:pt idx="21">
                  <c:v>44</c:v>
                </c:pt>
                <c:pt idx="22">
                  <c:v>0</c:v>
                </c:pt>
                <c:pt idx="23">
                  <c:v>33</c:v>
                </c:pt>
                <c:pt idx="24">
                  <c:v>6</c:v>
                </c:pt>
                <c:pt idx="25">
                  <c:v>10</c:v>
                </c:pt>
                <c:pt idx="26">
                  <c:v>9</c:v>
                </c:pt>
                <c:pt idx="27">
                  <c:v>29</c:v>
                </c:pt>
                <c:pt idx="28">
                  <c:v>4</c:v>
                </c:pt>
                <c:pt idx="29">
                  <c:v>26</c:v>
                </c:pt>
                <c:pt idx="30">
                  <c:v>25</c:v>
                </c:pt>
                <c:pt idx="3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'1.1.5.'!$E$5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'1.1.5.'!$E$7:$E$38</c:f>
              <c:numCache>
                <c:formatCode>#,##0</c:formatCode>
                <c:ptCount val="3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10</c:v>
                </c:pt>
                <c:pt idx="6">
                  <c:v>305</c:v>
                </c:pt>
                <c:pt idx="7">
                  <c:v>7</c:v>
                </c:pt>
                <c:pt idx="8">
                  <c:v>49</c:v>
                </c:pt>
                <c:pt idx="9">
                  <c:v>12</c:v>
                </c:pt>
                <c:pt idx="10">
                  <c:v>17</c:v>
                </c:pt>
                <c:pt idx="11">
                  <c:v>46</c:v>
                </c:pt>
                <c:pt idx="12">
                  <c:v>0</c:v>
                </c:pt>
                <c:pt idx="13">
                  <c:v>4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2</c:v>
                </c:pt>
                <c:pt idx="18">
                  <c:v>3519</c:v>
                </c:pt>
                <c:pt idx="19">
                  <c:v>0</c:v>
                </c:pt>
                <c:pt idx="20">
                  <c:v>50</c:v>
                </c:pt>
                <c:pt idx="21">
                  <c:v>188</c:v>
                </c:pt>
                <c:pt idx="22">
                  <c:v>0</c:v>
                </c:pt>
                <c:pt idx="23">
                  <c:v>104</c:v>
                </c:pt>
                <c:pt idx="24">
                  <c:v>0</c:v>
                </c:pt>
                <c:pt idx="25">
                  <c:v>3</c:v>
                </c:pt>
                <c:pt idx="26">
                  <c:v>12</c:v>
                </c:pt>
                <c:pt idx="27">
                  <c:v>78</c:v>
                </c:pt>
                <c:pt idx="28">
                  <c:v>2</c:v>
                </c:pt>
                <c:pt idx="29">
                  <c:v>24</c:v>
                </c:pt>
                <c:pt idx="30">
                  <c:v>4</c:v>
                </c:pt>
                <c:pt idx="31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68192"/>
        <c:axId val="30169728"/>
      </c:lineChart>
      <c:catAx>
        <c:axId val="30168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0169728"/>
        <c:crosses val="autoZero"/>
        <c:auto val="1"/>
        <c:lblAlgn val="ctr"/>
        <c:lblOffset val="100"/>
        <c:noMultiLvlLbl val="0"/>
      </c:catAx>
      <c:valAx>
        <c:axId val="30169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0168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16</xdr:col>
      <xdr:colOff>752475</xdr:colOff>
      <xdr:row>21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5</xdr:row>
      <xdr:rowOff>28575</xdr:rowOff>
    </xdr:from>
    <xdr:to>
      <xdr:col>11</xdr:col>
      <xdr:colOff>285749</xdr:colOff>
      <xdr:row>17</xdr:row>
      <xdr:rowOff>152400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7</xdr:row>
      <xdr:rowOff>57149</xdr:rowOff>
    </xdr:from>
    <xdr:to>
      <xdr:col>13</xdr:col>
      <xdr:colOff>295275</xdr:colOff>
      <xdr:row>22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6</xdr:row>
      <xdr:rowOff>66675</xdr:rowOff>
    </xdr:from>
    <xdr:to>
      <xdr:col>13</xdr:col>
      <xdr:colOff>9524</xdr:colOff>
      <xdr:row>21</xdr:row>
      <xdr:rowOff>85725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5</xdr:row>
      <xdr:rowOff>114299</xdr:rowOff>
    </xdr:from>
    <xdr:to>
      <xdr:col>12</xdr:col>
      <xdr:colOff>142875</xdr:colOff>
      <xdr:row>21</xdr:row>
      <xdr:rowOff>152399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4</xdr:row>
      <xdr:rowOff>57150</xdr:rowOff>
    </xdr:from>
    <xdr:to>
      <xdr:col>11</xdr:col>
      <xdr:colOff>161925</xdr:colOff>
      <xdr:row>16</xdr:row>
      <xdr:rowOff>28575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16</xdr:row>
      <xdr:rowOff>142875</xdr:rowOff>
    </xdr:from>
    <xdr:to>
      <xdr:col>11</xdr:col>
      <xdr:colOff>219075</xdr:colOff>
      <xdr:row>31</xdr:row>
      <xdr:rowOff>28575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161925</xdr:rowOff>
    </xdr:from>
    <xdr:to>
      <xdr:col>11</xdr:col>
      <xdr:colOff>466725</xdr:colOff>
      <xdr:row>17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504825</xdr:colOff>
      <xdr:row>17</xdr:row>
      <xdr:rowOff>171450</xdr:rowOff>
    </xdr:from>
    <xdr:to>
      <xdr:col>11</xdr:col>
      <xdr:colOff>504825</xdr:colOff>
      <xdr:row>32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23</xdr:row>
      <xdr:rowOff>142875</xdr:rowOff>
    </xdr:from>
    <xdr:to>
      <xdr:col>6</xdr:col>
      <xdr:colOff>28575</xdr:colOff>
      <xdr:row>38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190500</xdr:colOff>
      <xdr:row>23</xdr:row>
      <xdr:rowOff>133350</xdr:rowOff>
    </xdr:from>
    <xdr:to>
      <xdr:col>12</xdr:col>
      <xdr:colOff>619125</xdr:colOff>
      <xdr:row>38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6</xdr:row>
      <xdr:rowOff>95250</xdr:rowOff>
    </xdr:from>
    <xdr:to>
      <xdr:col>15</xdr:col>
      <xdr:colOff>304800</xdr:colOff>
      <xdr:row>22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24</xdr:row>
      <xdr:rowOff>85725</xdr:rowOff>
    </xdr:from>
    <xdr:to>
      <xdr:col>15</xdr:col>
      <xdr:colOff>466726</xdr:colOff>
      <xdr:row>40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59530</xdr:rowOff>
    </xdr:from>
    <xdr:to>
      <xdr:col>17</xdr:col>
      <xdr:colOff>119062</xdr:colOff>
      <xdr:row>23</xdr:row>
      <xdr:rowOff>166688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omezlo/Desktop/RESPALDO%202013%20MAGDA/ESTADISTICA%202012/Documents%20and%20Settings/mgomezlo/Configuraci&#243;n%20local/Archivos%20temporales%20de%20Internet/Content.Outlook/UX5UP6EX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D34"/>
  <sheetViews>
    <sheetView tabSelected="1" zoomScaleNormal="100" workbookViewId="0">
      <selection activeCell="A65" sqref="A65"/>
    </sheetView>
  </sheetViews>
  <sheetFormatPr baseColWidth="10" defaultColWidth="11.42578125" defaultRowHeight="15" x14ac:dyDescent="0.25"/>
  <cols>
    <col min="1" max="1" width="39.85546875" style="9" customWidth="1"/>
    <col min="2" max="2" width="11.85546875" style="7" customWidth="1"/>
    <col min="3" max="3" width="12.5703125" style="8" customWidth="1"/>
    <col min="4" max="4" width="8" style="8" customWidth="1"/>
    <col min="5" max="16384" width="11.42578125" style="9"/>
  </cols>
  <sheetData>
    <row r="2" spans="1:4" ht="17.25" x14ac:dyDescent="0.3">
      <c r="A2" s="25" t="s">
        <v>196</v>
      </c>
    </row>
    <row r="4" spans="1:4" ht="17.25" x14ac:dyDescent="0.3">
      <c r="A4" s="25" t="s">
        <v>249</v>
      </c>
    </row>
    <row r="6" spans="1:4" ht="17.25" x14ac:dyDescent="0.3">
      <c r="A6" s="113" t="s">
        <v>250</v>
      </c>
      <c r="B6" s="10"/>
    </row>
    <row r="8" spans="1:4" ht="30" customHeight="1" x14ac:dyDescent="0.25">
      <c r="A8" s="26" t="s">
        <v>79</v>
      </c>
      <c r="B8" s="26" t="s">
        <v>80</v>
      </c>
      <c r="C8" s="100" t="s">
        <v>81</v>
      </c>
      <c r="D8" s="45" t="s">
        <v>15</v>
      </c>
    </row>
    <row r="9" spans="1:4" ht="9" customHeight="1" x14ac:dyDescent="0.25">
      <c r="A9" s="51"/>
      <c r="B9" s="52"/>
      <c r="C9" s="53"/>
      <c r="D9" s="53"/>
    </row>
    <row r="10" spans="1:4" x14ac:dyDescent="0.25">
      <c r="A10" s="2" t="s">
        <v>133</v>
      </c>
      <c r="B10" s="2"/>
      <c r="C10" s="3">
        <f>SUM(C11:C15)</f>
        <v>381250</v>
      </c>
      <c r="D10" s="50">
        <f>C10/C$34*100</f>
        <v>52.294368256598347</v>
      </c>
    </row>
    <row r="11" spans="1:4" x14ac:dyDescent="0.25">
      <c r="A11" s="51" t="s">
        <v>82</v>
      </c>
      <c r="B11" s="61" t="s">
        <v>0</v>
      </c>
      <c r="C11" s="53">
        <v>75293</v>
      </c>
      <c r="D11" s="56">
        <f>C11*100/$C$10</f>
        <v>19.748983606557378</v>
      </c>
    </row>
    <row r="12" spans="1:4" x14ac:dyDescent="0.25">
      <c r="A12" s="51" t="s">
        <v>194</v>
      </c>
      <c r="B12" s="61" t="s">
        <v>195</v>
      </c>
      <c r="C12" s="53">
        <v>64582</v>
      </c>
      <c r="D12" s="56">
        <f t="shared" ref="D12:D15" si="0">C12*100/$C$10</f>
        <v>16.939540983606559</v>
      </c>
    </row>
    <row r="13" spans="1:4" x14ac:dyDescent="0.25">
      <c r="A13" s="51" t="s">
        <v>83</v>
      </c>
      <c r="B13" s="61" t="s">
        <v>1</v>
      </c>
      <c r="C13" s="53">
        <v>2276</v>
      </c>
      <c r="D13" s="56">
        <f t="shared" si="0"/>
        <v>0.59698360655737703</v>
      </c>
    </row>
    <row r="14" spans="1:4" x14ac:dyDescent="0.25">
      <c r="A14" s="51" t="s">
        <v>84</v>
      </c>
      <c r="B14" s="61" t="s">
        <v>2</v>
      </c>
      <c r="C14" s="53">
        <v>238390</v>
      </c>
      <c r="D14" s="56">
        <f t="shared" si="0"/>
        <v>62.528524590163933</v>
      </c>
    </row>
    <row r="15" spans="1:4" x14ac:dyDescent="0.25">
      <c r="A15" s="51" t="s">
        <v>85</v>
      </c>
      <c r="B15" s="52"/>
      <c r="C15" s="53">
        <v>709</v>
      </c>
      <c r="D15" s="56">
        <f t="shared" si="0"/>
        <v>0.18596721311475409</v>
      </c>
    </row>
    <row r="16" spans="1:4" ht="8.25" customHeight="1" x14ac:dyDescent="0.25">
      <c r="A16" s="51"/>
      <c r="B16" s="52"/>
      <c r="C16" s="53"/>
      <c r="D16" s="54"/>
    </row>
    <row r="17" spans="1:4" x14ac:dyDescent="0.25">
      <c r="A17" s="2" t="s">
        <v>134</v>
      </c>
      <c r="B17" s="2"/>
      <c r="C17" s="3">
        <f>C24+C30</f>
        <v>347112</v>
      </c>
      <c r="D17" s="50">
        <f>C17/C$34*100</f>
        <v>47.611810503040957</v>
      </c>
    </row>
    <row r="18" spans="1:4" x14ac:dyDescent="0.25">
      <c r="A18" s="51" t="s">
        <v>86</v>
      </c>
      <c r="B18" s="52" t="s">
        <v>5</v>
      </c>
      <c r="C18" s="53">
        <v>2685</v>
      </c>
      <c r="D18" s="54"/>
    </row>
    <row r="19" spans="1:4" x14ac:dyDescent="0.25">
      <c r="A19" s="51" t="s">
        <v>87</v>
      </c>
      <c r="B19" s="52" t="s">
        <v>3</v>
      </c>
      <c r="C19" s="53">
        <v>268948</v>
      </c>
      <c r="D19" s="54"/>
    </row>
    <row r="20" spans="1:4" x14ac:dyDescent="0.25">
      <c r="A20" s="51" t="s">
        <v>135</v>
      </c>
      <c r="B20" s="52" t="s">
        <v>4</v>
      </c>
      <c r="C20" s="53">
        <v>71565</v>
      </c>
      <c r="D20" s="54"/>
    </row>
    <row r="21" spans="1:4" x14ac:dyDescent="0.25">
      <c r="A21" s="51" t="s">
        <v>136</v>
      </c>
      <c r="B21" s="52" t="s">
        <v>6</v>
      </c>
      <c r="C21" s="53">
        <v>298</v>
      </c>
      <c r="D21" s="54"/>
    </row>
    <row r="22" spans="1:4" x14ac:dyDescent="0.25">
      <c r="A22" s="51" t="s">
        <v>137</v>
      </c>
      <c r="B22" s="52" t="s">
        <v>7</v>
      </c>
      <c r="C22" s="53">
        <v>33</v>
      </c>
      <c r="D22" s="54"/>
    </row>
    <row r="23" spans="1:4" x14ac:dyDescent="0.25">
      <c r="A23" s="51" t="s">
        <v>138</v>
      </c>
      <c r="B23" s="52" t="s">
        <v>8</v>
      </c>
      <c r="C23" s="53">
        <v>66</v>
      </c>
      <c r="D23" s="54"/>
    </row>
    <row r="24" spans="1:4" x14ac:dyDescent="0.25">
      <c r="A24" s="55" t="s">
        <v>157</v>
      </c>
      <c r="B24" s="61" t="s">
        <v>229</v>
      </c>
      <c r="C24" s="53">
        <f>SUM(C18:C23)</f>
        <v>343595</v>
      </c>
      <c r="D24" s="56">
        <f>C24*100/C17</f>
        <v>98.986782364193687</v>
      </c>
    </row>
    <row r="25" spans="1:4" x14ac:dyDescent="0.25">
      <c r="A25" s="51" t="s">
        <v>88</v>
      </c>
      <c r="B25" s="52" t="s">
        <v>9</v>
      </c>
      <c r="C25" s="53">
        <v>2750</v>
      </c>
      <c r="D25" s="54"/>
    </row>
    <row r="26" spans="1:4" x14ac:dyDescent="0.25">
      <c r="A26" s="51" t="s">
        <v>89</v>
      </c>
      <c r="B26" s="52" t="s">
        <v>10</v>
      </c>
      <c r="C26" s="53">
        <v>635</v>
      </c>
      <c r="D26" s="54"/>
    </row>
    <row r="27" spans="1:4" x14ac:dyDescent="0.25">
      <c r="A27" s="51" t="s">
        <v>90</v>
      </c>
      <c r="B27" s="52" t="s">
        <v>11</v>
      </c>
      <c r="C27" s="53">
        <v>104</v>
      </c>
      <c r="D27" s="54"/>
    </row>
    <row r="28" spans="1:4" x14ac:dyDescent="0.25">
      <c r="A28" s="51" t="s">
        <v>91</v>
      </c>
      <c r="B28" s="52" t="s">
        <v>12</v>
      </c>
      <c r="C28" s="53">
        <v>8</v>
      </c>
      <c r="D28" s="54"/>
    </row>
    <row r="29" spans="1:4" x14ac:dyDescent="0.25">
      <c r="A29" s="51" t="s">
        <v>92</v>
      </c>
      <c r="B29" s="52" t="s">
        <v>13</v>
      </c>
      <c r="C29" s="53">
        <v>20</v>
      </c>
      <c r="D29" s="54"/>
    </row>
    <row r="30" spans="1:4" x14ac:dyDescent="0.25">
      <c r="A30" s="55" t="s">
        <v>158</v>
      </c>
      <c r="B30" s="61" t="s">
        <v>230</v>
      </c>
      <c r="C30" s="53">
        <f>SUM(C25:C29)</f>
        <v>3517</v>
      </c>
      <c r="D30" s="56">
        <f>C30*100/C17</f>
        <v>1.0132176358063103</v>
      </c>
    </row>
    <row r="31" spans="1:4" ht="10.5" customHeight="1" x14ac:dyDescent="0.25">
      <c r="A31" s="51"/>
      <c r="B31" s="52"/>
      <c r="C31" s="53"/>
      <c r="D31" s="54"/>
    </row>
    <row r="32" spans="1:4" x14ac:dyDescent="0.25">
      <c r="A32" s="2" t="s">
        <v>139</v>
      </c>
      <c r="B32" s="2" t="s">
        <v>14</v>
      </c>
      <c r="C32" s="3">
        <v>684</v>
      </c>
      <c r="D32" s="50">
        <f>C32/C$34*100</f>
        <v>9.3821240360690547E-2</v>
      </c>
    </row>
    <row r="33" spans="1:4" ht="9.75" customHeight="1" x14ac:dyDescent="0.25">
      <c r="A33" s="51"/>
      <c r="B33" s="52"/>
      <c r="C33" s="53"/>
      <c r="D33" s="54"/>
    </row>
    <row r="34" spans="1:4" ht="15.75" x14ac:dyDescent="0.25">
      <c r="A34" s="28" t="s">
        <v>93</v>
      </c>
      <c r="B34" s="28"/>
      <c r="C34" s="29">
        <f>C10+C17+C32</f>
        <v>729046</v>
      </c>
      <c r="D34" s="29">
        <f>D10+D17+D32</f>
        <v>100</v>
      </c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I41"/>
  <sheetViews>
    <sheetView zoomScaleNormal="100" workbookViewId="0">
      <selection activeCell="L47" sqref="L47"/>
    </sheetView>
  </sheetViews>
  <sheetFormatPr baseColWidth="10" defaultColWidth="11.42578125" defaultRowHeight="15" x14ac:dyDescent="0.25"/>
  <cols>
    <col min="1" max="1" width="20.42578125" style="9" customWidth="1"/>
    <col min="2" max="2" width="10" style="8" customWidth="1"/>
    <col min="3" max="3" width="9.7109375" style="8" customWidth="1"/>
    <col min="4" max="4" width="8.85546875" style="8" customWidth="1"/>
    <col min="5" max="5" width="9.5703125" style="8" customWidth="1"/>
    <col min="6" max="6" width="8.7109375" style="8" customWidth="1"/>
    <col min="7" max="7" width="11" style="8" customWidth="1"/>
    <col min="8" max="8" width="12.42578125" style="8" customWidth="1"/>
    <col min="9" max="9" width="5.85546875" style="8" customWidth="1"/>
    <col min="10" max="16384" width="11.42578125" style="9"/>
  </cols>
  <sheetData>
    <row r="2" spans="1:9" ht="17.25" x14ac:dyDescent="0.3">
      <c r="A2" s="25" t="s">
        <v>207</v>
      </c>
    </row>
    <row r="3" spans="1:9" ht="17.25" x14ac:dyDescent="0.3">
      <c r="A3" s="25" t="s">
        <v>237</v>
      </c>
    </row>
    <row r="5" spans="1:9" ht="18.75" customHeight="1" x14ac:dyDescent="0.25">
      <c r="A5" s="131" t="s">
        <v>214</v>
      </c>
      <c r="B5" s="137" t="s">
        <v>202</v>
      </c>
      <c r="C5" s="137"/>
      <c r="D5" s="137"/>
      <c r="E5" s="137"/>
      <c r="F5" s="137"/>
      <c r="G5" s="129" t="s">
        <v>93</v>
      </c>
      <c r="H5" s="129" t="s">
        <v>192</v>
      </c>
      <c r="I5" s="9"/>
    </row>
    <row r="6" spans="1:9" ht="18.75" customHeight="1" x14ac:dyDescent="0.25">
      <c r="A6" s="131"/>
      <c r="B6" s="119" t="s">
        <v>30</v>
      </c>
      <c r="C6" s="119" t="s">
        <v>29</v>
      </c>
      <c r="D6" s="119" t="s">
        <v>27</v>
      </c>
      <c r="E6" s="119" t="s">
        <v>28</v>
      </c>
      <c r="F6" s="119" t="s">
        <v>85</v>
      </c>
      <c r="G6" s="129"/>
      <c r="H6" s="129"/>
      <c r="I6" s="9"/>
    </row>
    <row r="7" spans="1:9" x14ac:dyDescent="0.25">
      <c r="B7" s="38"/>
      <c r="C7" s="38"/>
      <c r="D7" s="38"/>
      <c r="E7" s="38"/>
      <c r="F7" s="38"/>
      <c r="I7" s="9"/>
    </row>
    <row r="8" spans="1:9" x14ac:dyDescent="0.25">
      <c r="A8" s="1" t="s">
        <v>31</v>
      </c>
      <c r="B8" s="5">
        <v>211</v>
      </c>
      <c r="C8" s="5">
        <v>118</v>
      </c>
      <c r="D8" s="5">
        <v>24</v>
      </c>
      <c r="E8" s="5">
        <v>694</v>
      </c>
      <c r="F8" s="5">
        <v>7</v>
      </c>
      <c r="G8" s="5">
        <f t="shared" ref="G8:G39" si="0">SUM(B8:F8)</f>
        <v>1054</v>
      </c>
      <c r="H8" s="5">
        <v>5</v>
      </c>
      <c r="I8" s="66" t="s">
        <v>160</v>
      </c>
    </row>
    <row r="9" spans="1:9" x14ac:dyDescent="0.25">
      <c r="A9" s="105" t="s">
        <v>32</v>
      </c>
      <c r="B9" s="8">
        <v>293</v>
      </c>
      <c r="C9" s="8">
        <v>40</v>
      </c>
      <c r="D9" s="8">
        <v>5</v>
      </c>
      <c r="E9" s="8">
        <v>386</v>
      </c>
      <c r="F9" s="8">
        <v>14</v>
      </c>
      <c r="G9" s="8">
        <f t="shared" si="0"/>
        <v>738</v>
      </c>
      <c r="H9" s="8">
        <v>3</v>
      </c>
      <c r="I9" s="66" t="s">
        <v>161</v>
      </c>
    </row>
    <row r="10" spans="1:9" x14ac:dyDescent="0.25">
      <c r="A10" s="1" t="s">
        <v>33</v>
      </c>
      <c r="B10" s="5">
        <v>56</v>
      </c>
      <c r="C10" s="5">
        <v>20</v>
      </c>
      <c r="D10" s="5">
        <v>0</v>
      </c>
      <c r="E10" s="5">
        <v>146</v>
      </c>
      <c r="F10" s="5">
        <v>3</v>
      </c>
      <c r="G10" s="5">
        <f t="shared" si="0"/>
        <v>225</v>
      </c>
      <c r="H10" s="5">
        <v>1</v>
      </c>
      <c r="I10" s="66" t="s">
        <v>162</v>
      </c>
    </row>
    <row r="11" spans="1:9" x14ac:dyDescent="0.25">
      <c r="A11" s="105" t="s">
        <v>34</v>
      </c>
      <c r="B11" s="8">
        <v>75</v>
      </c>
      <c r="C11" s="8">
        <v>15</v>
      </c>
      <c r="D11" s="8">
        <v>0</v>
      </c>
      <c r="E11" s="8">
        <v>156</v>
      </c>
      <c r="F11" s="8">
        <v>3</v>
      </c>
      <c r="G11" s="8">
        <f t="shared" si="0"/>
        <v>249</v>
      </c>
      <c r="H11" s="8">
        <v>3</v>
      </c>
      <c r="I11" s="66" t="s">
        <v>163</v>
      </c>
    </row>
    <row r="12" spans="1:9" x14ac:dyDescent="0.25">
      <c r="A12" s="1" t="s">
        <v>37</v>
      </c>
      <c r="B12" s="5">
        <v>219</v>
      </c>
      <c r="C12" s="5">
        <v>59</v>
      </c>
      <c r="D12" s="5">
        <v>2</v>
      </c>
      <c r="E12" s="5">
        <v>277</v>
      </c>
      <c r="F12" s="5">
        <v>11</v>
      </c>
      <c r="G12" s="5">
        <f t="shared" si="0"/>
        <v>568</v>
      </c>
      <c r="H12" s="5">
        <v>1</v>
      </c>
      <c r="I12" s="66" t="s">
        <v>164</v>
      </c>
    </row>
    <row r="13" spans="1:9" x14ac:dyDescent="0.25">
      <c r="A13" s="105" t="s">
        <v>38</v>
      </c>
      <c r="B13" s="8">
        <v>256</v>
      </c>
      <c r="C13" s="8">
        <v>95</v>
      </c>
      <c r="D13" s="8">
        <v>3</v>
      </c>
      <c r="E13" s="8">
        <v>845</v>
      </c>
      <c r="F13" s="8">
        <v>5</v>
      </c>
      <c r="G13" s="8">
        <f t="shared" si="0"/>
        <v>1204</v>
      </c>
      <c r="H13" s="8">
        <v>7</v>
      </c>
      <c r="I13" s="66" t="s">
        <v>165</v>
      </c>
    </row>
    <row r="14" spans="1:9" x14ac:dyDescent="0.25">
      <c r="A14" s="1" t="s">
        <v>35</v>
      </c>
      <c r="B14" s="5">
        <v>457</v>
      </c>
      <c r="C14" s="5">
        <v>154</v>
      </c>
      <c r="D14" s="5">
        <v>8</v>
      </c>
      <c r="E14" s="5">
        <v>1373</v>
      </c>
      <c r="F14" s="5">
        <v>9</v>
      </c>
      <c r="G14" s="5">
        <f t="shared" si="0"/>
        <v>2001</v>
      </c>
      <c r="H14" s="5">
        <v>4</v>
      </c>
      <c r="I14" s="66" t="s">
        <v>166</v>
      </c>
    </row>
    <row r="15" spans="1:9" x14ac:dyDescent="0.25">
      <c r="A15" s="105" t="s">
        <v>36</v>
      </c>
      <c r="B15" s="8">
        <v>72</v>
      </c>
      <c r="C15" s="8">
        <v>17</v>
      </c>
      <c r="D15" s="8">
        <v>4</v>
      </c>
      <c r="E15" s="8">
        <v>222</v>
      </c>
      <c r="F15" s="8">
        <v>35</v>
      </c>
      <c r="G15" s="8">
        <f t="shared" si="0"/>
        <v>350</v>
      </c>
      <c r="H15" s="8">
        <v>0</v>
      </c>
      <c r="I15" s="66" t="s">
        <v>167</v>
      </c>
    </row>
    <row r="16" spans="1:9" x14ac:dyDescent="0.25">
      <c r="A16" s="1" t="s">
        <v>39</v>
      </c>
      <c r="B16" s="5">
        <v>6604</v>
      </c>
      <c r="C16" s="5">
        <v>1306</v>
      </c>
      <c r="D16" s="5">
        <v>31</v>
      </c>
      <c r="E16" s="5">
        <v>4532</v>
      </c>
      <c r="F16" s="5">
        <v>7</v>
      </c>
      <c r="G16" s="5">
        <f t="shared" si="0"/>
        <v>12480</v>
      </c>
      <c r="H16" s="5">
        <v>411</v>
      </c>
      <c r="I16" s="66" t="s">
        <v>168</v>
      </c>
    </row>
    <row r="17" spans="1:9" x14ac:dyDescent="0.25">
      <c r="A17" s="105" t="s">
        <v>40</v>
      </c>
      <c r="B17" s="8">
        <v>162</v>
      </c>
      <c r="C17" s="8">
        <v>48</v>
      </c>
      <c r="D17" s="8">
        <v>2</v>
      </c>
      <c r="E17" s="8">
        <v>565</v>
      </c>
      <c r="F17" s="8">
        <v>3</v>
      </c>
      <c r="G17" s="8">
        <f t="shared" si="0"/>
        <v>780</v>
      </c>
      <c r="H17" s="8">
        <v>4</v>
      </c>
      <c r="I17" s="66" t="s">
        <v>169</v>
      </c>
    </row>
    <row r="18" spans="1:9" x14ac:dyDescent="0.25">
      <c r="A18" s="1" t="s">
        <v>78</v>
      </c>
      <c r="B18" s="5">
        <v>1125</v>
      </c>
      <c r="C18" s="5">
        <v>408</v>
      </c>
      <c r="D18" s="5">
        <v>9</v>
      </c>
      <c r="E18" s="5">
        <v>1246</v>
      </c>
      <c r="F18" s="5">
        <v>14</v>
      </c>
      <c r="G18" s="5">
        <f t="shared" si="0"/>
        <v>2802</v>
      </c>
      <c r="H18" s="5">
        <v>3</v>
      </c>
      <c r="I18" s="66" t="s">
        <v>170</v>
      </c>
    </row>
    <row r="19" spans="1:9" x14ac:dyDescent="0.25">
      <c r="A19" s="105" t="s">
        <v>41</v>
      </c>
      <c r="B19" s="8">
        <v>439</v>
      </c>
      <c r="C19" s="8">
        <v>225</v>
      </c>
      <c r="D19" s="8">
        <v>3</v>
      </c>
      <c r="E19" s="8">
        <v>2096</v>
      </c>
      <c r="F19" s="8">
        <v>15</v>
      </c>
      <c r="G19" s="8">
        <f t="shared" si="0"/>
        <v>2778</v>
      </c>
      <c r="H19" s="8">
        <v>23</v>
      </c>
      <c r="I19" s="66" t="s">
        <v>171</v>
      </c>
    </row>
    <row r="20" spans="1:9" x14ac:dyDescent="0.25">
      <c r="A20" s="1" t="s">
        <v>42</v>
      </c>
      <c r="B20" s="5">
        <v>276</v>
      </c>
      <c r="C20" s="5">
        <v>48</v>
      </c>
      <c r="D20" s="5">
        <v>4</v>
      </c>
      <c r="E20" s="5">
        <v>134</v>
      </c>
      <c r="F20" s="5">
        <v>3</v>
      </c>
      <c r="G20" s="5">
        <f t="shared" si="0"/>
        <v>465</v>
      </c>
      <c r="H20" s="5">
        <v>18</v>
      </c>
      <c r="I20" s="66" t="s">
        <v>172</v>
      </c>
    </row>
    <row r="21" spans="1:9" x14ac:dyDescent="0.25">
      <c r="A21" s="105" t="s">
        <v>43</v>
      </c>
      <c r="B21" s="8">
        <v>348</v>
      </c>
      <c r="C21" s="8">
        <v>146</v>
      </c>
      <c r="D21" s="8">
        <v>5</v>
      </c>
      <c r="E21" s="8">
        <v>861</v>
      </c>
      <c r="F21" s="8">
        <v>9</v>
      </c>
      <c r="G21" s="8">
        <f t="shared" si="0"/>
        <v>1369</v>
      </c>
      <c r="H21" s="8">
        <v>10</v>
      </c>
      <c r="I21" s="66" t="s">
        <v>173</v>
      </c>
    </row>
    <row r="22" spans="1:9" x14ac:dyDescent="0.25">
      <c r="A22" s="1" t="s">
        <v>44</v>
      </c>
      <c r="B22" s="5">
        <v>1170</v>
      </c>
      <c r="C22" s="5">
        <v>275</v>
      </c>
      <c r="D22" s="5">
        <v>8</v>
      </c>
      <c r="E22" s="5">
        <v>1305</v>
      </c>
      <c r="F22" s="5">
        <v>37</v>
      </c>
      <c r="G22" s="5">
        <f t="shared" si="0"/>
        <v>2795</v>
      </c>
      <c r="H22" s="5">
        <v>28</v>
      </c>
      <c r="I22" s="66" t="s">
        <v>174</v>
      </c>
    </row>
    <row r="23" spans="1:9" x14ac:dyDescent="0.25">
      <c r="A23" s="105" t="s">
        <v>45</v>
      </c>
      <c r="B23" s="8">
        <v>312</v>
      </c>
      <c r="C23" s="8">
        <v>141</v>
      </c>
      <c r="D23" s="8">
        <v>1</v>
      </c>
      <c r="E23" s="8">
        <v>339</v>
      </c>
      <c r="F23" s="8">
        <v>114</v>
      </c>
      <c r="G23" s="8">
        <f t="shared" si="0"/>
        <v>907</v>
      </c>
      <c r="H23" s="8">
        <v>1</v>
      </c>
      <c r="I23" s="66" t="s">
        <v>175</v>
      </c>
    </row>
    <row r="24" spans="1:9" x14ac:dyDescent="0.25">
      <c r="A24" s="1" t="s">
        <v>46</v>
      </c>
      <c r="B24" s="5">
        <v>274</v>
      </c>
      <c r="C24" s="5">
        <v>93</v>
      </c>
      <c r="D24" s="5">
        <v>7</v>
      </c>
      <c r="E24" s="5">
        <v>79</v>
      </c>
      <c r="F24" s="5">
        <v>8</v>
      </c>
      <c r="G24" s="5">
        <f t="shared" si="0"/>
        <v>461</v>
      </c>
      <c r="H24" s="5">
        <v>8</v>
      </c>
      <c r="I24" s="66" t="s">
        <v>176</v>
      </c>
    </row>
    <row r="25" spans="1:9" x14ac:dyDescent="0.25">
      <c r="A25" s="105" t="s">
        <v>47</v>
      </c>
      <c r="B25" s="8">
        <v>76</v>
      </c>
      <c r="C25" s="8">
        <v>16</v>
      </c>
      <c r="D25" s="8">
        <v>0</v>
      </c>
      <c r="E25" s="8">
        <v>64</v>
      </c>
      <c r="F25" s="8">
        <v>6</v>
      </c>
      <c r="G25" s="8">
        <f t="shared" si="0"/>
        <v>162</v>
      </c>
      <c r="H25" s="8">
        <v>1</v>
      </c>
      <c r="I25" s="66" t="s">
        <v>177</v>
      </c>
    </row>
    <row r="26" spans="1:9" x14ac:dyDescent="0.25">
      <c r="A26" s="1" t="s">
        <v>48</v>
      </c>
      <c r="B26" s="5">
        <v>1372</v>
      </c>
      <c r="C26" s="5">
        <v>815</v>
      </c>
      <c r="D26" s="5">
        <v>45</v>
      </c>
      <c r="E26" s="5">
        <v>6897</v>
      </c>
      <c r="F26" s="5">
        <v>0</v>
      </c>
      <c r="G26" s="5">
        <f t="shared" si="0"/>
        <v>9129</v>
      </c>
      <c r="H26" s="5">
        <v>10</v>
      </c>
      <c r="I26" s="66" t="s">
        <v>178</v>
      </c>
    </row>
    <row r="27" spans="1:9" x14ac:dyDescent="0.25">
      <c r="A27" s="105" t="s">
        <v>49</v>
      </c>
      <c r="B27" s="8">
        <v>189</v>
      </c>
      <c r="C27" s="8">
        <v>28</v>
      </c>
      <c r="D27" s="8">
        <v>0</v>
      </c>
      <c r="E27" s="8">
        <v>271</v>
      </c>
      <c r="F27" s="8">
        <v>1</v>
      </c>
      <c r="G27" s="8">
        <f t="shared" si="0"/>
        <v>489</v>
      </c>
      <c r="H27" s="8">
        <v>0</v>
      </c>
      <c r="I27" s="66" t="s">
        <v>179</v>
      </c>
    </row>
    <row r="28" spans="1:9" x14ac:dyDescent="0.25">
      <c r="A28" s="1" t="s">
        <v>50</v>
      </c>
      <c r="B28" s="5">
        <v>567</v>
      </c>
      <c r="C28" s="5">
        <v>268</v>
      </c>
      <c r="D28" s="5">
        <v>18</v>
      </c>
      <c r="E28" s="5">
        <v>452</v>
      </c>
      <c r="F28" s="5">
        <v>8</v>
      </c>
      <c r="G28" s="5">
        <f t="shared" si="0"/>
        <v>1313</v>
      </c>
      <c r="H28" s="5">
        <v>2</v>
      </c>
      <c r="I28" s="66" t="s">
        <v>180</v>
      </c>
    </row>
    <row r="29" spans="1:9" x14ac:dyDescent="0.25">
      <c r="A29" s="105" t="s">
        <v>51</v>
      </c>
      <c r="B29" s="8">
        <v>401</v>
      </c>
      <c r="C29" s="8">
        <v>157</v>
      </c>
      <c r="D29" s="8">
        <v>2</v>
      </c>
      <c r="E29" s="8">
        <v>1181</v>
      </c>
      <c r="F29" s="8">
        <v>3</v>
      </c>
      <c r="G29" s="8">
        <f t="shared" si="0"/>
        <v>1744</v>
      </c>
      <c r="H29" s="8">
        <v>43</v>
      </c>
      <c r="I29" s="66" t="s">
        <v>181</v>
      </c>
    </row>
    <row r="30" spans="1:9" x14ac:dyDescent="0.25">
      <c r="A30" s="1" t="s">
        <v>52</v>
      </c>
      <c r="B30" s="5">
        <v>102</v>
      </c>
      <c r="C30" s="5">
        <v>13</v>
      </c>
      <c r="D30" s="5">
        <v>2</v>
      </c>
      <c r="E30" s="5">
        <v>82</v>
      </c>
      <c r="F30" s="5">
        <v>9</v>
      </c>
      <c r="G30" s="5">
        <f t="shared" si="0"/>
        <v>208</v>
      </c>
      <c r="H30" s="5">
        <v>23</v>
      </c>
      <c r="I30" s="66" t="s">
        <v>182</v>
      </c>
    </row>
    <row r="31" spans="1:9" x14ac:dyDescent="0.25">
      <c r="A31" s="105" t="s">
        <v>53</v>
      </c>
      <c r="B31" s="8">
        <v>268</v>
      </c>
      <c r="C31" s="8">
        <v>92</v>
      </c>
      <c r="D31" s="8">
        <v>13</v>
      </c>
      <c r="E31" s="8">
        <v>327</v>
      </c>
      <c r="F31" s="8">
        <v>0</v>
      </c>
      <c r="G31" s="8">
        <f t="shared" si="0"/>
        <v>700</v>
      </c>
      <c r="H31" s="8">
        <v>3</v>
      </c>
      <c r="I31" s="66" t="s">
        <v>183</v>
      </c>
    </row>
    <row r="32" spans="1:9" x14ac:dyDescent="0.25">
      <c r="A32" s="1" t="s">
        <v>54</v>
      </c>
      <c r="B32" s="5">
        <v>262</v>
      </c>
      <c r="C32" s="5">
        <v>98</v>
      </c>
      <c r="D32" s="5">
        <v>3</v>
      </c>
      <c r="E32" s="5">
        <v>371</v>
      </c>
      <c r="F32" s="5">
        <v>7</v>
      </c>
      <c r="G32" s="5">
        <f t="shared" si="0"/>
        <v>741</v>
      </c>
      <c r="H32" s="5">
        <v>5</v>
      </c>
      <c r="I32" s="66" t="s">
        <v>184</v>
      </c>
    </row>
    <row r="33" spans="1:9" x14ac:dyDescent="0.25">
      <c r="A33" s="105" t="s">
        <v>55</v>
      </c>
      <c r="B33" s="8">
        <v>199</v>
      </c>
      <c r="C33" s="8">
        <v>88</v>
      </c>
      <c r="D33" s="8">
        <v>2</v>
      </c>
      <c r="E33" s="8">
        <v>552</v>
      </c>
      <c r="F33" s="8">
        <v>0</v>
      </c>
      <c r="G33" s="8">
        <f t="shared" si="0"/>
        <v>841</v>
      </c>
      <c r="H33" s="8">
        <v>5</v>
      </c>
      <c r="I33" s="66" t="s">
        <v>185</v>
      </c>
    </row>
    <row r="34" spans="1:9" x14ac:dyDescent="0.25">
      <c r="A34" s="1" t="s">
        <v>56</v>
      </c>
      <c r="B34" s="5">
        <v>309</v>
      </c>
      <c r="C34" s="5">
        <v>178</v>
      </c>
      <c r="D34" s="5">
        <v>12</v>
      </c>
      <c r="E34" s="5">
        <v>924</v>
      </c>
      <c r="F34" s="5">
        <v>41</v>
      </c>
      <c r="G34" s="5">
        <f t="shared" si="0"/>
        <v>1464</v>
      </c>
      <c r="H34" s="5">
        <v>19</v>
      </c>
      <c r="I34" s="66" t="s">
        <v>186</v>
      </c>
    </row>
    <row r="35" spans="1:9" x14ac:dyDescent="0.25">
      <c r="A35" s="105" t="s">
        <v>57</v>
      </c>
      <c r="B35" s="8">
        <v>612</v>
      </c>
      <c r="C35" s="8">
        <v>156</v>
      </c>
      <c r="D35" s="8">
        <v>14</v>
      </c>
      <c r="E35" s="8">
        <v>3550</v>
      </c>
      <c r="F35" s="8">
        <v>14</v>
      </c>
      <c r="G35" s="8">
        <f t="shared" si="0"/>
        <v>4346</v>
      </c>
      <c r="H35" s="8">
        <v>7</v>
      </c>
      <c r="I35" s="66" t="s">
        <v>187</v>
      </c>
    </row>
    <row r="36" spans="1:9" x14ac:dyDescent="0.25">
      <c r="A36" s="1" t="s">
        <v>58</v>
      </c>
      <c r="B36" s="5">
        <v>159</v>
      </c>
      <c r="C36" s="5">
        <v>21</v>
      </c>
      <c r="D36" s="5">
        <v>1</v>
      </c>
      <c r="E36" s="5">
        <v>81</v>
      </c>
      <c r="F36" s="5">
        <v>7</v>
      </c>
      <c r="G36" s="5">
        <f t="shared" si="0"/>
        <v>269</v>
      </c>
      <c r="H36" s="5">
        <v>0</v>
      </c>
      <c r="I36" s="66" t="s">
        <v>188</v>
      </c>
    </row>
    <row r="37" spans="1:9" x14ac:dyDescent="0.25">
      <c r="A37" s="105" t="s">
        <v>59</v>
      </c>
      <c r="B37" s="8">
        <v>591</v>
      </c>
      <c r="C37" s="8">
        <v>300</v>
      </c>
      <c r="D37" s="8">
        <v>17</v>
      </c>
      <c r="E37" s="8">
        <v>2551</v>
      </c>
      <c r="F37" s="8">
        <v>43</v>
      </c>
      <c r="G37" s="8">
        <f t="shared" si="0"/>
        <v>3502</v>
      </c>
      <c r="H37" s="8">
        <v>19</v>
      </c>
      <c r="I37" s="66" t="s">
        <v>189</v>
      </c>
    </row>
    <row r="38" spans="1:9" x14ac:dyDescent="0.25">
      <c r="A38" s="1" t="s">
        <v>60</v>
      </c>
      <c r="B38" s="5">
        <v>145</v>
      </c>
      <c r="C38" s="5">
        <v>74</v>
      </c>
      <c r="D38" s="5">
        <v>4</v>
      </c>
      <c r="E38" s="5">
        <v>278</v>
      </c>
      <c r="F38" s="5">
        <v>2</v>
      </c>
      <c r="G38" s="5">
        <f t="shared" si="0"/>
        <v>503</v>
      </c>
      <c r="H38" s="5">
        <v>6</v>
      </c>
      <c r="I38" s="66" t="s">
        <v>190</v>
      </c>
    </row>
    <row r="39" spans="1:9" x14ac:dyDescent="0.25">
      <c r="A39" s="105" t="s">
        <v>61</v>
      </c>
      <c r="B39" s="8">
        <v>101</v>
      </c>
      <c r="C39" s="8">
        <v>21</v>
      </c>
      <c r="D39" s="8">
        <v>1</v>
      </c>
      <c r="E39" s="8">
        <v>117</v>
      </c>
      <c r="F39" s="8">
        <v>4</v>
      </c>
      <c r="G39" s="8">
        <f t="shared" si="0"/>
        <v>244</v>
      </c>
      <c r="H39" s="8">
        <v>8</v>
      </c>
      <c r="I39" s="66" t="s">
        <v>191</v>
      </c>
    </row>
    <row r="40" spans="1:9" ht="11.25" customHeight="1" x14ac:dyDescent="0.25">
      <c r="I40" s="9"/>
    </row>
    <row r="41" spans="1:9" ht="19.5" customHeight="1" x14ac:dyDescent="0.25">
      <c r="A41" s="31" t="s">
        <v>93</v>
      </c>
      <c r="B41" s="100">
        <f t="shared" ref="B41:H41" si="1">SUM(B8:B39)</f>
        <v>17702</v>
      </c>
      <c r="C41" s="100">
        <f t="shared" si="1"/>
        <v>5533</v>
      </c>
      <c r="D41" s="100">
        <f t="shared" si="1"/>
        <v>250</v>
      </c>
      <c r="E41" s="100">
        <f t="shared" si="1"/>
        <v>32954</v>
      </c>
      <c r="F41" s="100">
        <f t="shared" si="1"/>
        <v>442</v>
      </c>
      <c r="G41" s="100">
        <f t="shared" si="1"/>
        <v>56881</v>
      </c>
      <c r="H41" s="100">
        <f t="shared" si="1"/>
        <v>681</v>
      </c>
      <c r="I41" s="9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N41"/>
  <sheetViews>
    <sheetView zoomScaleNormal="100" workbookViewId="0">
      <selection activeCell="S49" sqref="S49"/>
    </sheetView>
  </sheetViews>
  <sheetFormatPr baseColWidth="10" defaultColWidth="11.42578125" defaultRowHeight="15" x14ac:dyDescent="0.25"/>
  <cols>
    <col min="1" max="1" width="20.140625" style="9" customWidth="1"/>
    <col min="2" max="2" width="6.140625" style="8" customWidth="1"/>
    <col min="3" max="4" width="7.7109375" style="8" customWidth="1"/>
    <col min="5" max="5" width="6.42578125" style="8" customWidth="1"/>
    <col min="6" max="6" width="6.140625" style="8" customWidth="1"/>
    <col min="7" max="7" width="6.28515625" style="8" customWidth="1"/>
    <col min="8" max="8" width="6" style="8" customWidth="1"/>
    <col min="9" max="9" width="6.140625" style="8" customWidth="1"/>
    <col min="10" max="10" width="5.85546875" style="8" customWidth="1"/>
    <col min="11" max="12" width="6.140625" style="8" customWidth="1"/>
    <col min="13" max="13" width="9.7109375" style="8" customWidth="1"/>
    <col min="14" max="16384" width="11.42578125" style="9"/>
  </cols>
  <sheetData>
    <row r="2" spans="1:14" ht="17.25" x14ac:dyDescent="0.3">
      <c r="A2" s="25" t="s">
        <v>236</v>
      </c>
    </row>
    <row r="3" spans="1:14" ht="17.25" x14ac:dyDescent="0.3">
      <c r="A3" s="25" t="s">
        <v>239</v>
      </c>
    </row>
    <row r="5" spans="1:14" ht="17.25" customHeight="1" x14ac:dyDescent="0.25">
      <c r="A5" s="131" t="s">
        <v>214</v>
      </c>
      <c r="B5" s="137" t="s">
        <v>203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29" t="s">
        <v>93</v>
      </c>
    </row>
    <row r="6" spans="1:14" ht="18.75" customHeight="1" x14ac:dyDescent="0.25">
      <c r="A6" s="131"/>
      <c r="B6" s="119" t="s">
        <v>18</v>
      </c>
      <c r="C6" s="119" t="s">
        <v>17</v>
      </c>
      <c r="D6" s="119" t="s">
        <v>16</v>
      </c>
      <c r="E6" s="119" t="s">
        <v>19</v>
      </c>
      <c r="F6" s="119" t="s">
        <v>20</v>
      </c>
      <c r="G6" s="119" t="s">
        <v>21</v>
      </c>
      <c r="H6" s="119" t="s">
        <v>22</v>
      </c>
      <c r="I6" s="119" t="s">
        <v>23</v>
      </c>
      <c r="J6" s="119" t="s">
        <v>24</v>
      </c>
      <c r="K6" s="119" t="s">
        <v>25</v>
      </c>
      <c r="L6" s="119" t="s">
        <v>26</v>
      </c>
      <c r="M6" s="129"/>
    </row>
    <row r="7" spans="1:14" ht="10.5" customHeight="1" x14ac:dyDescent="0.25"/>
    <row r="8" spans="1:14" x14ac:dyDescent="0.25">
      <c r="A8" s="103" t="s">
        <v>31</v>
      </c>
      <c r="B8" s="57">
        <v>16</v>
      </c>
      <c r="C8" s="57">
        <v>257</v>
      </c>
      <c r="D8" s="57">
        <v>49</v>
      </c>
      <c r="E8" s="57">
        <v>1</v>
      </c>
      <c r="F8" s="57">
        <v>0</v>
      </c>
      <c r="G8" s="57">
        <v>0</v>
      </c>
      <c r="H8" s="57">
        <v>89</v>
      </c>
      <c r="I8" s="57">
        <v>6</v>
      </c>
      <c r="J8" s="57">
        <v>0</v>
      </c>
      <c r="K8" s="57">
        <v>0</v>
      </c>
      <c r="L8" s="57">
        <v>0</v>
      </c>
      <c r="M8" s="57">
        <f t="shared" ref="M8:M39" si="0">SUM(B8:L8)</f>
        <v>418</v>
      </c>
      <c r="N8" s="66" t="s">
        <v>160</v>
      </c>
    </row>
    <row r="9" spans="1:14" x14ac:dyDescent="0.25">
      <c r="A9" s="104" t="s">
        <v>32</v>
      </c>
      <c r="B9" s="19">
        <v>10</v>
      </c>
      <c r="C9" s="19">
        <v>452</v>
      </c>
      <c r="D9" s="19">
        <v>68</v>
      </c>
      <c r="E9" s="19">
        <v>0</v>
      </c>
      <c r="F9" s="19">
        <v>0</v>
      </c>
      <c r="G9" s="19">
        <v>0</v>
      </c>
      <c r="H9" s="19">
        <v>20</v>
      </c>
      <c r="I9" s="19">
        <v>0</v>
      </c>
      <c r="J9" s="19">
        <v>5</v>
      </c>
      <c r="K9" s="19">
        <v>0</v>
      </c>
      <c r="L9" s="19">
        <v>0</v>
      </c>
      <c r="M9" s="19">
        <f t="shared" si="0"/>
        <v>555</v>
      </c>
      <c r="N9" s="66" t="s">
        <v>161</v>
      </c>
    </row>
    <row r="10" spans="1:14" x14ac:dyDescent="0.25">
      <c r="A10" s="103" t="s">
        <v>33</v>
      </c>
      <c r="B10" s="57">
        <v>7</v>
      </c>
      <c r="C10" s="57">
        <v>111</v>
      </c>
      <c r="D10" s="57">
        <v>102</v>
      </c>
      <c r="E10" s="57">
        <v>0</v>
      </c>
      <c r="F10" s="57">
        <v>0</v>
      </c>
      <c r="G10" s="57">
        <v>0</v>
      </c>
      <c r="H10" s="57">
        <v>1</v>
      </c>
      <c r="I10" s="57">
        <v>0</v>
      </c>
      <c r="J10" s="57">
        <v>0</v>
      </c>
      <c r="K10" s="57">
        <v>0</v>
      </c>
      <c r="L10" s="57">
        <v>0</v>
      </c>
      <c r="M10" s="57">
        <f t="shared" si="0"/>
        <v>221</v>
      </c>
      <c r="N10" s="66" t="s">
        <v>162</v>
      </c>
    </row>
    <row r="11" spans="1:14" x14ac:dyDescent="0.25">
      <c r="A11" s="104" t="s">
        <v>34</v>
      </c>
      <c r="B11" s="19">
        <v>0</v>
      </c>
      <c r="C11" s="19">
        <v>115</v>
      </c>
      <c r="D11" s="19">
        <v>46</v>
      </c>
      <c r="E11" s="19">
        <v>3</v>
      </c>
      <c r="F11" s="19">
        <v>0</v>
      </c>
      <c r="G11" s="19">
        <v>0</v>
      </c>
      <c r="H11" s="19">
        <v>0</v>
      </c>
      <c r="I11" s="19">
        <v>7</v>
      </c>
      <c r="J11" s="19">
        <v>1</v>
      </c>
      <c r="K11" s="19">
        <v>0</v>
      </c>
      <c r="L11" s="19">
        <v>0</v>
      </c>
      <c r="M11" s="19">
        <f t="shared" si="0"/>
        <v>172</v>
      </c>
      <c r="N11" s="66" t="s">
        <v>163</v>
      </c>
    </row>
    <row r="12" spans="1:14" x14ac:dyDescent="0.25">
      <c r="A12" s="103" t="s">
        <v>37</v>
      </c>
      <c r="B12" s="57">
        <v>3</v>
      </c>
      <c r="C12" s="57">
        <v>234</v>
      </c>
      <c r="D12" s="57">
        <v>76</v>
      </c>
      <c r="E12" s="57">
        <v>0</v>
      </c>
      <c r="F12" s="57">
        <v>0</v>
      </c>
      <c r="G12" s="57">
        <v>0</v>
      </c>
      <c r="H12" s="57">
        <v>9</v>
      </c>
      <c r="I12" s="57">
        <v>0</v>
      </c>
      <c r="J12" s="57">
        <v>0</v>
      </c>
      <c r="K12" s="57">
        <v>0</v>
      </c>
      <c r="L12" s="57">
        <v>0</v>
      </c>
      <c r="M12" s="57">
        <f t="shared" si="0"/>
        <v>322</v>
      </c>
      <c r="N12" s="66" t="s">
        <v>164</v>
      </c>
    </row>
    <row r="13" spans="1:14" x14ac:dyDescent="0.25">
      <c r="A13" s="104" t="s">
        <v>38</v>
      </c>
      <c r="B13" s="19">
        <v>3</v>
      </c>
      <c r="C13" s="19">
        <v>889</v>
      </c>
      <c r="D13" s="19">
        <v>181</v>
      </c>
      <c r="E13" s="19">
        <v>6</v>
      </c>
      <c r="F13" s="19">
        <v>0</v>
      </c>
      <c r="G13" s="19">
        <v>0</v>
      </c>
      <c r="H13" s="19">
        <v>2</v>
      </c>
      <c r="I13" s="19">
        <v>0</v>
      </c>
      <c r="J13" s="19">
        <v>0</v>
      </c>
      <c r="K13" s="19">
        <v>0</v>
      </c>
      <c r="L13" s="19">
        <v>0</v>
      </c>
      <c r="M13" s="19">
        <f t="shared" si="0"/>
        <v>1081</v>
      </c>
      <c r="N13" s="66" t="s">
        <v>165</v>
      </c>
    </row>
    <row r="14" spans="1:14" x14ac:dyDescent="0.25">
      <c r="A14" s="103" t="s">
        <v>35</v>
      </c>
      <c r="B14" s="57">
        <v>4</v>
      </c>
      <c r="C14" s="57">
        <v>1617</v>
      </c>
      <c r="D14" s="57">
        <v>346</v>
      </c>
      <c r="E14" s="57">
        <v>8</v>
      </c>
      <c r="F14" s="57">
        <v>0</v>
      </c>
      <c r="G14" s="57">
        <v>6</v>
      </c>
      <c r="H14" s="57">
        <v>29</v>
      </c>
      <c r="I14" s="57">
        <v>9</v>
      </c>
      <c r="J14" s="57">
        <v>1</v>
      </c>
      <c r="K14" s="57">
        <v>0</v>
      </c>
      <c r="L14" s="57">
        <v>0</v>
      </c>
      <c r="M14" s="57">
        <f t="shared" si="0"/>
        <v>2020</v>
      </c>
      <c r="N14" s="66" t="s">
        <v>166</v>
      </c>
    </row>
    <row r="15" spans="1:14" x14ac:dyDescent="0.25">
      <c r="A15" s="104" t="s">
        <v>36</v>
      </c>
      <c r="B15" s="19">
        <v>1</v>
      </c>
      <c r="C15" s="19">
        <v>209</v>
      </c>
      <c r="D15" s="19">
        <v>23</v>
      </c>
      <c r="E15" s="19">
        <v>0</v>
      </c>
      <c r="F15" s="19">
        <v>0</v>
      </c>
      <c r="G15" s="19">
        <v>0</v>
      </c>
      <c r="H15" s="19">
        <v>5</v>
      </c>
      <c r="I15" s="19">
        <v>0</v>
      </c>
      <c r="J15" s="19">
        <v>0</v>
      </c>
      <c r="K15" s="19">
        <v>0</v>
      </c>
      <c r="L15" s="19">
        <v>0</v>
      </c>
      <c r="M15" s="19">
        <f t="shared" si="0"/>
        <v>238</v>
      </c>
      <c r="N15" s="66" t="s">
        <v>167</v>
      </c>
    </row>
    <row r="16" spans="1:14" x14ac:dyDescent="0.25">
      <c r="A16" s="103" t="s">
        <v>39</v>
      </c>
      <c r="B16" s="57">
        <v>164</v>
      </c>
      <c r="C16" s="57">
        <v>5014</v>
      </c>
      <c r="D16" s="57">
        <v>1910</v>
      </c>
      <c r="E16" s="57">
        <v>63</v>
      </c>
      <c r="F16" s="57">
        <v>4</v>
      </c>
      <c r="G16" s="57">
        <v>10</v>
      </c>
      <c r="H16" s="57">
        <v>247</v>
      </c>
      <c r="I16" s="57">
        <v>13</v>
      </c>
      <c r="J16" s="57">
        <v>24</v>
      </c>
      <c r="K16" s="57">
        <v>6</v>
      </c>
      <c r="L16" s="57">
        <v>5</v>
      </c>
      <c r="M16" s="57">
        <f t="shared" si="0"/>
        <v>7460</v>
      </c>
      <c r="N16" s="66" t="s">
        <v>168</v>
      </c>
    </row>
    <row r="17" spans="1:14" x14ac:dyDescent="0.25">
      <c r="A17" s="104" t="s">
        <v>40</v>
      </c>
      <c r="B17" s="19">
        <v>0</v>
      </c>
      <c r="C17" s="19">
        <v>397</v>
      </c>
      <c r="D17" s="19">
        <v>191</v>
      </c>
      <c r="E17" s="19">
        <v>8</v>
      </c>
      <c r="F17" s="19">
        <v>9</v>
      </c>
      <c r="G17" s="19">
        <v>6</v>
      </c>
      <c r="H17" s="19">
        <v>1</v>
      </c>
      <c r="I17" s="19">
        <v>3</v>
      </c>
      <c r="J17" s="19">
        <v>5</v>
      </c>
      <c r="K17" s="19">
        <v>0</v>
      </c>
      <c r="L17" s="19">
        <v>9</v>
      </c>
      <c r="M17" s="19">
        <f t="shared" si="0"/>
        <v>629</v>
      </c>
      <c r="N17" s="66" t="s">
        <v>169</v>
      </c>
    </row>
    <row r="18" spans="1:14" x14ac:dyDescent="0.25">
      <c r="A18" s="103" t="s">
        <v>78</v>
      </c>
      <c r="B18" s="57">
        <v>21</v>
      </c>
      <c r="C18" s="57">
        <v>1210</v>
      </c>
      <c r="D18" s="57">
        <v>537</v>
      </c>
      <c r="E18" s="57">
        <v>2</v>
      </c>
      <c r="F18" s="57">
        <v>0</v>
      </c>
      <c r="G18" s="57">
        <v>0</v>
      </c>
      <c r="H18" s="57">
        <v>10</v>
      </c>
      <c r="I18" s="57">
        <v>8</v>
      </c>
      <c r="J18" s="57">
        <v>0</v>
      </c>
      <c r="K18" s="57">
        <v>0</v>
      </c>
      <c r="L18" s="57">
        <v>0</v>
      </c>
      <c r="M18" s="57">
        <f t="shared" si="0"/>
        <v>1788</v>
      </c>
      <c r="N18" s="66" t="s">
        <v>170</v>
      </c>
    </row>
    <row r="19" spans="1:14" x14ac:dyDescent="0.25">
      <c r="A19" s="104" t="s">
        <v>41</v>
      </c>
      <c r="B19" s="19">
        <v>3</v>
      </c>
      <c r="C19" s="19">
        <v>2292</v>
      </c>
      <c r="D19" s="19">
        <v>847</v>
      </c>
      <c r="E19" s="19">
        <v>0</v>
      </c>
      <c r="F19" s="19">
        <v>0</v>
      </c>
      <c r="G19" s="19">
        <v>0</v>
      </c>
      <c r="H19" s="19">
        <v>7</v>
      </c>
      <c r="I19" s="19">
        <v>4</v>
      </c>
      <c r="J19" s="19">
        <v>0</v>
      </c>
      <c r="K19" s="19">
        <v>0</v>
      </c>
      <c r="L19" s="19">
        <v>0</v>
      </c>
      <c r="M19" s="19">
        <f t="shared" si="0"/>
        <v>3153</v>
      </c>
      <c r="N19" s="66" t="s">
        <v>171</v>
      </c>
    </row>
    <row r="20" spans="1:14" x14ac:dyDescent="0.25">
      <c r="A20" s="103" t="s">
        <v>42</v>
      </c>
      <c r="B20" s="57">
        <v>0</v>
      </c>
      <c r="C20" s="57">
        <v>90</v>
      </c>
      <c r="D20" s="57">
        <v>50</v>
      </c>
      <c r="E20" s="57">
        <v>0</v>
      </c>
      <c r="F20" s="57">
        <v>0</v>
      </c>
      <c r="G20" s="57">
        <v>1</v>
      </c>
      <c r="H20" s="57">
        <v>2</v>
      </c>
      <c r="I20" s="57">
        <v>1</v>
      </c>
      <c r="J20" s="57">
        <v>0</v>
      </c>
      <c r="K20" s="57">
        <v>0</v>
      </c>
      <c r="L20" s="57">
        <v>0</v>
      </c>
      <c r="M20" s="57">
        <f t="shared" si="0"/>
        <v>144</v>
      </c>
      <c r="N20" s="66" t="s">
        <v>172</v>
      </c>
    </row>
    <row r="21" spans="1:14" x14ac:dyDescent="0.25">
      <c r="A21" s="104" t="s">
        <v>43</v>
      </c>
      <c r="B21" s="19">
        <v>9</v>
      </c>
      <c r="C21" s="19">
        <v>934</v>
      </c>
      <c r="D21" s="19">
        <v>344</v>
      </c>
      <c r="E21" s="19">
        <v>2</v>
      </c>
      <c r="F21" s="19">
        <v>1</v>
      </c>
      <c r="G21" s="19">
        <v>2</v>
      </c>
      <c r="H21" s="19">
        <v>7</v>
      </c>
      <c r="I21" s="19">
        <v>6</v>
      </c>
      <c r="J21" s="19">
        <v>8</v>
      </c>
      <c r="K21" s="19">
        <v>0</v>
      </c>
      <c r="L21" s="19">
        <v>0</v>
      </c>
      <c r="M21" s="19">
        <f t="shared" si="0"/>
        <v>1313</v>
      </c>
      <c r="N21" s="66" t="s">
        <v>173</v>
      </c>
    </row>
    <row r="22" spans="1:14" x14ac:dyDescent="0.25">
      <c r="A22" s="103" t="s">
        <v>44</v>
      </c>
      <c r="B22" s="57">
        <v>2</v>
      </c>
      <c r="C22" s="57">
        <v>1033</v>
      </c>
      <c r="D22" s="57">
        <v>456</v>
      </c>
      <c r="E22" s="57">
        <v>5</v>
      </c>
      <c r="F22" s="57">
        <v>0</v>
      </c>
      <c r="G22" s="57">
        <v>0</v>
      </c>
      <c r="H22" s="57">
        <v>7</v>
      </c>
      <c r="I22" s="57">
        <v>0</v>
      </c>
      <c r="J22" s="57">
        <v>2</v>
      </c>
      <c r="K22" s="57">
        <v>0</v>
      </c>
      <c r="L22" s="57">
        <v>0</v>
      </c>
      <c r="M22" s="57">
        <f t="shared" si="0"/>
        <v>1505</v>
      </c>
      <c r="N22" s="66" t="s">
        <v>174</v>
      </c>
    </row>
    <row r="23" spans="1:14" x14ac:dyDescent="0.25">
      <c r="A23" s="104" t="s">
        <v>45</v>
      </c>
      <c r="B23" s="19">
        <v>6</v>
      </c>
      <c r="C23" s="19">
        <v>453</v>
      </c>
      <c r="D23" s="19">
        <v>119</v>
      </c>
      <c r="E23" s="19">
        <v>0</v>
      </c>
      <c r="F23" s="19">
        <v>0</v>
      </c>
      <c r="G23" s="19">
        <v>0</v>
      </c>
      <c r="H23" s="19">
        <v>1</v>
      </c>
      <c r="I23" s="19">
        <v>1</v>
      </c>
      <c r="J23" s="19">
        <v>0</v>
      </c>
      <c r="K23" s="19">
        <v>0</v>
      </c>
      <c r="L23" s="19">
        <v>0</v>
      </c>
      <c r="M23" s="19">
        <f t="shared" si="0"/>
        <v>580</v>
      </c>
      <c r="N23" s="66" t="s">
        <v>175</v>
      </c>
    </row>
    <row r="24" spans="1:14" x14ac:dyDescent="0.25">
      <c r="A24" s="103" t="s">
        <v>46</v>
      </c>
      <c r="B24" s="57">
        <v>5</v>
      </c>
      <c r="C24" s="57">
        <v>316</v>
      </c>
      <c r="D24" s="57">
        <v>35</v>
      </c>
      <c r="E24" s="57">
        <v>0</v>
      </c>
      <c r="F24" s="57">
        <v>0</v>
      </c>
      <c r="G24" s="57">
        <v>0</v>
      </c>
      <c r="H24" s="57">
        <v>16</v>
      </c>
      <c r="I24" s="57">
        <v>14</v>
      </c>
      <c r="J24" s="57">
        <v>0</v>
      </c>
      <c r="K24" s="57">
        <v>0</v>
      </c>
      <c r="L24" s="57">
        <v>0</v>
      </c>
      <c r="M24" s="57">
        <f t="shared" si="0"/>
        <v>386</v>
      </c>
      <c r="N24" s="66" t="s">
        <v>176</v>
      </c>
    </row>
    <row r="25" spans="1:14" x14ac:dyDescent="0.25">
      <c r="A25" s="104" t="s">
        <v>47</v>
      </c>
      <c r="B25" s="19">
        <v>0</v>
      </c>
      <c r="C25" s="19">
        <v>69</v>
      </c>
      <c r="D25" s="19">
        <v>15</v>
      </c>
      <c r="E25" s="19">
        <v>0</v>
      </c>
      <c r="F25" s="19">
        <v>0</v>
      </c>
      <c r="G25" s="19">
        <v>0</v>
      </c>
      <c r="H25" s="19">
        <v>2</v>
      </c>
      <c r="I25" s="19">
        <v>0</v>
      </c>
      <c r="J25" s="19">
        <v>0</v>
      </c>
      <c r="K25" s="19">
        <v>0</v>
      </c>
      <c r="L25" s="19">
        <v>0</v>
      </c>
      <c r="M25" s="19">
        <f t="shared" si="0"/>
        <v>86</v>
      </c>
      <c r="N25" s="66" t="s">
        <v>177</v>
      </c>
    </row>
    <row r="26" spans="1:14" x14ac:dyDescent="0.25">
      <c r="A26" s="103" t="s">
        <v>48</v>
      </c>
      <c r="B26" s="57">
        <v>63</v>
      </c>
      <c r="C26" s="57">
        <v>8622</v>
      </c>
      <c r="D26" s="57">
        <v>2368</v>
      </c>
      <c r="E26" s="57">
        <v>17</v>
      </c>
      <c r="F26" s="57">
        <v>2</v>
      </c>
      <c r="G26" s="57">
        <v>4</v>
      </c>
      <c r="H26" s="57">
        <v>53</v>
      </c>
      <c r="I26" s="57">
        <v>10</v>
      </c>
      <c r="J26" s="57">
        <v>12</v>
      </c>
      <c r="K26" s="57">
        <v>0</v>
      </c>
      <c r="L26" s="57">
        <v>0</v>
      </c>
      <c r="M26" s="57">
        <f t="shared" si="0"/>
        <v>11151</v>
      </c>
      <c r="N26" s="66" t="s">
        <v>178</v>
      </c>
    </row>
    <row r="27" spans="1:14" x14ac:dyDescent="0.25">
      <c r="A27" s="104" t="s">
        <v>49</v>
      </c>
      <c r="B27" s="19">
        <v>0</v>
      </c>
      <c r="C27" s="19">
        <v>222</v>
      </c>
      <c r="D27" s="19">
        <v>120</v>
      </c>
      <c r="E27" s="19">
        <v>0</v>
      </c>
      <c r="F27" s="19">
        <v>0</v>
      </c>
      <c r="G27" s="19">
        <v>0</v>
      </c>
      <c r="H27" s="19">
        <v>6</v>
      </c>
      <c r="I27" s="19">
        <v>3</v>
      </c>
      <c r="J27" s="19">
        <v>1</v>
      </c>
      <c r="K27" s="19">
        <v>0</v>
      </c>
      <c r="L27" s="19">
        <v>0</v>
      </c>
      <c r="M27" s="19">
        <f t="shared" si="0"/>
        <v>352</v>
      </c>
      <c r="N27" s="66" t="s">
        <v>179</v>
      </c>
    </row>
    <row r="28" spans="1:14" x14ac:dyDescent="0.25">
      <c r="A28" s="103" t="s">
        <v>50</v>
      </c>
      <c r="B28" s="57">
        <v>41</v>
      </c>
      <c r="C28" s="57">
        <v>489</v>
      </c>
      <c r="D28" s="57">
        <v>173</v>
      </c>
      <c r="E28" s="57">
        <v>0</v>
      </c>
      <c r="F28" s="57">
        <v>0</v>
      </c>
      <c r="G28" s="57">
        <v>0</v>
      </c>
      <c r="H28" s="57">
        <v>34</v>
      </c>
      <c r="I28" s="57">
        <v>34</v>
      </c>
      <c r="J28" s="57">
        <v>0</v>
      </c>
      <c r="K28" s="57">
        <v>0</v>
      </c>
      <c r="L28" s="57">
        <v>0</v>
      </c>
      <c r="M28" s="57">
        <f t="shared" si="0"/>
        <v>771</v>
      </c>
      <c r="N28" s="66" t="s">
        <v>180</v>
      </c>
    </row>
    <row r="29" spans="1:14" x14ac:dyDescent="0.25">
      <c r="A29" s="104" t="s">
        <v>51</v>
      </c>
      <c r="B29" s="19">
        <v>0</v>
      </c>
      <c r="C29" s="19">
        <v>825</v>
      </c>
      <c r="D29" s="19">
        <v>171</v>
      </c>
      <c r="E29" s="19">
        <v>0</v>
      </c>
      <c r="F29" s="19">
        <v>0</v>
      </c>
      <c r="G29" s="19">
        <v>1</v>
      </c>
      <c r="H29" s="19">
        <v>1</v>
      </c>
      <c r="I29" s="19">
        <v>1</v>
      </c>
      <c r="J29" s="19">
        <v>0</v>
      </c>
      <c r="K29" s="19">
        <v>0</v>
      </c>
      <c r="L29" s="19">
        <v>0</v>
      </c>
      <c r="M29" s="19">
        <f t="shared" si="0"/>
        <v>999</v>
      </c>
      <c r="N29" s="66" t="s">
        <v>181</v>
      </c>
    </row>
    <row r="30" spans="1:14" x14ac:dyDescent="0.25">
      <c r="A30" s="103" t="s">
        <v>52</v>
      </c>
      <c r="B30" s="57">
        <v>0</v>
      </c>
      <c r="C30" s="57">
        <v>57</v>
      </c>
      <c r="D30" s="57">
        <v>25</v>
      </c>
      <c r="E30" s="57">
        <v>2</v>
      </c>
      <c r="F30" s="57">
        <v>0</v>
      </c>
      <c r="G30" s="57">
        <v>0</v>
      </c>
      <c r="H30" s="57">
        <v>5</v>
      </c>
      <c r="I30" s="57">
        <v>1</v>
      </c>
      <c r="J30" s="57">
        <v>7</v>
      </c>
      <c r="K30" s="57">
        <v>0</v>
      </c>
      <c r="L30" s="57">
        <v>0</v>
      </c>
      <c r="M30" s="57">
        <f t="shared" si="0"/>
        <v>97</v>
      </c>
      <c r="N30" s="66" t="s">
        <v>182</v>
      </c>
    </row>
    <row r="31" spans="1:14" x14ac:dyDescent="0.25">
      <c r="A31" s="104" t="s">
        <v>53</v>
      </c>
      <c r="B31" s="19">
        <v>3</v>
      </c>
      <c r="C31" s="19">
        <v>254</v>
      </c>
      <c r="D31" s="19">
        <v>159</v>
      </c>
      <c r="E31" s="19">
        <v>1</v>
      </c>
      <c r="F31" s="19">
        <v>0</v>
      </c>
      <c r="G31" s="19">
        <v>0</v>
      </c>
      <c r="H31" s="19">
        <v>0</v>
      </c>
      <c r="I31" s="19">
        <v>1</v>
      </c>
      <c r="J31" s="19">
        <v>0</v>
      </c>
      <c r="K31" s="19">
        <v>0</v>
      </c>
      <c r="L31" s="19">
        <v>0</v>
      </c>
      <c r="M31" s="19">
        <f t="shared" si="0"/>
        <v>418</v>
      </c>
      <c r="N31" s="66" t="s">
        <v>183</v>
      </c>
    </row>
    <row r="32" spans="1:14" x14ac:dyDescent="0.25">
      <c r="A32" s="103" t="s">
        <v>54</v>
      </c>
      <c r="B32" s="57">
        <v>2</v>
      </c>
      <c r="C32" s="57">
        <v>459</v>
      </c>
      <c r="D32" s="57">
        <v>132</v>
      </c>
      <c r="E32" s="57">
        <v>1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f t="shared" si="0"/>
        <v>594</v>
      </c>
      <c r="N32" s="66" t="s">
        <v>184</v>
      </c>
    </row>
    <row r="33" spans="1:14" x14ac:dyDescent="0.25">
      <c r="A33" s="104" t="s">
        <v>55</v>
      </c>
      <c r="B33" s="19">
        <v>2</v>
      </c>
      <c r="C33" s="19">
        <v>662</v>
      </c>
      <c r="D33" s="19">
        <v>213</v>
      </c>
      <c r="E33" s="19">
        <v>2</v>
      </c>
      <c r="F33" s="19">
        <v>0</v>
      </c>
      <c r="G33" s="19">
        <v>0</v>
      </c>
      <c r="H33" s="19">
        <v>10</v>
      </c>
      <c r="I33" s="19">
        <v>7</v>
      </c>
      <c r="J33" s="19">
        <v>1</v>
      </c>
      <c r="K33" s="19">
        <v>0</v>
      </c>
      <c r="L33" s="19">
        <v>0</v>
      </c>
      <c r="M33" s="19">
        <f t="shared" si="0"/>
        <v>897</v>
      </c>
      <c r="N33" s="66" t="s">
        <v>185</v>
      </c>
    </row>
    <row r="34" spans="1:14" x14ac:dyDescent="0.25">
      <c r="A34" s="103" t="s">
        <v>56</v>
      </c>
      <c r="B34" s="57">
        <v>21</v>
      </c>
      <c r="C34" s="57">
        <v>489</v>
      </c>
      <c r="D34" s="57">
        <v>389</v>
      </c>
      <c r="E34" s="57">
        <v>10</v>
      </c>
      <c r="F34" s="57">
        <v>0</v>
      </c>
      <c r="G34" s="57">
        <v>0</v>
      </c>
      <c r="H34" s="57">
        <v>47</v>
      </c>
      <c r="I34" s="57">
        <v>39</v>
      </c>
      <c r="J34" s="57">
        <v>0</v>
      </c>
      <c r="K34" s="57">
        <v>0</v>
      </c>
      <c r="L34" s="57">
        <v>0</v>
      </c>
      <c r="M34" s="57">
        <f t="shared" si="0"/>
        <v>995</v>
      </c>
      <c r="N34" s="66" t="s">
        <v>186</v>
      </c>
    </row>
    <row r="35" spans="1:14" x14ac:dyDescent="0.25">
      <c r="A35" s="104" t="s">
        <v>57</v>
      </c>
      <c r="B35" s="19">
        <v>7</v>
      </c>
      <c r="C35" s="19">
        <v>3371</v>
      </c>
      <c r="D35" s="19">
        <v>1707</v>
      </c>
      <c r="E35" s="19">
        <v>31</v>
      </c>
      <c r="F35" s="19">
        <v>11</v>
      </c>
      <c r="G35" s="19">
        <v>3</v>
      </c>
      <c r="H35" s="19">
        <v>12</v>
      </c>
      <c r="I35" s="19">
        <v>21</v>
      </c>
      <c r="J35" s="19">
        <v>5</v>
      </c>
      <c r="K35" s="19">
        <v>0</v>
      </c>
      <c r="L35" s="19">
        <v>0</v>
      </c>
      <c r="M35" s="19">
        <f t="shared" si="0"/>
        <v>5168</v>
      </c>
      <c r="N35" s="66" t="s">
        <v>187</v>
      </c>
    </row>
    <row r="36" spans="1:14" x14ac:dyDescent="0.25">
      <c r="A36" s="103" t="s">
        <v>58</v>
      </c>
      <c r="B36" s="57">
        <v>0</v>
      </c>
      <c r="C36" s="57">
        <v>58</v>
      </c>
      <c r="D36" s="57">
        <v>37</v>
      </c>
      <c r="E36" s="57">
        <v>0</v>
      </c>
      <c r="F36" s="57">
        <v>0</v>
      </c>
      <c r="G36" s="57">
        <v>0</v>
      </c>
      <c r="H36" s="57">
        <v>2</v>
      </c>
      <c r="I36" s="57">
        <v>1</v>
      </c>
      <c r="J36" s="57">
        <v>0</v>
      </c>
      <c r="K36" s="57">
        <v>0</v>
      </c>
      <c r="L36" s="57">
        <v>0</v>
      </c>
      <c r="M36" s="57">
        <f t="shared" si="0"/>
        <v>98</v>
      </c>
      <c r="N36" s="66" t="s">
        <v>188</v>
      </c>
    </row>
    <row r="37" spans="1:14" x14ac:dyDescent="0.25">
      <c r="A37" s="104" t="s">
        <v>59</v>
      </c>
      <c r="B37" s="19">
        <v>19</v>
      </c>
      <c r="C37" s="19">
        <v>2405</v>
      </c>
      <c r="D37" s="19">
        <v>1304</v>
      </c>
      <c r="E37" s="19">
        <v>11</v>
      </c>
      <c r="F37" s="19">
        <v>0</v>
      </c>
      <c r="G37" s="19">
        <v>0</v>
      </c>
      <c r="H37" s="19">
        <v>27</v>
      </c>
      <c r="I37" s="19">
        <v>4</v>
      </c>
      <c r="J37" s="19">
        <v>0</v>
      </c>
      <c r="K37" s="19">
        <v>0</v>
      </c>
      <c r="L37" s="19">
        <v>0</v>
      </c>
      <c r="M37" s="19">
        <f t="shared" si="0"/>
        <v>3770</v>
      </c>
      <c r="N37" s="66" t="s">
        <v>189</v>
      </c>
    </row>
    <row r="38" spans="1:14" x14ac:dyDescent="0.25">
      <c r="A38" s="103" t="s">
        <v>60</v>
      </c>
      <c r="B38" s="57">
        <v>0</v>
      </c>
      <c r="C38" s="57">
        <v>405</v>
      </c>
      <c r="D38" s="57">
        <v>64</v>
      </c>
      <c r="E38" s="57">
        <v>1</v>
      </c>
      <c r="F38" s="57">
        <v>0</v>
      </c>
      <c r="G38" s="57">
        <v>0</v>
      </c>
      <c r="H38" s="57">
        <v>30</v>
      </c>
      <c r="I38" s="57">
        <v>0</v>
      </c>
      <c r="J38" s="57">
        <v>0</v>
      </c>
      <c r="K38" s="57">
        <v>0</v>
      </c>
      <c r="L38" s="57">
        <v>0</v>
      </c>
      <c r="M38" s="57">
        <f t="shared" si="0"/>
        <v>500</v>
      </c>
      <c r="N38" s="66" t="s">
        <v>190</v>
      </c>
    </row>
    <row r="39" spans="1:14" x14ac:dyDescent="0.25">
      <c r="A39" s="104" t="s">
        <v>61</v>
      </c>
      <c r="B39" s="19">
        <v>1</v>
      </c>
      <c r="C39" s="19">
        <v>141</v>
      </c>
      <c r="D39" s="19">
        <v>22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f t="shared" si="0"/>
        <v>164</v>
      </c>
      <c r="N39" s="66" t="s">
        <v>191</v>
      </c>
    </row>
    <row r="40" spans="1:14" ht="10.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4" ht="24" customHeight="1" x14ac:dyDescent="0.25">
      <c r="A41" s="33" t="s">
        <v>93</v>
      </c>
      <c r="B41" s="101">
        <f t="shared" ref="B41:M41" si="1">SUM(B8:B39)</f>
        <v>413</v>
      </c>
      <c r="C41" s="101">
        <f t="shared" si="1"/>
        <v>34151</v>
      </c>
      <c r="D41" s="101">
        <f t="shared" si="1"/>
        <v>12279</v>
      </c>
      <c r="E41" s="101">
        <f t="shared" si="1"/>
        <v>174</v>
      </c>
      <c r="F41" s="101">
        <f t="shared" si="1"/>
        <v>27</v>
      </c>
      <c r="G41" s="101">
        <f t="shared" si="1"/>
        <v>33</v>
      </c>
      <c r="H41" s="101">
        <f t="shared" si="1"/>
        <v>682</v>
      </c>
      <c r="I41" s="101">
        <f t="shared" si="1"/>
        <v>194</v>
      </c>
      <c r="J41" s="101">
        <f t="shared" si="1"/>
        <v>72</v>
      </c>
      <c r="K41" s="101">
        <f t="shared" si="1"/>
        <v>6</v>
      </c>
      <c r="L41" s="101">
        <f t="shared" si="1"/>
        <v>14</v>
      </c>
      <c r="M41" s="101">
        <f t="shared" si="1"/>
        <v>48045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G42"/>
  <sheetViews>
    <sheetView zoomScaleNormal="100" workbookViewId="0">
      <selection activeCell="F70" sqref="F70"/>
    </sheetView>
  </sheetViews>
  <sheetFormatPr baseColWidth="10" defaultColWidth="11.42578125" defaultRowHeight="15" x14ac:dyDescent="0.25"/>
  <cols>
    <col min="1" max="1" width="18.140625" style="9" customWidth="1"/>
    <col min="2" max="2" width="19.140625" style="8" customWidth="1"/>
    <col min="3" max="3" width="20" style="8" customWidth="1"/>
    <col min="4" max="4" width="12" style="8" customWidth="1"/>
    <col min="5" max="16384" width="11.42578125" style="9"/>
  </cols>
  <sheetData>
    <row r="2" spans="1:7" ht="15.75" customHeight="1" x14ac:dyDescent="0.25">
      <c r="A2" s="138" t="s">
        <v>242</v>
      </c>
      <c r="B2" s="138"/>
      <c r="C2" s="138"/>
      <c r="D2" s="138"/>
      <c r="E2" s="138"/>
      <c r="F2" s="138"/>
    </row>
    <row r="3" spans="1:7" ht="15" customHeight="1" x14ac:dyDescent="0.3">
      <c r="A3" s="117" t="s">
        <v>243</v>
      </c>
      <c r="B3" s="116"/>
      <c r="C3" s="116"/>
      <c r="D3" s="93"/>
    </row>
    <row r="5" spans="1:7" ht="15.75" customHeight="1" x14ac:dyDescent="0.25">
      <c r="A5" s="131" t="s">
        <v>214</v>
      </c>
      <c r="B5" s="129" t="s">
        <v>210</v>
      </c>
      <c r="C5" s="129" t="s">
        <v>211</v>
      </c>
      <c r="D5" s="129" t="s">
        <v>93</v>
      </c>
      <c r="G5" s="112"/>
    </row>
    <row r="6" spans="1:7" ht="31.5" customHeight="1" x14ac:dyDescent="0.25">
      <c r="A6" s="131"/>
      <c r="B6" s="129"/>
      <c r="C6" s="129"/>
      <c r="D6" s="129"/>
    </row>
    <row r="7" spans="1:7" ht="7.5" customHeight="1" x14ac:dyDescent="0.25"/>
    <row r="8" spans="1:7" x14ac:dyDescent="0.25">
      <c r="A8" s="1" t="s">
        <v>31</v>
      </c>
      <c r="B8" s="5">
        <v>7928</v>
      </c>
      <c r="C8" s="5">
        <v>1477</v>
      </c>
      <c r="D8" s="5">
        <f t="shared" ref="D8:D39" si="0">SUM(B8:C8)</f>
        <v>9405</v>
      </c>
      <c r="E8" s="66" t="s">
        <v>160</v>
      </c>
    </row>
    <row r="9" spans="1:7" x14ac:dyDescent="0.25">
      <c r="A9" s="105" t="s">
        <v>32</v>
      </c>
      <c r="B9" s="8">
        <v>19760</v>
      </c>
      <c r="C9" s="8">
        <v>1296</v>
      </c>
      <c r="D9" s="8">
        <f t="shared" si="0"/>
        <v>21056</v>
      </c>
      <c r="E9" s="66" t="s">
        <v>161</v>
      </c>
    </row>
    <row r="10" spans="1:7" x14ac:dyDescent="0.25">
      <c r="A10" s="1" t="s">
        <v>33</v>
      </c>
      <c r="B10" s="5">
        <v>1258</v>
      </c>
      <c r="C10" s="5">
        <v>447</v>
      </c>
      <c r="D10" s="5">
        <f t="shared" si="0"/>
        <v>1705</v>
      </c>
      <c r="E10" s="66" t="s">
        <v>162</v>
      </c>
    </row>
    <row r="11" spans="1:7" x14ac:dyDescent="0.25">
      <c r="A11" s="105" t="s">
        <v>34</v>
      </c>
      <c r="B11" s="8">
        <v>900</v>
      </c>
      <c r="C11" s="8">
        <v>424</v>
      </c>
      <c r="D11" s="8">
        <f t="shared" si="0"/>
        <v>1324</v>
      </c>
      <c r="E11" s="66" t="s">
        <v>163</v>
      </c>
    </row>
    <row r="12" spans="1:7" x14ac:dyDescent="0.25">
      <c r="A12" s="1" t="s">
        <v>37</v>
      </c>
      <c r="B12" s="5">
        <v>3819</v>
      </c>
      <c r="C12" s="5">
        <v>891</v>
      </c>
      <c r="D12" s="5">
        <f t="shared" si="0"/>
        <v>4710</v>
      </c>
      <c r="E12" s="66" t="s">
        <v>164</v>
      </c>
    </row>
    <row r="13" spans="1:7" x14ac:dyDescent="0.25">
      <c r="A13" s="105" t="s">
        <v>38</v>
      </c>
      <c r="B13" s="8">
        <v>18870</v>
      </c>
      <c r="C13" s="8">
        <v>2292</v>
      </c>
      <c r="D13" s="8">
        <f t="shared" si="0"/>
        <v>21162</v>
      </c>
      <c r="E13" s="66" t="s">
        <v>165</v>
      </c>
    </row>
    <row r="14" spans="1:7" x14ac:dyDescent="0.25">
      <c r="A14" s="1" t="s">
        <v>35</v>
      </c>
      <c r="B14" s="5">
        <v>22782</v>
      </c>
      <c r="C14" s="5">
        <v>4025</v>
      </c>
      <c r="D14" s="5">
        <f t="shared" si="0"/>
        <v>26807</v>
      </c>
      <c r="E14" s="66" t="s">
        <v>166</v>
      </c>
    </row>
    <row r="15" spans="1:7" x14ac:dyDescent="0.25">
      <c r="A15" s="105" t="s">
        <v>36</v>
      </c>
      <c r="B15" s="8">
        <v>5041</v>
      </c>
      <c r="C15" s="8">
        <v>588</v>
      </c>
      <c r="D15" s="8">
        <f t="shared" si="0"/>
        <v>5629</v>
      </c>
      <c r="E15" s="66" t="s">
        <v>167</v>
      </c>
    </row>
    <row r="16" spans="1:7" x14ac:dyDescent="0.25">
      <c r="A16" s="1" t="s">
        <v>39</v>
      </c>
      <c r="B16" s="5">
        <v>118621</v>
      </c>
      <c r="C16" s="5">
        <v>20351</v>
      </c>
      <c r="D16" s="5">
        <f t="shared" si="0"/>
        <v>138972</v>
      </c>
      <c r="E16" s="66" t="s">
        <v>168</v>
      </c>
    </row>
    <row r="17" spans="1:5" x14ac:dyDescent="0.25">
      <c r="A17" s="105" t="s">
        <v>40</v>
      </c>
      <c r="B17" s="8">
        <v>11114</v>
      </c>
      <c r="C17" s="8">
        <v>1413</v>
      </c>
      <c r="D17" s="8">
        <f t="shared" si="0"/>
        <v>12527</v>
      </c>
      <c r="E17" s="66" t="s">
        <v>169</v>
      </c>
    </row>
    <row r="18" spans="1:5" x14ac:dyDescent="0.25">
      <c r="A18" s="1" t="s">
        <v>78</v>
      </c>
      <c r="B18" s="5">
        <v>34855</v>
      </c>
      <c r="C18" s="5">
        <v>4593</v>
      </c>
      <c r="D18" s="5">
        <f t="shared" si="0"/>
        <v>39448</v>
      </c>
      <c r="E18" s="66" t="s">
        <v>170</v>
      </c>
    </row>
    <row r="19" spans="1:5" x14ac:dyDescent="0.25">
      <c r="A19" s="105" t="s">
        <v>41</v>
      </c>
      <c r="B19" s="8">
        <v>31167</v>
      </c>
      <c r="C19" s="8">
        <v>5954</v>
      </c>
      <c r="D19" s="8">
        <f t="shared" si="0"/>
        <v>37121</v>
      </c>
      <c r="E19" s="66" t="s">
        <v>171</v>
      </c>
    </row>
    <row r="20" spans="1:5" x14ac:dyDescent="0.25">
      <c r="A20" s="1" t="s">
        <v>42</v>
      </c>
      <c r="B20" s="5">
        <v>1945</v>
      </c>
      <c r="C20" s="5">
        <v>627</v>
      </c>
      <c r="D20" s="5">
        <f t="shared" si="0"/>
        <v>2572</v>
      </c>
      <c r="E20" s="66" t="s">
        <v>172</v>
      </c>
    </row>
    <row r="21" spans="1:5" x14ac:dyDescent="0.25">
      <c r="A21" s="105" t="s">
        <v>43</v>
      </c>
      <c r="B21" s="8">
        <v>19676</v>
      </c>
      <c r="C21" s="8">
        <v>2692</v>
      </c>
      <c r="D21" s="8">
        <f t="shared" si="0"/>
        <v>22368</v>
      </c>
      <c r="E21" s="66" t="s">
        <v>173</v>
      </c>
    </row>
    <row r="22" spans="1:5" x14ac:dyDescent="0.25">
      <c r="A22" s="1" t="s">
        <v>44</v>
      </c>
      <c r="B22" s="5">
        <v>45474</v>
      </c>
      <c r="C22" s="5">
        <v>4328</v>
      </c>
      <c r="D22" s="5">
        <f t="shared" si="0"/>
        <v>49802</v>
      </c>
      <c r="E22" s="66" t="s">
        <v>174</v>
      </c>
    </row>
    <row r="23" spans="1:5" x14ac:dyDescent="0.25">
      <c r="A23" s="105" t="s">
        <v>45</v>
      </c>
      <c r="B23" s="8">
        <v>18656</v>
      </c>
      <c r="C23" s="8">
        <v>1488</v>
      </c>
      <c r="D23" s="8">
        <f t="shared" si="0"/>
        <v>20144</v>
      </c>
      <c r="E23" s="66" t="s">
        <v>175</v>
      </c>
    </row>
    <row r="24" spans="1:5" x14ac:dyDescent="0.25">
      <c r="A24" s="1" t="s">
        <v>46</v>
      </c>
      <c r="B24" s="5">
        <v>5517</v>
      </c>
      <c r="C24" s="5">
        <v>855</v>
      </c>
      <c r="D24" s="5">
        <f t="shared" si="0"/>
        <v>6372</v>
      </c>
      <c r="E24" s="66" t="s">
        <v>176</v>
      </c>
    </row>
    <row r="25" spans="1:5" x14ac:dyDescent="0.25">
      <c r="A25" s="105" t="s">
        <v>47</v>
      </c>
      <c r="B25" s="8">
        <v>1537</v>
      </c>
      <c r="C25" s="8">
        <v>249</v>
      </c>
      <c r="D25" s="8">
        <f t="shared" si="0"/>
        <v>1786</v>
      </c>
      <c r="E25" s="66" t="s">
        <v>177</v>
      </c>
    </row>
    <row r="26" spans="1:5" x14ac:dyDescent="0.25">
      <c r="A26" s="1" t="s">
        <v>48</v>
      </c>
      <c r="B26" s="5">
        <v>80292</v>
      </c>
      <c r="C26" s="5">
        <v>20290</v>
      </c>
      <c r="D26" s="5">
        <f t="shared" si="0"/>
        <v>100582</v>
      </c>
      <c r="E26" s="66" t="s">
        <v>178</v>
      </c>
    </row>
    <row r="27" spans="1:5" x14ac:dyDescent="0.25">
      <c r="A27" s="105" t="s">
        <v>49</v>
      </c>
      <c r="B27" s="8">
        <v>2543</v>
      </c>
      <c r="C27" s="8">
        <v>841</v>
      </c>
      <c r="D27" s="8">
        <f t="shared" si="0"/>
        <v>3384</v>
      </c>
      <c r="E27" s="66" t="s">
        <v>179</v>
      </c>
    </row>
    <row r="28" spans="1:5" x14ac:dyDescent="0.25">
      <c r="A28" s="1" t="s">
        <v>50</v>
      </c>
      <c r="B28" s="5">
        <v>23391</v>
      </c>
      <c r="C28" s="5">
        <v>2086</v>
      </c>
      <c r="D28" s="5">
        <f t="shared" si="0"/>
        <v>25477</v>
      </c>
      <c r="E28" s="66" t="s">
        <v>180</v>
      </c>
    </row>
    <row r="29" spans="1:5" x14ac:dyDescent="0.25">
      <c r="A29" s="105" t="s">
        <v>51</v>
      </c>
      <c r="B29" s="8">
        <v>18521</v>
      </c>
      <c r="C29" s="8">
        <v>2786</v>
      </c>
      <c r="D29" s="8">
        <f t="shared" si="0"/>
        <v>21307</v>
      </c>
      <c r="E29" s="66" t="s">
        <v>181</v>
      </c>
    </row>
    <row r="30" spans="1:5" x14ac:dyDescent="0.25">
      <c r="A30" s="1" t="s">
        <v>52</v>
      </c>
      <c r="B30" s="5">
        <v>1120</v>
      </c>
      <c r="C30" s="5">
        <v>328</v>
      </c>
      <c r="D30" s="5">
        <f t="shared" si="0"/>
        <v>1448</v>
      </c>
      <c r="E30" s="66" t="s">
        <v>182</v>
      </c>
    </row>
    <row r="31" spans="1:5" x14ac:dyDescent="0.25">
      <c r="A31" s="105" t="s">
        <v>53</v>
      </c>
      <c r="B31" s="8">
        <v>18284</v>
      </c>
      <c r="C31" s="8">
        <v>1121</v>
      </c>
      <c r="D31" s="8">
        <f t="shared" si="0"/>
        <v>19405</v>
      </c>
      <c r="E31" s="66" t="s">
        <v>183</v>
      </c>
    </row>
    <row r="32" spans="1:5" x14ac:dyDescent="0.25">
      <c r="A32" s="1" t="s">
        <v>54</v>
      </c>
      <c r="B32" s="5">
        <v>16575</v>
      </c>
      <c r="C32" s="5">
        <v>1340</v>
      </c>
      <c r="D32" s="5">
        <f t="shared" si="0"/>
        <v>17915</v>
      </c>
      <c r="E32" s="66" t="s">
        <v>184</v>
      </c>
    </row>
    <row r="33" spans="1:5" x14ac:dyDescent="0.25">
      <c r="A33" s="105" t="s">
        <v>55</v>
      </c>
      <c r="B33" s="8">
        <v>15812</v>
      </c>
      <c r="C33" s="8">
        <v>1743</v>
      </c>
      <c r="D33" s="8">
        <f t="shared" si="0"/>
        <v>17555</v>
      </c>
      <c r="E33" s="66" t="s">
        <v>185</v>
      </c>
    </row>
    <row r="34" spans="1:5" x14ac:dyDescent="0.25">
      <c r="A34" s="1" t="s">
        <v>56</v>
      </c>
      <c r="B34" s="5">
        <v>3051</v>
      </c>
      <c r="C34" s="5">
        <v>2478</v>
      </c>
      <c r="D34" s="5">
        <f t="shared" si="0"/>
        <v>5529</v>
      </c>
      <c r="E34" s="66" t="s">
        <v>186</v>
      </c>
    </row>
    <row r="35" spans="1:5" x14ac:dyDescent="0.25">
      <c r="A35" s="105" t="s">
        <v>57</v>
      </c>
      <c r="B35" s="8">
        <v>33371</v>
      </c>
      <c r="C35" s="8">
        <v>9521</v>
      </c>
      <c r="D35" s="8">
        <f t="shared" si="0"/>
        <v>42892</v>
      </c>
      <c r="E35" s="66" t="s">
        <v>187</v>
      </c>
    </row>
    <row r="36" spans="1:5" x14ac:dyDescent="0.25">
      <c r="A36" s="1" t="s">
        <v>58</v>
      </c>
      <c r="B36" s="5">
        <v>4815</v>
      </c>
      <c r="C36" s="5">
        <v>367</v>
      </c>
      <c r="D36" s="5">
        <f t="shared" si="0"/>
        <v>5182</v>
      </c>
      <c r="E36" s="66" t="s">
        <v>188</v>
      </c>
    </row>
    <row r="37" spans="1:5" x14ac:dyDescent="0.25">
      <c r="A37" s="105" t="s">
        <v>59</v>
      </c>
      <c r="B37" s="8">
        <v>27864</v>
      </c>
      <c r="C37" s="8">
        <v>7291</v>
      </c>
      <c r="D37" s="8">
        <f t="shared" si="0"/>
        <v>35155</v>
      </c>
      <c r="E37" s="66" t="s">
        <v>189</v>
      </c>
    </row>
    <row r="38" spans="1:5" x14ac:dyDescent="0.25">
      <c r="A38" s="1" t="s">
        <v>60</v>
      </c>
      <c r="B38" s="5">
        <v>5769</v>
      </c>
      <c r="C38" s="5">
        <v>1009</v>
      </c>
      <c r="D38" s="5">
        <f t="shared" si="0"/>
        <v>6778</v>
      </c>
      <c r="E38" s="66" t="s">
        <v>190</v>
      </c>
    </row>
    <row r="39" spans="1:5" x14ac:dyDescent="0.25">
      <c r="A39" s="105" t="s">
        <v>61</v>
      </c>
      <c r="B39" s="8">
        <v>3111</v>
      </c>
      <c r="C39" s="8">
        <v>416</v>
      </c>
      <c r="D39" s="8">
        <f t="shared" si="0"/>
        <v>3527</v>
      </c>
      <c r="E39" s="66" t="s">
        <v>191</v>
      </c>
    </row>
    <row r="40" spans="1:5" ht="7.5" customHeight="1" x14ac:dyDescent="0.25"/>
    <row r="41" spans="1:5" ht="22.5" customHeight="1" x14ac:dyDescent="0.25">
      <c r="A41" s="35" t="s">
        <v>93</v>
      </c>
      <c r="B41" s="68">
        <f>SUM(B8:B39)</f>
        <v>623439</v>
      </c>
      <c r="C41" s="68">
        <f>SUM(C8:C39)</f>
        <v>105607</v>
      </c>
      <c r="D41" s="68">
        <f>SUM(D8:D39)</f>
        <v>729046</v>
      </c>
    </row>
    <row r="42" spans="1:5" x14ac:dyDescent="0.25">
      <c r="B42" s="76">
        <f>B41*100/D41</f>
        <v>85.5143571187552</v>
      </c>
      <c r="C42" s="76">
        <f>C41*100/D41</f>
        <v>14.485642881244805</v>
      </c>
      <c r="D42" s="76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F42"/>
  <sheetViews>
    <sheetView zoomScaleNormal="100" workbookViewId="0">
      <selection activeCell="G75" sqref="G75"/>
    </sheetView>
  </sheetViews>
  <sheetFormatPr baseColWidth="10" defaultColWidth="11.42578125" defaultRowHeight="15" x14ac:dyDescent="0.25"/>
  <cols>
    <col min="1" max="1" width="19.140625" style="9" customWidth="1"/>
    <col min="2" max="2" width="14" style="8" customWidth="1"/>
    <col min="3" max="3" width="13.5703125" style="8" customWidth="1"/>
    <col min="4" max="4" width="10.5703125" style="8" customWidth="1"/>
    <col min="5" max="16384" width="11.42578125" style="9"/>
  </cols>
  <sheetData>
    <row r="2" spans="1:5" ht="16.5" customHeight="1" x14ac:dyDescent="0.25">
      <c r="A2" s="139" t="s">
        <v>213</v>
      </c>
      <c r="B2" s="139"/>
      <c r="C2" s="139"/>
      <c r="D2" s="139"/>
    </row>
    <row r="3" spans="1:5" ht="15.75" customHeight="1" x14ac:dyDescent="0.25">
      <c r="A3" s="139" t="s">
        <v>212</v>
      </c>
      <c r="B3" s="139"/>
      <c r="C3" s="139"/>
      <c r="D3" s="139"/>
    </row>
    <row r="5" spans="1:5" ht="15" customHeight="1" x14ac:dyDescent="0.25">
      <c r="A5" s="131" t="s">
        <v>214</v>
      </c>
      <c r="B5" s="129" t="s">
        <v>215</v>
      </c>
      <c r="C5" s="129" t="s">
        <v>216</v>
      </c>
      <c r="D5" s="129" t="s">
        <v>93</v>
      </c>
    </row>
    <row r="6" spans="1:5" ht="18.75" customHeight="1" x14ac:dyDescent="0.25">
      <c r="A6" s="131"/>
      <c r="B6" s="129"/>
      <c r="C6" s="129"/>
      <c r="D6" s="129"/>
    </row>
    <row r="7" spans="1:5" ht="6.75" customHeight="1" x14ac:dyDescent="0.25"/>
    <row r="8" spans="1:5" x14ac:dyDescent="0.25">
      <c r="A8" s="1" t="s">
        <v>31</v>
      </c>
      <c r="B8" s="5">
        <v>5779</v>
      </c>
      <c r="C8" s="5">
        <v>3626</v>
      </c>
      <c r="D8" s="5">
        <f t="shared" ref="D8:D39" si="0">SUM(B8:C8)</f>
        <v>9405</v>
      </c>
      <c r="E8" s="66" t="s">
        <v>160</v>
      </c>
    </row>
    <row r="9" spans="1:5" x14ac:dyDescent="0.25">
      <c r="A9" s="105" t="s">
        <v>32</v>
      </c>
      <c r="B9" s="8">
        <v>5511</v>
      </c>
      <c r="C9" s="8">
        <v>15545</v>
      </c>
      <c r="D9" s="8">
        <f t="shared" si="0"/>
        <v>21056</v>
      </c>
      <c r="E9" s="66" t="s">
        <v>161</v>
      </c>
    </row>
    <row r="10" spans="1:5" x14ac:dyDescent="0.25">
      <c r="A10" s="1" t="s">
        <v>33</v>
      </c>
      <c r="B10" s="5">
        <v>814</v>
      </c>
      <c r="C10" s="5">
        <v>891</v>
      </c>
      <c r="D10" s="5">
        <f t="shared" si="0"/>
        <v>1705</v>
      </c>
      <c r="E10" s="66" t="s">
        <v>162</v>
      </c>
    </row>
    <row r="11" spans="1:5" x14ac:dyDescent="0.25">
      <c r="A11" s="105" t="s">
        <v>34</v>
      </c>
      <c r="B11" s="8">
        <v>822</v>
      </c>
      <c r="C11" s="8">
        <v>502</v>
      </c>
      <c r="D11" s="8">
        <f t="shared" si="0"/>
        <v>1324</v>
      </c>
      <c r="E11" s="66" t="s">
        <v>163</v>
      </c>
    </row>
    <row r="12" spans="1:5" x14ac:dyDescent="0.25">
      <c r="A12" s="1" t="s">
        <v>37</v>
      </c>
      <c r="B12" s="5">
        <v>2524</v>
      </c>
      <c r="C12" s="5">
        <v>2186</v>
      </c>
      <c r="D12" s="5">
        <f t="shared" si="0"/>
        <v>4710</v>
      </c>
      <c r="E12" s="66" t="s">
        <v>164</v>
      </c>
    </row>
    <row r="13" spans="1:5" x14ac:dyDescent="0.25">
      <c r="A13" s="105" t="s">
        <v>38</v>
      </c>
      <c r="B13" s="8">
        <v>10029</v>
      </c>
      <c r="C13" s="8">
        <v>11133</v>
      </c>
      <c r="D13" s="8">
        <f t="shared" si="0"/>
        <v>21162</v>
      </c>
      <c r="E13" s="66" t="s">
        <v>165</v>
      </c>
    </row>
    <row r="14" spans="1:5" x14ac:dyDescent="0.25">
      <c r="A14" s="1" t="s">
        <v>35</v>
      </c>
      <c r="B14" s="5">
        <v>16653</v>
      </c>
      <c r="C14" s="5">
        <v>10154</v>
      </c>
      <c r="D14" s="5">
        <f t="shared" si="0"/>
        <v>26807</v>
      </c>
      <c r="E14" s="66" t="s">
        <v>166</v>
      </c>
    </row>
    <row r="15" spans="1:5" x14ac:dyDescent="0.25">
      <c r="A15" s="105" t="s">
        <v>36</v>
      </c>
      <c r="B15" s="8">
        <v>3053</v>
      </c>
      <c r="C15" s="8">
        <v>2576</v>
      </c>
      <c r="D15" s="8">
        <f t="shared" si="0"/>
        <v>5629</v>
      </c>
      <c r="E15" s="66" t="s">
        <v>167</v>
      </c>
    </row>
    <row r="16" spans="1:5" x14ac:dyDescent="0.25">
      <c r="A16" s="1" t="s">
        <v>39</v>
      </c>
      <c r="B16" s="5">
        <v>69051</v>
      </c>
      <c r="C16" s="5">
        <v>69921</v>
      </c>
      <c r="D16" s="5">
        <f t="shared" si="0"/>
        <v>138972</v>
      </c>
      <c r="E16" s="66" t="s">
        <v>168</v>
      </c>
    </row>
    <row r="17" spans="1:6" x14ac:dyDescent="0.25">
      <c r="A17" s="105" t="s">
        <v>40</v>
      </c>
      <c r="B17" s="8">
        <v>7426</v>
      </c>
      <c r="C17" s="8">
        <v>5101</v>
      </c>
      <c r="D17" s="8">
        <f t="shared" si="0"/>
        <v>12527</v>
      </c>
      <c r="E17" s="66" t="s">
        <v>169</v>
      </c>
    </row>
    <row r="18" spans="1:6" x14ac:dyDescent="0.25">
      <c r="A18" s="1" t="s">
        <v>78</v>
      </c>
      <c r="B18" s="5">
        <v>12309</v>
      </c>
      <c r="C18" s="5">
        <v>27139</v>
      </c>
      <c r="D18" s="5">
        <f t="shared" si="0"/>
        <v>39448</v>
      </c>
      <c r="E18" s="66" t="s">
        <v>170</v>
      </c>
    </row>
    <row r="19" spans="1:6" x14ac:dyDescent="0.25">
      <c r="A19" s="105" t="s">
        <v>41</v>
      </c>
      <c r="B19" s="8">
        <v>17397</v>
      </c>
      <c r="C19" s="8">
        <v>19724</v>
      </c>
      <c r="D19" s="8">
        <f t="shared" si="0"/>
        <v>37121</v>
      </c>
      <c r="E19" s="66" t="s">
        <v>171</v>
      </c>
    </row>
    <row r="20" spans="1:6" x14ac:dyDescent="0.25">
      <c r="A20" s="1" t="s">
        <v>42</v>
      </c>
      <c r="B20" s="5">
        <v>960</v>
      </c>
      <c r="C20" s="5">
        <v>1612</v>
      </c>
      <c r="D20" s="5">
        <f t="shared" si="0"/>
        <v>2572</v>
      </c>
      <c r="E20" s="66" t="s">
        <v>172</v>
      </c>
    </row>
    <row r="21" spans="1:6" x14ac:dyDescent="0.25">
      <c r="A21" s="105" t="s">
        <v>43</v>
      </c>
      <c r="B21" s="8">
        <v>5046</v>
      </c>
      <c r="C21" s="8">
        <v>17322</v>
      </c>
      <c r="D21" s="8">
        <f t="shared" si="0"/>
        <v>22368</v>
      </c>
      <c r="E21" s="66" t="s">
        <v>173</v>
      </c>
    </row>
    <row r="22" spans="1:6" x14ac:dyDescent="0.25">
      <c r="A22" s="1" t="s">
        <v>44</v>
      </c>
      <c r="B22" s="5">
        <v>21468</v>
      </c>
      <c r="C22" s="5">
        <v>28334</v>
      </c>
      <c r="D22" s="5">
        <f t="shared" si="0"/>
        <v>49802</v>
      </c>
      <c r="E22" s="66" t="s">
        <v>174</v>
      </c>
    </row>
    <row r="23" spans="1:6" x14ac:dyDescent="0.25">
      <c r="A23" s="105" t="s">
        <v>45</v>
      </c>
      <c r="B23" s="8">
        <v>6378</v>
      </c>
      <c r="C23" s="8">
        <v>13766</v>
      </c>
      <c r="D23" s="8">
        <f t="shared" si="0"/>
        <v>20144</v>
      </c>
      <c r="E23" s="66" t="s">
        <v>175</v>
      </c>
    </row>
    <row r="24" spans="1:6" x14ac:dyDescent="0.25">
      <c r="A24" s="1" t="s">
        <v>46</v>
      </c>
      <c r="B24" s="5">
        <v>2946</v>
      </c>
      <c r="C24" s="5">
        <v>3426</v>
      </c>
      <c r="D24" s="5">
        <f t="shared" si="0"/>
        <v>6372</v>
      </c>
      <c r="E24" s="66" t="s">
        <v>176</v>
      </c>
    </row>
    <row r="25" spans="1:6" x14ac:dyDescent="0.25">
      <c r="A25" s="105" t="s">
        <v>47</v>
      </c>
      <c r="B25" s="8">
        <v>601</v>
      </c>
      <c r="C25" s="8">
        <v>1185</v>
      </c>
      <c r="D25" s="8">
        <f t="shared" si="0"/>
        <v>1786</v>
      </c>
      <c r="E25" s="66" t="s">
        <v>177</v>
      </c>
    </row>
    <row r="26" spans="1:6" x14ac:dyDescent="0.25">
      <c r="A26" s="1" t="s">
        <v>48</v>
      </c>
      <c r="B26" s="5">
        <v>69329</v>
      </c>
      <c r="C26" s="5">
        <v>31253</v>
      </c>
      <c r="D26" s="5">
        <f t="shared" si="0"/>
        <v>100582</v>
      </c>
      <c r="E26" s="66" t="s">
        <v>178</v>
      </c>
      <c r="F26" s="41"/>
    </row>
    <row r="27" spans="1:6" x14ac:dyDescent="0.25">
      <c r="A27" s="105" t="s">
        <v>49</v>
      </c>
      <c r="B27" s="8">
        <v>1478</v>
      </c>
      <c r="C27" s="8">
        <v>1906</v>
      </c>
      <c r="D27" s="8">
        <f t="shared" si="0"/>
        <v>3384</v>
      </c>
      <c r="E27" s="66" t="s">
        <v>179</v>
      </c>
    </row>
    <row r="28" spans="1:6" x14ac:dyDescent="0.25">
      <c r="A28" s="1" t="s">
        <v>50</v>
      </c>
      <c r="B28" s="5">
        <v>7239</v>
      </c>
      <c r="C28" s="5">
        <v>18238</v>
      </c>
      <c r="D28" s="5">
        <f t="shared" si="0"/>
        <v>25477</v>
      </c>
      <c r="E28" s="66" t="s">
        <v>180</v>
      </c>
    </row>
    <row r="29" spans="1:6" x14ac:dyDescent="0.25">
      <c r="A29" s="105" t="s">
        <v>51</v>
      </c>
      <c r="B29" s="8">
        <v>9237</v>
      </c>
      <c r="C29" s="8">
        <v>12070</v>
      </c>
      <c r="D29" s="8">
        <f t="shared" si="0"/>
        <v>21307</v>
      </c>
      <c r="E29" s="66" t="s">
        <v>181</v>
      </c>
    </row>
    <row r="30" spans="1:6" x14ac:dyDescent="0.25">
      <c r="A30" s="1" t="s">
        <v>52</v>
      </c>
      <c r="B30" s="5">
        <v>578</v>
      </c>
      <c r="C30" s="5">
        <v>870</v>
      </c>
      <c r="D30" s="5">
        <f t="shared" si="0"/>
        <v>1448</v>
      </c>
      <c r="E30" s="66" t="s">
        <v>182</v>
      </c>
    </row>
    <row r="31" spans="1:6" x14ac:dyDescent="0.25">
      <c r="A31" s="105" t="s">
        <v>53</v>
      </c>
      <c r="B31" s="8">
        <v>7925</v>
      </c>
      <c r="C31" s="8">
        <v>11480</v>
      </c>
      <c r="D31" s="8">
        <f t="shared" si="0"/>
        <v>19405</v>
      </c>
      <c r="E31" s="66" t="s">
        <v>183</v>
      </c>
    </row>
    <row r="32" spans="1:6" x14ac:dyDescent="0.25">
      <c r="A32" s="1" t="s">
        <v>54</v>
      </c>
      <c r="B32" s="5">
        <v>6232</v>
      </c>
      <c r="C32" s="5">
        <v>11683</v>
      </c>
      <c r="D32" s="5">
        <f t="shared" si="0"/>
        <v>17915</v>
      </c>
      <c r="E32" s="66" t="s">
        <v>184</v>
      </c>
    </row>
    <row r="33" spans="1:5" x14ac:dyDescent="0.25">
      <c r="A33" s="105" t="s">
        <v>55</v>
      </c>
      <c r="B33" s="8">
        <v>5772</v>
      </c>
      <c r="C33" s="8">
        <v>11783</v>
      </c>
      <c r="D33" s="8">
        <f t="shared" si="0"/>
        <v>17555</v>
      </c>
      <c r="E33" s="66" t="s">
        <v>185</v>
      </c>
    </row>
    <row r="34" spans="1:5" x14ac:dyDescent="0.25">
      <c r="A34" s="1" t="s">
        <v>56</v>
      </c>
      <c r="B34" s="5">
        <v>2706</v>
      </c>
      <c r="C34" s="5">
        <v>2823</v>
      </c>
      <c r="D34" s="5">
        <f t="shared" si="0"/>
        <v>5529</v>
      </c>
      <c r="E34" s="66" t="s">
        <v>186</v>
      </c>
    </row>
    <row r="35" spans="1:5" x14ac:dyDescent="0.25">
      <c r="A35" s="105" t="s">
        <v>57</v>
      </c>
      <c r="B35" s="8">
        <v>25485</v>
      </c>
      <c r="C35" s="8">
        <v>17407</v>
      </c>
      <c r="D35" s="8">
        <f t="shared" si="0"/>
        <v>42892</v>
      </c>
      <c r="E35" s="66" t="s">
        <v>187</v>
      </c>
    </row>
    <row r="36" spans="1:5" x14ac:dyDescent="0.25">
      <c r="A36" s="1" t="s">
        <v>58</v>
      </c>
      <c r="B36" s="5">
        <v>1018</v>
      </c>
      <c r="C36" s="5">
        <v>4164</v>
      </c>
      <c r="D36" s="5">
        <f t="shared" si="0"/>
        <v>5182</v>
      </c>
      <c r="E36" s="66" t="s">
        <v>188</v>
      </c>
    </row>
    <row r="37" spans="1:5" x14ac:dyDescent="0.25">
      <c r="A37" s="105" t="s">
        <v>59</v>
      </c>
      <c r="B37" s="8">
        <v>16901</v>
      </c>
      <c r="C37" s="8">
        <v>18254</v>
      </c>
      <c r="D37" s="8">
        <f t="shared" si="0"/>
        <v>35155</v>
      </c>
      <c r="E37" s="66" t="s">
        <v>189</v>
      </c>
    </row>
    <row r="38" spans="1:5" x14ac:dyDescent="0.25">
      <c r="A38" s="1" t="s">
        <v>60</v>
      </c>
      <c r="B38" s="5">
        <v>3908</v>
      </c>
      <c r="C38" s="5">
        <v>2870</v>
      </c>
      <c r="D38" s="5">
        <f t="shared" si="0"/>
        <v>6778</v>
      </c>
      <c r="E38" s="66" t="s">
        <v>190</v>
      </c>
    </row>
    <row r="39" spans="1:5" x14ac:dyDescent="0.25">
      <c r="A39" s="105" t="s">
        <v>61</v>
      </c>
      <c r="B39" s="8">
        <v>2030</v>
      </c>
      <c r="C39" s="8">
        <v>1497</v>
      </c>
      <c r="D39" s="8">
        <f t="shared" si="0"/>
        <v>3527</v>
      </c>
      <c r="E39" s="66" t="s">
        <v>191</v>
      </c>
    </row>
    <row r="40" spans="1:5" ht="7.5" customHeight="1" x14ac:dyDescent="0.25"/>
    <row r="41" spans="1:5" ht="23.25" customHeight="1" x14ac:dyDescent="0.25">
      <c r="A41" s="31" t="s">
        <v>93</v>
      </c>
      <c r="B41" s="68">
        <f>SUM(B8:B39)</f>
        <v>348605</v>
      </c>
      <c r="C41" s="68">
        <f>SUM(C8:C39)</f>
        <v>380441</v>
      </c>
      <c r="D41" s="68">
        <f>SUM(D8:D39)</f>
        <v>729046</v>
      </c>
    </row>
    <row r="42" spans="1:5" x14ac:dyDescent="0.25">
      <c r="B42" s="76">
        <f>B41*100/D41</f>
        <v>47.816598678272705</v>
      </c>
      <c r="C42" s="76">
        <f>C41*100/D41</f>
        <v>52.183401321727295</v>
      </c>
      <c r="D42" s="76">
        <f>SUM(B42:C42)</f>
        <v>100</v>
      </c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N63"/>
  <sheetViews>
    <sheetView zoomScaleNormal="100" workbookViewId="0">
      <selection activeCell="I78" sqref="I78"/>
    </sheetView>
  </sheetViews>
  <sheetFormatPr baseColWidth="10" defaultColWidth="11.42578125" defaultRowHeight="15" x14ac:dyDescent="0.25"/>
  <cols>
    <col min="1" max="1" width="18.42578125" style="7" customWidth="1"/>
    <col min="2" max="2" width="11.42578125" style="9" customWidth="1"/>
    <col min="3" max="3" width="10.5703125" style="9" customWidth="1"/>
    <col min="4" max="4" width="9.5703125" style="9" customWidth="1"/>
    <col min="5" max="5" width="10.5703125" style="9" customWidth="1"/>
    <col min="6" max="6" width="8.85546875" style="9" customWidth="1"/>
    <col min="7" max="7" width="10" style="9" customWidth="1"/>
    <col min="8" max="8" width="13.42578125" style="9" customWidth="1"/>
    <col min="9" max="9" width="6.42578125" style="7" customWidth="1"/>
    <col min="10" max="16384" width="11.42578125" style="9"/>
  </cols>
  <sheetData>
    <row r="2" spans="1:9" ht="17.25" x14ac:dyDescent="0.3">
      <c r="A2" s="25" t="s">
        <v>217</v>
      </c>
      <c r="B2" s="8"/>
      <c r="C2" s="8"/>
      <c r="D2" s="8"/>
      <c r="E2" s="8"/>
      <c r="F2" s="8"/>
      <c r="G2" s="8"/>
      <c r="I2" s="9"/>
    </row>
    <row r="3" spans="1:9" x14ac:dyDescent="0.25">
      <c r="A3" s="20"/>
    </row>
    <row r="4" spans="1:9" ht="20.25" customHeight="1" x14ac:dyDescent="0.25">
      <c r="A4" s="129" t="s">
        <v>218</v>
      </c>
      <c r="B4" s="137" t="s">
        <v>202</v>
      </c>
      <c r="C4" s="137"/>
      <c r="D4" s="137"/>
      <c r="E4" s="137"/>
      <c r="F4" s="137"/>
      <c r="G4" s="140" t="s">
        <v>93</v>
      </c>
      <c r="H4" s="129" t="s">
        <v>192</v>
      </c>
      <c r="I4" s="9"/>
    </row>
    <row r="5" spans="1:9" ht="18.75" customHeight="1" x14ac:dyDescent="0.25">
      <c r="A5" s="129"/>
      <c r="B5" s="120" t="s">
        <v>62</v>
      </c>
      <c r="C5" s="120" t="s">
        <v>63</v>
      </c>
      <c r="D5" s="120" t="s">
        <v>64</v>
      </c>
      <c r="E5" s="120" t="s">
        <v>65</v>
      </c>
      <c r="F5" s="120" t="s">
        <v>85</v>
      </c>
      <c r="G5" s="140"/>
      <c r="H5" s="129"/>
      <c r="I5" s="9"/>
    </row>
    <row r="6" spans="1:9" ht="9" customHeight="1" x14ac:dyDescent="0.25">
      <c r="A6" s="21"/>
      <c r="B6" s="39"/>
      <c r="C6" s="39"/>
      <c r="D6" s="39"/>
      <c r="E6" s="39"/>
      <c r="F6" s="39"/>
      <c r="G6" s="17"/>
      <c r="H6" s="22"/>
      <c r="I6" s="9"/>
    </row>
    <row r="7" spans="1:9" x14ac:dyDescent="0.25">
      <c r="A7" s="2">
        <v>1960</v>
      </c>
      <c r="B7" s="5">
        <v>152</v>
      </c>
      <c r="C7" s="5">
        <v>375</v>
      </c>
      <c r="D7" s="5">
        <v>31</v>
      </c>
      <c r="E7" s="5">
        <v>613</v>
      </c>
      <c r="F7" s="5">
        <v>0</v>
      </c>
      <c r="G7" s="5">
        <f t="shared" ref="G7:G38" si="0">SUM(B7:F7)</f>
        <v>1171</v>
      </c>
      <c r="H7" s="6">
        <v>0</v>
      </c>
      <c r="I7" s="9"/>
    </row>
    <row r="8" spans="1:9" x14ac:dyDescent="0.25">
      <c r="A8" s="10">
        <v>1961</v>
      </c>
      <c r="B8" s="8">
        <v>40</v>
      </c>
      <c r="C8" s="8">
        <v>126</v>
      </c>
      <c r="D8" s="8">
        <v>3</v>
      </c>
      <c r="E8" s="8">
        <v>93</v>
      </c>
      <c r="F8" s="8">
        <v>0</v>
      </c>
      <c r="G8" s="8">
        <f t="shared" si="0"/>
        <v>262</v>
      </c>
      <c r="H8" s="7">
        <v>0</v>
      </c>
      <c r="I8" s="9"/>
    </row>
    <row r="9" spans="1:9" x14ac:dyDescent="0.25">
      <c r="A9" s="2">
        <v>1962</v>
      </c>
      <c r="B9" s="5">
        <v>51</v>
      </c>
      <c r="C9" s="5">
        <v>128</v>
      </c>
      <c r="D9" s="5">
        <v>6</v>
      </c>
      <c r="E9" s="5">
        <v>132</v>
      </c>
      <c r="F9" s="5">
        <v>0</v>
      </c>
      <c r="G9" s="5">
        <f t="shared" si="0"/>
        <v>317</v>
      </c>
      <c r="H9" s="6">
        <v>0</v>
      </c>
      <c r="I9" s="9"/>
    </row>
    <row r="10" spans="1:9" x14ac:dyDescent="0.25">
      <c r="A10" s="10">
        <v>1963</v>
      </c>
      <c r="B10" s="8">
        <v>59</v>
      </c>
      <c r="C10" s="8">
        <v>170</v>
      </c>
      <c r="D10" s="8">
        <v>3</v>
      </c>
      <c r="E10" s="8">
        <v>161</v>
      </c>
      <c r="F10" s="8">
        <v>0</v>
      </c>
      <c r="G10" s="8">
        <f t="shared" si="0"/>
        <v>393</v>
      </c>
      <c r="H10" s="7">
        <v>0</v>
      </c>
      <c r="I10" s="9"/>
    </row>
    <row r="11" spans="1:9" x14ac:dyDescent="0.25">
      <c r="A11" s="2">
        <v>1964</v>
      </c>
      <c r="B11" s="5">
        <v>75</v>
      </c>
      <c r="C11" s="5">
        <v>240</v>
      </c>
      <c r="D11" s="5">
        <v>7</v>
      </c>
      <c r="E11" s="5">
        <v>266</v>
      </c>
      <c r="F11" s="5">
        <v>0</v>
      </c>
      <c r="G11" s="5">
        <f t="shared" si="0"/>
        <v>588</v>
      </c>
      <c r="H11" s="6">
        <v>0</v>
      </c>
      <c r="I11" s="9"/>
    </row>
    <row r="12" spans="1:9" x14ac:dyDescent="0.25">
      <c r="A12" s="10">
        <v>1965</v>
      </c>
      <c r="B12" s="8">
        <v>118</v>
      </c>
      <c r="C12" s="8">
        <v>283</v>
      </c>
      <c r="D12" s="8">
        <v>6</v>
      </c>
      <c r="E12" s="8">
        <v>259</v>
      </c>
      <c r="F12" s="8">
        <v>0</v>
      </c>
      <c r="G12" s="8">
        <f t="shared" si="0"/>
        <v>666</v>
      </c>
      <c r="H12" s="7">
        <v>1</v>
      </c>
      <c r="I12" s="9"/>
    </row>
    <row r="13" spans="1:9" x14ac:dyDescent="0.25">
      <c r="A13" s="2">
        <v>1966</v>
      </c>
      <c r="B13" s="5">
        <v>127</v>
      </c>
      <c r="C13" s="5">
        <v>328</v>
      </c>
      <c r="D13" s="5">
        <v>6</v>
      </c>
      <c r="E13" s="5">
        <v>275</v>
      </c>
      <c r="F13" s="5">
        <v>0</v>
      </c>
      <c r="G13" s="5">
        <f t="shared" si="0"/>
        <v>736</v>
      </c>
      <c r="H13" s="6">
        <v>1</v>
      </c>
      <c r="I13" s="9"/>
    </row>
    <row r="14" spans="1:9" x14ac:dyDescent="0.25">
      <c r="A14" s="10">
        <v>1967</v>
      </c>
      <c r="B14" s="8">
        <v>195</v>
      </c>
      <c r="C14" s="8">
        <v>432</v>
      </c>
      <c r="D14" s="8">
        <v>6</v>
      </c>
      <c r="E14" s="8">
        <v>276</v>
      </c>
      <c r="F14" s="8">
        <v>0</v>
      </c>
      <c r="G14" s="8">
        <f t="shared" si="0"/>
        <v>909</v>
      </c>
      <c r="H14" s="7">
        <v>1</v>
      </c>
      <c r="I14" s="9"/>
    </row>
    <row r="15" spans="1:9" x14ac:dyDescent="0.25">
      <c r="A15" s="2">
        <v>1968</v>
      </c>
      <c r="B15" s="5">
        <v>241</v>
      </c>
      <c r="C15" s="5">
        <v>600</v>
      </c>
      <c r="D15" s="5">
        <v>12</v>
      </c>
      <c r="E15" s="5">
        <v>420</v>
      </c>
      <c r="F15" s="5">
        <v>0</v>
      </c>
      <c r="G15" s="5">
        <f t="shared" si="0"/>
        <v>1273</v>
      </c>
      <c r="H15" s="6">
        <v>1</v>
      </c>
      <c r="I15" s="9"/>
    </row>
    <row r="16" spans="1:9" x14ac:dyDescent="0.25">
      <c r="A16" s="10">
        <v>1969</v>
      </c>
      <c r="B16" s="8">
        <v>263</v>
      </c>
      <c r="C16" s="8">
        <v>692</v>
      </c>
      <c r="D16" s="8">
        <v>6</v>
      </c>
      <c r="E16" s="8">
        <v>472</v>
      </c>
      <c r="F16" s="8">
        <v>1</v>
      </c>
      <c r="G16" s="8">
        <f t="shared" si="0"/>
        <v>1434</v>
      </c>
      <c r="H16" s="7">
        <v>1</v>
      </c>
      <c r="I16" s="9"/>
    </row>
    <row r="17" spans="1:9" x14ac:dyDescent="0.25">
      <c r="A17" s="2">
        <v>1970</v>
      </c>
      <c r="B17" s="5">
        <v>290</v>
      </c>
      <c r="C17" s="5">
        <v>835</v>
      </c>
      <c r="D17" s="5">
        <v>18</v>
      </c>
      <c r="E17" s="5">
        <v>617</v>
      </c>
      <c r="F17" s="5">
        <v>0</v>
      </c>
      <c r="G17" s="5">
        <f t="shared" si="0"/>
        <v>1760</v>
      </c>
      <c r="H17" s="6">
        <v>3</v>
      </c>
      <c r="I17" s="9"/>
    </row>
    <row r="18" spans="1:9" x14ac:dyDescent="0.25">
      <c r="A18" s="10">
        <v>1971</v>
      </c>
      <c r="B18" s="8">
        <v>317</v>
      </c>
      <c r="C18" s="8">
        <v>825</v>
      </c>
      <c r="D18" s="8">
        <v>14</v>
      </c>
      <c r="E18" s="8">
        <v>709</v>
      </c>
      <c r="F18" s="8">
        <v>0</v>
      </c>
      <c r="G18" s="8">
        <f t="shared" si="0"/>
        <v>1865</v>
      </c>
      <c r="H18" s="7">
        <v>3</v>
      </c>
      <c r="I18" s="9"/>
    </row>
    <row r="19" spans="1:9" x14ac:dyDescent="0.25">
      <c r="A19" s="2">
        <v>1972</v>
      </c>
      <c r="B19" s="5">
        <v>363</v>
      </c>
      <c r="C19" s="5">
        <v>932</v>
      </c>
      <c r="D19" s="5">
        <v>24</v>
      </c>
      <c r="E19" s="5">
        <v>957</v>
      </c>
      <c r="F19" s="5">
        <v>1</v>
      </c>
      <c r="G19" s="5">
        <f t="shared" si="0"/>
        <v>2277</v>
      </c>
      <c r="H19" s="6">
        <v>6</v>
      </c>
      <c r="I19" s="9"/>
    </row>
    <row r="20" spans="1:9" x14ac:dyDescent="0.25">
      <c r="A20" s="10">
        <v>1973</v>
      </c>
      <c r="B20" s="8">
        <v>413</v>
      </c>
      <c r="C20" s="8">
        <v>1147</v>
      </c>
      <c r="D20" s="8">
        <v>10</v>
      </c>
      <c r="E20" s="8">
        <v>1239</v>
      </c>
      <c r="F20" s="8">
        <v>0</v>
      </c>
      <c r="G20" s="8">
        <f t="shared" si="0"/>
        <v>2809</v>
      </c>
      <c r="H20" s="7">
        <v>5</v>
      </c>
      <c r="I20" s="9"/>
    </row>
    <row r="21" spans="1:9" x14ac:dyDescent="0.25">
      <c r="A21" s="2">
        <v>1974</v>
      </c>
      <c r="B21" s="5">
        <v>645</v>
      </c>
      <c r="C21" s="5">
        <v>1393</v>
      </c>
      <c r="D21" s="5">
        <v>16</v>
      </c>
      <c r="E21" s="5">
        <v>1761</v>
      </c>
      <c r="F21" s="5">
        <v>1</v>
      </c>
      <c r="G21" s="5">
        <f t="shared" si="0"/>
        <v>3816</v>
      </c>
      <c r="H21" s="6">
        <v>6</v>
      </c>
      <c r="I21" s="9"/>
    </row>
    <row r="22" spans="1:9" x14ac:dyDescent="0.25">
      <c r="A22" s="10">
        <v>1975</v>
      </c>
      <c r="B22" s="8">
        <v>807</v>
      </c>
      <c r="C22" s="8">
        <v>1805</v>
      </c>
      <c r="D22" s="8">
        <v>17</v>
      </c>
      <c r="E22" s="8">
        <v>1896</v>
      </c>
      <c r="F22" s="8">
        <v>1</v>
      </c>
      <c r="G22" s="8">
        <f t="shared" si="0"/>
        <v>4526</v>
      </c>
      <c r="H22" s="7">
        <v>16</v>
      </c>
      <c r="I22" s="9"/>
    </row>
    <row r="23" spans="1:9" x14ac:dyDescent="0.25">
      <c r="A23" s="2">
        <v>1976</v>
      </c>
      <c r="B23" s="5">
        <v>843</v>
      </c>
      <c r="C23" s="5">
        <v>1881</v>
      </c>
      <c r="D23" s="5">
        <v>22</v>
      </c>
      <c r="E23" s="5">
        <v>2011</v>
      </c>
      <c r="F23" s="5">
        <v>0</v>
      </c>
      <c r="G23" s="5">
        <f t="shared" si="0"/>
        <v>4757</v>
      </c>
      <c r="H23" s="6">
        <v>9</v>
      </c>
      <c r="I23" s="9"/>
    </row>
    <row r="24" spans="1:9" x14ac:dyDescent="0.25">
      <c r="A24" s="10">
        <v>1977</v>
      </c>
      <c r="B24" s="8">
        <v>443</v>
      </c>
      <c r="C24" s="8">
        <v>1375</v>
      </c>
      <c r="D24" s="8">
        <v>15</v>
      </c>
      <c r="E24" s="8">
        <v>1370</v>
      </c>
      <c r="F24" s="8">
        <v>3</v>
      </c>
      <c r="G24" s="8">
        <f t="shared" si="0"/>
        <v>3206</v>
      </c>
      <c r="H24" s="7">
        <v>7</v>
      </c>
      <c r="I24" s="9"/>
    </row>
    <row r="25" spans="1:9" x14ac:dyDescent="0.25">
      <c r="A25" s="2">
        <v>1978</v>
      </c>
      <c r="B25" s="5">
        <v>602</v>
      </c>
      <c r="C25" s="5">
        <v>1610</v>
      </c>
      <c r="D25" s="5">
        <v>23</v>
      </c>
      <c r="E25" s="5">
        <v>2133</v>
      </c>
      <c r="F25" s="5">
        <v>3</v>
      </c>
      <c r="G25" s="5">
        <f t="shared" si="0"/>
        <v>4371</v>
      </c>
      <c r="H25" s="6">
        <v>15</v>
      </c>
      <c r="I25" s="9"/>
    </row>
    <row r="26" spans="1:9" x14ac:dyDescent="0.25">
      <c r="A26" s="10">
        <v>1979</v>
      </c>
      <c r="B26" s="8">
        <v>936</v>
      </c>
      <c r="C26" s="8">
        <v>2122</v>
      </c>
      <c r="D26" s="8">
        <v>36</v>
      </c>
      <c r="E26" s="8">
        <v>3420</v>
      </c>
      <c r="F26" s="8">
        <v>3</v>
      </c>
      <c r="G26" s="8">
        <f t="shared" si="0"/>
        <v>6517</v>
      </c>
      <c r="H26" s="7">
        <v>17</v>
      </c>
      <c r="I26" s="9"/>
    </row>
    <row r="27" spans="1:9" x14ac:dyDescent="0.25">
      <c r="A27" s="2">
        <v>1980</v>
      </c>
      <c r="B27" s="5">
        <v>1377</v>
      </c>
      <c r="C27" s="5">
        <v>3450</v>
      </c>
      <c r="D27" s="5">
        <v>37</v>
      </c>
      <c r="E27" s="5">
        <v>4686</v>
      </c>
      <c r="F27" s="5">
        <v>2</v>
      </c>
      <c r="G27" s="5">
        <f t="shared" si="0"/>
        <v>9552</v>
      </c>
      <c r="H27" s="6">
        <v>14</v>
      </c>
      <c r="I27" s="9"/>
    </row>
    <row r="28" spans="1:9" x14ac:dyDescent="0.25">
      <c r="A28" s="10">
        <v>1981</v>
      </c>
      <c r="B28" s="8">
        <v>1786</v>
      </c>
      <c r="C28" s="8">
        <v>4001</v>
      </c>
      <c r="D28" s="8">
        <v>42</v>
      </c>
      <c r="E28" s="8">
        <v>6435</v>
      </c>
      <c r="F28" s="8">
        <v>1</v>
      </c>
      <c r="G28" s="8">
        <f t="shared" si="0"/>
        <v>12265</v>
      </c>
      <c r="H28" s="7">
        <v>20</v>
      </c>
      <c r="I28" s="9"/>
    </row>
    <row r="29" spans="1:9" x14ac:dyDescent="0.25">
      <c r="A29" s="2">
        <v>1982</v>
      </c>
      <c r="B29" s="5">
        <v>1464</v>
      </c>
      <c r="C29" s="5">
        <v>2659</v>
      </c>
      <c r="D29" s="5">
        <v>34</v>
      </c>
      <c r="E29" s="5">
        <v>3704</v>
      </c>
      <c r="F29" s="5">
        <v>4</v>
      </c>
      <c r="G29" s="5">
        <f t="shared" si="0"/>
        <v>7865</v>
      </c>
      <c r="H29" s="6">
        <v>6</v>
      </c>
      <c r="I29" s="9"/>
    </row>
    <row r="30" spans="1:9" x14ac:dyDescent="0.25">
      <c r="A30" s="10">
        <v>1983</v>
      </c>
      <c r="B30" s="8">
        <v>421</v>
      </c>
      <c r="C30" s="8">
        <v>791</v>
      </c>
      <c r="D30" s="8">
        <v>21</v>
      </c>
      <c r="E30" s="8">
        <v>1527</v>
      </c>
      <c r="F30" s="8">
        <v>1</v>
      </c>
      <c r="G30" s="8">
        <f t="shared" si="0"/>
        <v>2761</v>
      </c>
      <c r="H30" s="7">
        <v>5</v>
      </c>
      <c r="I30" s="9"/>
    </row>
    <row r="31" spans="1:9" x14ac:dyDescent="0.25">
      <c r="A31" s="2">
        <v>1984</v>
      </c>
      <c r="B31" s="5">
        <v>446</v>
      </c>
      <c r="C31" s="5">
        <v>978</v>
      </c>
      <c r="D31" s="5">
        <v>34</v>
      </c>
      <c r="E31" s="5">
        <v>3225</v>
      </c>
      <c r="F31" s="5">
        <v>6</v>
      </c>
      <c r="G31" s="5">
        <f t="shared" si="0"/>
        <v>4689</v>
      </c>
      <c r="H31" s="6">
        <v>7</v>
      </c>
      <c r="I31" s="9"/>
    </row>
    <row r="32" spans="1:9" x14ac:dyDescent="0.25">
      <c r="A32" s="10">
        <v>1985</v>
      </c>
      <c r="B32" s="8">
        <v>890</v>
      </c>
      <c r="C32" s="8">
        <v>1411</v>
      </c>
      <c r="D32" s="8">
        <v>32</v>
      </c>
      <c r="E32" s="8">
        <v>4603</v>
      </c>
      <c r="F32" s="8">
        <v>7</v>
      </c>
      <c r="G32" s="8">
        <f t="shared" si="0"/>
        <v>6943</v>
      </c>
      <c r="H32" s="7">
        <v>7</v>
      </c>
      <c r="I32" s="9"/>
    </row>
    <row r="33" spans="1:14" x14ac:dyDescent="0.25">
      <c r="A33" s="2">
        <v>1986</v>
      </c>
      <c r="B33" s="5">
        <v>509</v>
      </c>
      <c r="C33" s="5">
        <v>782</v>
      </c>
      <c r="D33" s="5">
        <v>16</v>
      </c>
      <c r="E33" s="5">
        <v>3280</v>
      </c>
      <c r="F33" s="5">
        <v>14</v>
      </c>
      <c r="G33" s="5">
        <f t="shared" si="0"/>
        <v>4601</v>
      </c>
      <c r="H33" s="6">
        <v>13</v>
      </c>
      <c r="I33" s="9"/>
    </row>
    <row r="34" spans="1:14" x14ac:dyDescent="0.25">
      <c r="A34" s="10">
        <v>1987</v>
      </c>
      <c r="B34" s="8">
        <v>347</v>
      </c>
      <c r="C34" s="8">
        <v>540</v>
      </c>
      <c r="D34" s="8">
        <v>14</v>
      </c>
      <c r="E34" s="8">
        <v>3259</v>
      </c>
      <c r="F34" s="8">
        <v>10</v>
      </c>
      <c r="G34" s="8">
        <f t="shared" si="0"/>
        <v>4170</v>
      </c>
      <c r="H34" s="7">
        <v>7</v>
      </c>
      <c r="I34" s="9"/>
    </row>
    <row r="35" spans="1:14" x14ac:dyDescent="0.25">
      <c r="A35" s="2">
        <v>1988</v>
      </c>
      <c r="B35" s="5">
        <v>575</v>
      </c>
      <c r="C35" s="5">
        <v>637</v>
      </c>
      <c r="D35" s="5">
        <v>24</v>
      </c>
      <c r="E35" s="5">
        <v>3872</v>
      </c>
      <c r="F35" s="5">
        <v>7</v>
      </c>
      <c r="G35" s="5">
        <f t="shared" si="0"/>
        <v>5115</v>
      </c>
      <c r="H35" s="6">
        <v>15</v>
      </c>
      <c r="I35" s="9"/>
    </row>
    <row r="36" spans="1:14" x14ac:dyDescent="0.25">
      <c r="A36" s="10">
        <v>1989</v>
      </c>
      <c r="B36" s="8">
        <v>713</v>
      </c>
      <c r="C36" s="8">
        <v>933</v>
      </c>
      <c r="D36" s="8">
        <v>19</v>
      </c>
      <c r="E36" s="8">
        <v>4929</v>
      </c>
      <c r="F36" s="8">
        <v>8</v>
      </c>
      <c r="G36" s="8">
        <f t="shared" si="0"/>
        <v>6602</v>
      </c>
      <c r="H36" s="7">
        <v>15</v>
      </c>
      <c r="I36" s="9"/>
    </row>
    <row r="37" spans="1:14" x14ac:dyDescent="0.25">
      <c r="A37" s="2">
        <v>1990</v>
      </c>
      <c r="B37" s="5">
        <v>1038</v>
      </c>
      <c r="C37" s="5">
        <v>1227</v>
      </c>
      <c r="D37" s="5">
        <v>34</v>
      </c>
      <c r="E37" s="5">
        <v>4646</v>
      </c>
      <c r="F37" s="5">
        <v>8</v>
      </c>
      <c r="G37" s="5">
        <f t="shared" si="0"/>
        <v>6953</v>
      </c>
      <c r="H37" s="6">
        <v>15</v>
      </c>
      <c r="I37" s="9"/>
    </row>
    <row r="38" spans="1:14" x14ac:dyDescent="0.25">
      <c r="A38" s="10">
        <v>1991</v>
      </c>
      <c r="B38" s="8">
        <v>1833</v>
      </c>
      <c r="C38" s="8">
        <v>1801</v>
      </c>
      <c r="D38" s="8">
        <v>43</v>
      </c>
      <c r="E38" s="8">
        <v>5714</v>
      </c>
      <c r="F38" s="8">
        <v>11</v>
      </c>
      <c r="G38" s="8">
        <f t="shared" si="0"/>
        <v>9402</v>
      </c>
      <c r="H38" s="7">
        <v>21</v>
      </c>
      <c r="I38" s="9"/>
    </row>
    <row r="39" spans="1:14" x14ac:dyDescent="0.25">
      <c r="A39" s="2">
        <v>1992</v>
      </c>
      <c r="B39" s="5">
        <v>2205</v>
      </c>
      <c r="C39" s="5">
        <v>1750</v>
      </c>
      <c r="D39" s="5">
        <v>42</v>
      </c>
      <c r="E39" s="5">
        <v>5646</v>
      </c>
      <c r="F39" s="5">
        <v>9</v>
      </c>
      <c r="G39" s="5">
        <f t="shared" ref="G39:G58" si="1">SUM(B39:F39)</f>
        <v>9652</v>
      </c>
      <c r="H39" s="6">
        <v>21</v>
      </c>
      <c r="I39" s="9"/>
    </row>
    <row r="40" spans="1:14" x14ac:dyDescent="0.25">
      <c r="A40" s="10">
        <v>1993</v>
      </c>
      <c r="B40" s="8">
        <v>2371</v>
      </c>
      <c r="C40" s="8">
        <v>1701</v>
      </c>
      <c r="D40" s="8">
        <v>47</v>
      </c>
      <c r="E40" s="8">
        <v>5516</v>
      </c>
      <c r="F40" s="8">
        <v>13</v>
      </c>
      <c r="G40" s="8">
        <f t="shared" si="1"/>
        <v>9648</v>
      </c>
      <c r="H40" s="7">
        <v>13</v>
      </c>
      <c r="I40" s="9"/>
    </row>
    <row r="41" spans="1:14" x14ac:dyDescent="0.25">
      <c r="A41" s="2">
        <v>1994</v>
      </c>
      <c r="B41" s="5">
        <v>2231</v>
      </c>
      <c r="C41" s="5">
        <v>1362</v>
      </c>
      <c r="D41" s="5">
        <v>41</v>
      </c>
      <c r="E41" s="5">
        <v>5649</v>
      </c>
      <c r="F41" s="5">
        <v>8</v>
      </c>
      <c r="G41" s="5">
        <f t="shared" si="1"/>
        <v>9291</v>
      </c>
      <c r="H41" s="6">
        <v>10</v>
      </c>
      <c r="I41" s="9"/>
    </row>
    <row r="42" spans="1:14" x14ac:dyDescent="0.25">
      <c r="A42" s="10">
        <v>1995</v>
      </c>
      <c r="B42" s="8">
        <v>1361</v>
      </c>
      <c r="C42" s="8">
        <v>805</v>
      </c>
      <c r="D42" s="8">
        <v>56</v>
      </c>
      <c r="E42" s="8">
        <v>3870</v>
      </c>
      <c r="F42" s="8">
        <v>6</v>
      </c>
      <c r="G42" s="8">
        <f t="shared" si="1"/>
        <v>6098</v>
      </c>
      <c r="H42" s="7">
        <v>8</v>
      </c>
      <c r="I42" s="9"/>
      <c r="N42" s="9" t="s">
        <v>132</v>
      </c>
    </row>
    <row r="43" spans="1:14" x14ac:dyDescent="0.25">
      <c r="A43" s="2">
        <v>1996</v>
      </c>
      <c r="B43" s="5">
        <v>630</v>
      </c>
      <c r="C43" s="5">
        <v>221</v>
      </c>
      <c r="D43" s="5">
        <v>20</v>
      </c>
      <c r="E43" s="5">
        <v>1629</v>
      </c>
      <c r="F43" s="5">
        <v>4</v>
      </c>
      <c r="G43" s="5">
        <f t="shared" si="1"/>
        <v>2504</v>
      </c>
      <c r="H43" s="6">
        <v>6</v>
      </c>
      <c r="I43" s="9"/>
    </row>
    <row r="44" spans="1:14" x14ac:dyDescent="0.25">
      <c r="A44" s="10">
        <v>1997</v>
      </c>
      <c r="B44" s="8">
        <v>1455</v>
      </c>
      <c r="C44" s="8">
        <v>809</v>
      </c>
      <c r="D44" s="8">
        <v>53</v>
      </c>
      <c r="E44" s="8">
        <v>5124</v>
      </c>
      <c r="F44" s="8">
        <v>6</v>
      </c>
      <c r="G44" s="8">
        <f t="shared" si="1"/>
        <v>7447</v>
      </c>
      <c r="H44" s="7">
        <v>14</v>
      </c>
      <c r="I44" s="9"/>
    </row>
    <row r="45" spans="1:14" x14ac:dyDescent="0.25">
      <c r="A45" s="2">
        <v>1998</v>
      </c>
      <c r="B45" s="5">
        <v>1940</v>
      </c>
      <c r="C45" s="5">
        <v>1110</v>
      </c>
      <c r="D45" s="5">
        <v>76</v>
      </c>
      <c r="E45" s="5">
        <v>6566</v>
      </c>
      <c r="F45" s="5">
        <v>7</v>
      </c>
      <c r="G45" s="5">
        <f t="shared" si="1"/>
        <v>9699</v>
      </c>
      <c r="H45" s="6">
        <v>10</v>
      </c>
      <c r="I45" s="9"/>
    </row>
    <row r="46" spans="1:14" x14ac:dyDescent="0.25">
      <c r="A46" s="10">
        <v>1999</v>
      </c>
      <c r="B46" s="8">
        <v>2506</v>
      </c>
      <c r="C46" s="8">
        <v>1042</v>
      </c>
      <c r="D46" s="8">
        <v>80</v>
      </c>
      <c r="E46" s="8">
        <v>6549</v>
      </c>
      <c r="F46" s="8">
        <v>16</v>
      </c>
      <c r="G46" s="8">
        <f t="shared" si="1"/>
        <v>10193</v>
      </c>
      <c r="H46" s="7">
        <v>3</v>
      </c>
      <c r="I46" s="9"/>
    </row>
    <row r="47" spans="1:14" x14ac:dyDescent="0.25">
      <c r="A47" s="2">
        <v>2000</v>
      </c>
      <c r="B47" s="5">
        <v>2868</v>
      </c>
      <c r="C47" s="5">
        <v>1289</v>
      </c>
      <c r="D47" s="5">
        <v>80</v>
      </c>
      <c r="E47" s="5">
        <v>8326</v>
      </c>
      <c r="F47" s="5">
        <v>17</v>
      </c>
      <c r="G47" s="5">
        <f t="shared" si="1"/>
        <v>12580</v>
      </c>
      <c r="H47" s="6">
        <v>10</v>
      </c>
      <c r="I47" s="9"/>
    </row>
    <row r="48" spans="1:14" x14ac:dyDescent="0.25">
      <c r="A48" s="10">
        <v>2001</v>
      </c>
      <c r="B48" s="8">
        <v>3054</v>
      </c>
      <c r="C48" s="8">
        <v>1721</v>
      </c>
      <c r="D48" s="8">
        <v>101</v>
      </c>
      <c r="E48" s="8">
        <v>9489</v>
      </c>
      <c r="F48" s="8">
        <v>19</v>
      </c>
      <c r="G48" s="8">
        <f t="shared" si="1"/>
        <v>14384</v>
      </c>
      <c r="H48" s="7">
        <v>3</v>
      </c>
      <c r="I48" s="9"/>
    </row>
    <row r="49" spans="1:9" x14ac:dyDescent="0.25">
      <c r="A49" s="2">
        <v>2002</v>
      </c>
      <c r="B49" s="5">
        <v>2434</v>
      </c>
      <c r="C49" s="5">
        <v>1211</v>
      </c>
      <c r="D49" s="5">
        <v>63</v>
      </c>
      <c r="E49" s="5">
        <v>4467</v>
      </c>
      <c r="F49" s="5">
        <v>18</v>
      </c>
      <c r="G49" s="5">
        <f t="shared" si="1"/>
        <v>8193</v>
      </c>
      <c r="H49" s="6">
        <v>6</v>
      </c>
      <c r="I49" s="9"/>
    </row>
    <row r="50" spans="1:9" x14ac:dyDescent="0.25">
      <c r="A50" s="10">
        <v>2003</v>
      </c>
      <c r="B50" s="8">
        <v>2242</v>
      </c>
      <c r="C50" s="8">
        <v>1228</v>
      </c>
      <c r="D50" s="8">
        <v>80</v>
      </c>
      <c r="E50" s="8">
        <v>6758</v>
      </c>
      <c r="F50" s="8">
        <v>18</v>
      </c>
      <c r="G50" s="8">
        <f t="shared" si="1"/>
        <v>10326</v>
      </c>
      <c r="H50" s="7">
        <v>3</v>
      </c>
      <c r="I50" s="9"/>
    </row>
    <row r="51" spans="1:9" x14ac:dyDescent="0.25">
      <c r="A51" s="2">
        <v>2004</v>
      </c>
      <c r="B51" s="5">
        <v>2287</v>
      </c>
      <c r="C51" s="5">
        <v>1021</v>
      </c>
      <c r="D51" s="5">
        <v>70</v>
      </c>
      <c r="E51" s="5">
        <v>6465</v>
      </c>
      <c r="F51" s="5">
        <v>22</v>
      </c>
      <c r="G51" s="5">
        <f t="shared" si="1"/>
        <v>9865</v>
      </c>
      <c r="H51" s="6">
        <v>5</v>
      </c>
      <c r="I51" s="9"/>
    </row>
    <row r="52" spans="1:9" x14ac:dyDescent="0.25">
      <c r="A52" s="10">
        <v>2005</v>
      </c>
      <c r="B52" s="8">
        <v>3029</v>
      </c>
      <c r="C52" s="8">
        <v>1128</v>
      </c>
      <c r="D52" s="8">
        <v>100</v>
      </c>
      <c r="E52" s="8">
        <v>9643</v>
      </c>
      <c r="F52" s="8">
        <v>42</v>
      </c>
      <c r="G52" s="8">
        <f t="shared" si="1"/>
        <v>13942</v>
      </c>
      <c r="H52" s="7">
        <v>3</v>
      </c>
      <c r="I52" s="9"/>
    </row>
    <row r="53" spans="1:9" x14ac:dyDescent="0.25">
      <c r="A53" s="2">
        <v>2006</v>
      </c>
      <c r="B53" s="5">
        <v>3600</v>
      </c>
      <c r="C53" s="5">
        <v>1181</v>
      </c>
      <c r="D53" s="5">
        <v>89</v>
      </c>
      <c r="E53" s="5">
        <v>9146</v>
      </c>
      <c r="F53" s="5">
        <v>59</v>
      </c>
      <c r="G53" s="5">
        <f t="shared" si="1"/>
        <v>14075</v>
      </c>
      <c r="H53" s="6">
        <v>2</v>
      </c>
      <c r="I53" s="9"/>
    </row>
    <row r="54" spans="1:9" x14ac:dyDescent="0.25">
      <c r="A54" s="10">
        <v>2007</v>
      </c>
      <c r="B54" s="8">
        <v>3706</v>
      </c>
      <c r="C54" s="8">
        <v>1869</v>
      </c>
      <c r="D54" s="8">
        <v>124</v>
      </c>
      <c r="E54" s="8">
        <v>11814</v>
      </c>
      <c r="F54" s="8">
        <v>48</v>
      </c>
      <c r="G54" s="8">
        <f t="shared" si="1"/>
        <v>17561</v>
      </c>
      <c r="H54" s="7">
        <v>9</v>
      </c>
      <c r="I54" s="9"/>
    </row>
    <row r="55" spans="1:9" x14ac:dyDescent="0.25">
      <c r="A55" s="2">
        <v>2008</v>
      </c>
      <c r="B55" s="5">
        <v>5230</v>
      </c>
      <c r="C55" s="5">
        <v>1892</v>
      </c>
      <c r="D55" s="5">
        <v>106</v>
      </c>
      <c r="E55" s="5">
        <v>14663</v>
      </c>
      <c r="F55" s="5">
        <v>75</v>
      </c>
      <c r="G55" s="5">
        <f t="shared" si="1"/>
        <v>21966</v>
      </c>
      <c r="H55" s="6">
        <v>16</v>
      </c>
      <c r="I55" s="9"/>
    </row>
    <row r="56" spans="1:9" x14ac:dyDescent="0.25">
      <c r="A56" s="10">
        <v>2009</v>
      </c>
      <c r="B56" s="8">
        <v>2542</v>
      </c>
      <c r="C56" s="8">
        <v>1454</v>
      </c>
      <c r="D56" s="8">
        <v>86</v>
      </c>
      <c r="E56" s="8">
        <v>10383</v>
      </c>
      <c r="F56" s="8">
        <v>33</v>
      </c>
      <c r="G56" s="8">
        <f t="shared" si="1"/>
        <v>14498</v>
      </c>
      <c r="H56" s="7">
        <v>16</v>
      </c>
      <c r="I56" s="9"/>
    </row>
    <row r="57" spans="1:9" x14ac:dyDescent="0.25">
      <c r="A57" s="2">
        <v>2010</v>
      </c>
      <c r="B57" s="5">
        <v>1804</v>
      </c>
      <c r="C57" s="5">
        <v>543</v>
      </c>
      <c r="D57" s="5">
        <v>59</v>
      </c>
      <c r="E57" s="5">
        <v>1964</v>
      </c>
      <c r="F57" s="5">
        <v>36</v>
      </c>
      <c r="G57" s="5">
        <f t="shared" si="1"/>
        <v>4406</v>
      </c>
      <c r="H57" s="6">
        <v>10</v>
      </c>
      <c r="I57" s="9"/>
    </row>
    <row r="58" spans="1:9" x14ac:dyDescent="0.25">
      <c r="A58" s="10">
        <v>2011</v>
      </c>
      <c r="B58" s="8">
        <v>3111</v>
      </c>
      <c r="C58" s="8">
        <v>1145</v>
      </c>
      <c r="D58" s="8">
        <v>51</v>
      </c>
      <c r="E58" s="8">
        <v>6308</v>
      </c>
      <c r="F58" s="8">
        <v>51</v>
      </c>
      <c r="G58" s="8">
        <f t="shared" si="1"/>
        <v>10666</v>
      </c>
      <c r="H58" s="7">
        <v>62</v>
      </c>
      <c r="I58" s="9"/>
    </row>
    <row r="59" spans="1:9" x14ac:dyDescent="0.25">
      <c r="A59" s="2">
        <v>2012</v>
      </c>
      <c r="B59" s="5">
        <v>3292</v>
      </c>
      <c r="C59" s="5">
        <v>1283</v>
      </c>
      <c r="D59" s="5">
        <v>62</v>
      </c>
      <c r="E59" s="5">
        <v>8765</v>
      </c>
      <c r="F59" s="5">
        <v>62</v>
      </c>
      <c r="G59" s="5">
        <f t="shared" ref="G59:G60" si="2">SUM(B59:F59)</f>
        <v>13464</v>
      </c>
      <c r="H59" s="6">
        <v>125</v>
      </c>
      <c r="I59" s="9"/>
    </row>
    <row r="60" spans="1:9" x14ac:dyDescent="0.25">
      <c r="A60" s="10">
        <v>2013</v>
      </c>
      <c r="B60" s="8">
        <v>2360</v>
      </c>
      <c r="C60" s="8">
        <v>1397</v>
      </c>
      <c r="D60" s="8">
        <v>99</v>
      </c>
      <c r="E60" s="8">
        <v>11575</v>
      </c>
      <c r="F60" s="8">
        <v>38</v>
      </c>
      <c r="G60" s="8">
        <f t="shared" si="2"/>
        <v>15469</v>
      </c>
      <c r="H60" s="7">
        <v>76</v>
      </c>
      <c r="I60" s="9"/>
    </row>
    <row r="61" spans="1:9" x14ac:dyDescent="0.25">
      <c r="A61" s="2">
        <v>2014</v>
      </c>
      <c r="B61" s="5">
        <v>656</v>
      </c>
      <c r="C61" s="5">
        <v>911</v>
      </c>
      <c r="D61" s="5">
        <v>60</v>
      </c>
      <c r="E61" s="5">
        <v>9115</v>
      </c>
      <c r="F61" s="5">
        <v>10</v>
      </c>
      <c r="G61" s="5">
        <f t="shared" ref="G61" si="3">SUM(B61:F61)</f>
        <v>10752</v>
      </c>
      <c r="H61" s="6">
        <v>16</v>
      </c>
      <c r="I61" s="9"/>
    </row>
    <row r="62" spans="1:9" ht="8.25" customHeight="1" x14ac:dyDescent="0.25">
      <c r="A62" s="12"/>
      <c r="B62" s="13"/>
      <c r="C62" s="13"/>
      <c r="D62" s="13"/>
      <c r="E62" s="13"/>
      <c r="F62" s="13"/>
      <c r="G62" s="13"/>
      <c r="H62" s="8"/>
      <c r="I62" s="9"/>
    </row>
    <row r="63" spans="1:9" ht="24" customHeight="1" x14ac:dyDescent="0.25">
      <c r="A63" s="31" t="s">
        <v>93</v>
      </c>
      <c r="B63" s="94">
        <f t="shared" ref="B63:H63" si="4">SUM(B7:B61)</f>
        <v>75293</v>
      </c>
      <c r="C63" s="122">
        <f t="shared" si="4"/>
        <v>64582</v>
      </c>
      <c r="D63" s="122">
        <f t="shared" si="4"/>
        <v>2276</v>
      </c>
      <c r="E63" s="122">
        <f t="shared" si="4"/>
        <v>238390</v>
      </c>
      <c r="F63" s="122">
        <f t="shared" si="4"/>
        <v>709</v>
      </c>
      <c r="G63" s="122">
        <f t="shared" si="4"/>
        <v>381250</v>
      </c>
      <c r="H63" s="122">
        <f t="shared" si="4"/>
        <v>684</v>
      </c>
      <c r="I63" s="9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:G61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69"/>
  <sheetViews>
    <sheetView zoomScaleNormal="100" workbookViewId="0">
      <selection activeCell="P67" sqref="P67"/>
    </sheetView>
  </sheetViews>
  <sheetFormatPr baseColWidth="10" defaultColWidth="11.42578125" defaultRowHeight="15" x14ac:dyDescent="0.25"/>
  <cols>
    <col min="1" max="1" width="15.85546875" style="7" customWidth="1"/>
    <col min="2" max="2" width="7.7109375" style="9" customWidth="1"/>
    <col min="3" max="3" width="9.42578125" style="9" customWidth="1"/>
    <col min="4" max="4" width="9" style="9" customWidth="1"/>
    <col min="5" max="5" width="7.7109375" style="9" customWidth="1"/>
    <col min="6" max="6" width="6.28515625" style="9" customWidth="1"/>
    <col min="7" max="10" width="7.7109375" style="9" customWidth="1"/>
    <col min="11" max="11" width="6.140625" style="9" customWidth="1"/>
    <col min="12" max="12" width="6.7109375" style="9" customWidth="1"/>
    <col min="13" max="13" width="10" style="7" customWidth="1"/>
    <col min="16" max="16384" width="11.42578125" style="9"/>
  </cols>
  <sheetData>
    <row r="1" spans="1:13" x14ac:dyDescent="0.25">
      <c r="G1" s="7"/>
      <c r="M1" s="9"/>
    </row>
    <row r="2" spans="1:13" ht="17.25" x14ac:dyDescent="0.3">
      <c r="A2" s="25" t="s">
        <v>219</v>
      </c>
      <c r="B2" s="93"/>
      <c r="C2" s="93"/>
      <c r="D2" s="93"/>
      <c r="E2" s="93"/>
      <c r="F2" s="93"/>
      <c r="G2" s="118"/>
      <c r="H2" s="118"/>
      <c r="I2" s="118"/>
      <c r="J2" s="118"/>
      <c r="K2" s="118"/>
      <c r="L2" s="118"/>
      <c r="M2" s="9"/>
    </row>
    <row r="3" spans="1:13" x14ac:dyDescent="0.25">
      <c r="A3" s="20"/>
    </row>
    <row r="4" spans="1:13" ht="17.25" customHeight="1" x14ac:dyDescent="0.25">
      <c r="A4" s="129" t="s">
        <v>218</v>
      </c>
      <c r="B4" s="137" t="s">
        <v>203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29" t="s">
        <v>93</v>
      </c>
    </row>
    <row r="5" spans="1:13" ht="21" customHeight="1" x14ac:dyDescent="0.25">
      <c r="A5" s="129"/>
      <c r="B5" s="29" t="s">
        <v>66</v>
      </c>
      <c r="C5" s="29" t="s">
        <v>67</v>
      </c>
      <c r="D5" s="29" t="s">
        <v>68</v>
      </c>
      <c r="E5" s="29" t="s">
        <v>69</v>
      </c>
      <c r="F5" s="29" t="s">
        <v>70</v>
      </c>
      <c r="G5" s="29" t="s">
        <v>71</v>
      </c>
      <c r="H5" s="29" t="s">
        <v>72</v>
      </c>
      <c r="I5" s="29" t="s">
        <v>73</v>
      </c>
      <c r="J5" s="29" t="s">
        <v>74</v>
      </c>
      <c r="K5" s="29" t="s">
        <v>75</v>
      </c>
      <c r="L5" s="29" t="s">
        <v>76</v>
      </c>
      <c r="M5" s="129"/>
    </row>
    <row r="6" spans="1:13" ht="9.75" customHeight="1" x14ac:dyDescent="0.25">
      <c r="A6" s="21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25">
      <c r="A7" s="2">
        <v>1960</v>
      </c>
      <c r="B7" s="6">
        <v>32</v>
      </c>
      <c r="C7" s="5">
        <v>709</v>
      </c>
      <c r="D7" s="5">
        <v>88</v>
      </c>
      <c r="E7" s="6">
        <v>0</v>
      </c>
      <c r="F7" s="6">
        <v>0</v>
      </c>
      <c r="G7" s="6">
        <v>0</v>
      </c>
      <c r="H7" s="6">
        <v>10</v>
      </c>
      <c r="I7" s="6">
        <v>0</v>
      </c>
      <c r="J7" s="6">
        <v>0</v>
      </c>
      <c r="K7" s="6">
        <v>0</v>
      </c>
      <c r="L7" s="6">
        <v>0</v>
      </c>
      <c r="M7" s="5">
        <f t="shared" ref="M7:M38" si="0">SUM(B7:L7)</f>
        <v>839</v>
      </c>
    </row>
    <row r="8" spans="1:13" x14ac:dyDescent="0.25">
      <c r="A8" s="10">
        <v>1961</v>
      </c>
      <c r="B8" s="7">
        <v>3</v>
      </c>
      <c r="C8" s="8">
        <v>119</v>
      </c>
      <c r="D8" s="8">
        <v>27</v>
      </c>
      <c r="E8" s="7">
        <v>1</v>
      </c>
      <c r="F8" s="7">
        <v>0</v>
      </c>
      <c r="G8" s="7">
        <v>0</v>
      </c>
      <c r="H8" s="7">
        <v>3</v>
      </c>
      <c r="I8" s="7">
        <v>0</v>
      </c>
      <c r="J8" s="7">
        <v>0</v>
      </c>
      <c r="K8" s="7">
        <v>0</v>
      </c>
      <c r="L8" s="7">
        <v>0</v>
      </c>
      <c r="M8" s="8">
        <f t="shared" si="0"/>
        <v>153</v>
      </c>
    </row>
    <row r="9" spans="1:13" x14ac:dyDescent="0.25">
      <c r="A9" s="2">
        <v>1962</v>
      </c>
      <c r="B9" s="6">
        <v>3</v>
      </c>
      <c r="C9" s="5">
        <v>147</v>
      </c>
      <c r="D9" s="5">
        <v>25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5">
        <f t="shared" si="0"/>
        <v>176</v>
      </c>
    </row>
    <row r="10" spans="1:13" x14ac:dyDescent="0.25">
      <c r="A10" s="10">
        <v>1963</v>
      </c>
      <c r="B10" s="7">
        <v>3</v>
      </c>
      <c r="C10" s="8">
        <v>167</v>
      </c>
      <c r="D10" s="8">
        <v>24</v>
      </c>
      <c r="E10" s="7">
        <v>0</v>
      </c>
      <c r="F10" s="7">
        <v>0</v>
      </c>
      <c r="G10" s="7">
        <v>0</v>
      </c>
      <c r="H10" s="7">
        <v>4</v>
      </c>
      <c r="I10" s="7">
        <v>0</v>
      </c>
      <c r="J10" s="7">
        <v>0</v>
      </c>
      <c r="K10" s="7">
        <v>0</v>
      </c>
      <c r="L10" s="7">
        <v>0</v>
      </c>
      <c r="M10" s="8">
        <f t="shared" si="0"/>
        <v>198</v>
      </c>
    </row>
    <row r="11" spans="1:13" x14ac:dyDescent="0.25">
      <c r="A11" s="2">
        <v>1964</v>
      </c>
      <c r="B11" s="6">
        <v>1</v>
      </c>
      <c r="C11" s="5">
        <v>256</v>
      </c>
      <c r="D11" s="5">
        <v>35</v>
      </c>
      <c r="E11" s="6">
        <v>0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0</v>
      </c>
      <c r="L11" s="6">
        <v>0</v>
      </c>
      <c r="M11" s="5">
        <f t="shared" si="0"/>
        <v>293</v>
      </c>
    </row>
    <row r="12" spans="1:13" x14ac:dyDescent="0.25">
      <c r="A12" s="10">
        <v>1965</v>
      </c>
      <c r="B12" s="7">
        <v>1</v>
      </c>
      <c r="C12" s="8">
        <v>246</v>
      </c>
      <c r="D12" s="8">
        <v>43</v>
      </c>
      <c r="E12" s="7">
        <v>0</v>
      </c>
      <c r="F12" s="7">
        <v>0</v>
      </c>
      <c r="G12" s="7">
        <v>0</v>
      </c>
      <c r="H12" s="7">
        <v>5</v>
      </c>
      <c r="I12" s="7">
        <v>0</v>
      </c>
      <c r="J12" s="7">
        <v>0</v>
      </c>
      <c r="K12" s="7">
        <v>0</v>
      </c>
      <c r="L12" s="7">
        <v>0</v>
      </c>
      <c r="M12" s="8">
        <f t="shared" si="0"/>
        <v>295</v>
      </c>
    </row>
    <row r="13" spans="1:13" x14ac:dyDescent="0.25">
      <c r="A13" s="2">
        <v>1966</v>
      </c>
      <c r="B13" s="6">
        <v>3</v>
      </c>
      <c r="C13" s="5">
        <v>265</v>
      </c>
      <c r="D13" s="5">
        <v>46</v>
      </c>
      <c r="E13" s="6">
        <v>0</v>
      </c>
      <c r="F13" s="96">
        <v>0</v>
      </c>
      <c r="G13" s="6">
        <v>0</v>
      </c>
      <c r="H13" s="6">
        <v>4</v>
      </c>
      <c r="I13" s="6">
        <v>2</v>
      </c>
      <c r="J13" s="6">
        <v>0</v>
      </c>
      <c r="K13" s="6">
        <v>0</v>
      </c>
      <c r="L13" s="6">
        <v>0</v>
      </c>
      <c r="M13" s="5">
        <f t="shared" si="0"/>
        <v>320</v>
      </c>
    </row>
    <row r="14" spans="1:13" x14ac:dyDescent="0.25">
      <c r="A14" s="10">
        <v>1967</v>
      </c>
      <c r="B14" s="7">
        <v>4</v>
      </c>
      <c r="C14" s="8">
        <v>313</v>
      </c>
      <c r="D14" s="8">
        <v>47</v>
      </c>
      <c r="E14" s="7">
        <v>2</v>
      </c>
      <c r="F14" s="7">
        <v>0</v>
      </c>
      <c r="G14" s="7">
        <v>0</v>
      </c>
      <c r="H14" s="7">
        <v>5</v>
      </c>
      <c r="I14" s="7">
        <v>0</v>
      </c>
      <c r="J14" s="7">
        <v>0</v>
      </c>
      <c r="K14" s="7">
        <v>0</v>
      </c>
      <c r="L14" s="7">
        <v>0</v>
      </c>
      <c r="M14" s="8">
        <f t="shared" si="0"/>
        <v>371</v>
      </c>
    </row>
    <row r="15" spans="1:13" x14ac:dyDescent="0.25">
      <c r="A15" s="2">
        <v>1968</v>
      </c>
      <c r="B15" s="6">
        <v>8</v>
      </c>
      <c r="C15" s="5">
        <v>409</v>
      </c>
      <c r="D15" s="5">
        <v>76</v>
      </c>
      <c r="E15" s="6">
        <v>0</v>
      </c>
      <c r="F15" s="6">
        <v>0</v>
      </c>
      <c r="G15" s="6">
        <v>0</v>
      </c>
      <c r="H15" s="6">
        <v>7</v>
      </c>
      <c r="I15" s="6">
        <v>0</v>
      </c>
      <c r="J15" s="6">
        <v>0</v>
      </c>
      <c r="K15" s="6">
        <v>0</v>
      </c>
      <c r="L15" s="6">
        <v>0</v>
      </c>
      <c r="M15" s="5">
        <f t="shared" si="0"/>
        <v>500</v>
      </c>
    </row>
    <row r="16" spans="1:13" x14ac:dyDescent="0.25">
      <c r="A16" s="10">
        <v>1969</v>
      </c>
      <c r="B16" s="7">
        <v>7</v>
      </c>
      <c r="C16" s="8">
        <v>684</v>
      </c>
      <c r="D16" s="8">
        <v>116</v>
      </c>
      <c r="E16" s="7">
        <v>2</v>
      </c>
      <c r="F16" s="7">
        <v>0</v>
      </c>
      <c r="G16" s="7">
        <v>0</v>
      </c>
      <c r="H16" s="7">
        <v>15</v>
      </c>
      <c r="I16" s="7">
        <v>2</v>
      </c>
      <c r="J16" s="7">
        <v>0</v>
      </c>
      <c r="K16" s="7">
        <v>0</v>
      </c>
      <c r="L16" s="7">
        <v>0</v>
      </c>
      <c r="M16" s="8">
        <f t="shared" si="0"/>
        <v>826</v>
      </c>
    </row>
    <row r="17" spans="1:13" x14ac:dyDescent="0.25">
      <c r="A17" s="2">
        <v>1970</v>
      </c>
      <c r="B17" s="6">
        <v>7</v>
      </c>
      <c r="C17" s="5">
        <v>775</v>
      </c>
      <c r="D17" s="5">
        <v>161</v>
      </c>
      <c r="E17" s="6">
        <v>0</v>
      </c>
      <c r="F17" s="6">
        <v>0</v>
      </c>
      <c r="G17" s="6">
        <v>0</v>
      </c>
      <c r="H17" s="6">
        <v>8</v>
      </c>
      <c r="I17" s="6">
        <v>0</v>
      </c>
      <c r="J17" s="6">
        <v>0</v>
      </c>
      <c r="K17" s="6">
        <v>0</v>
      </c>
      <c r="L17" s="6">
        <v>0</v>
      </c>
      <c r="M17" s="5">
        <f t="shared" si="0"/>
        <v>951</v>
      </c>
    </row>
    <row r="18" spans="1:13" x14ac:dyDescent="0.25">
      <c r="A18" s="10">
        <v>1971</v>
      </c>
      <c r="B18" s="7">
        <v>11</v>
      </c>
      <c r="C18" s="8">
        <v>738</v>
      </c>
      <c r="D18" s="8">
        <v>167</v>
      </c>
      <c r="E18" s="7">
        <v>1</v>
      </c>
      <c r="F18" s="7">
        <v>0</v>
      </c>
      <c r="G18" s="7">
        <v>0</v>
      </c>
      <c r="H18" s="7">
        <v>9</v>
      </c>
      <c r="I18" s="7">
        <v>2</v>
      </c>
      <c r="J18" s="7">
        <v>0</v>
      </c>
      <c r="K18" s="7">
        <v>0</v>
      </c>
      <c r="L18" s="7">
        <v>0</v>
      </c>
      <c r="M18" s="8">
        <f t="shared" si="0"/>
        <v>928</v>
      </c>
    </row>
    <row r="19" spans="1:13" x14ac:dyDescent="0.25">
      <c r="A19" s="2">
        <v>1972</v>
      </c>
      <c r="B19" s="6">
        <v>21</v>
      </c>
      <c r="C19" s="5">
        <v>1026</v>
      </c>
      <c r="D19" s="5">
        <v>214</v>
      </c>
      <c r="E19" s="6">
        <v>2</v>
      </c>
      <c r="F19" s="6">
        <v>1</v>
      </c>
      <c r="G19" s="6">
        <v>0</v>
      </c>
      <c r="H19" s="6">
        <v>7</v>
      </c>
      <c r="I19" s="6">
        <v>1</v>
      </c>
      <c r="J19" s="6">
        <v>0</v>
      </c>
      <c r="K19" s="6">
        <v>0</v>
      </c>
      <c r="L19" s="6">
        <v>0</v>
      </c>
      <c r="M19" s="5">
        <f t="shared" si="0"/>
        <v>1272</v>
      </c>
    </row>
    <row r="20" spans="1:13" x14ac:dyDescent="0.25">
      <c r="A20" s="10">
        <v>1973</v>
      </c>
      <c r="B20" s="7">
        <v>11</v>
      </c>
      <c r="C20" s="8">
        <v>1338</v>
      </c>
      <c r="D20" s="8">
        <v>304</v>
      </c>
      <c r="E20" s="7">
        <v>0</v>
      </c>
      <c r="F20" s="7">
        <v>0</v>
      </c>
      <c r="G20" s="7">
        <v>0</v>
      </c>
      <c r="H20" s="7">
        <v>15</v>
      </c>
      <c r="I20" s="7">
        <v>10</v>
      </c>
      <c r="J20" s="7">
        <v>2</v>
      </c>
      <c r="K20" s="7">
        <v>0</v>
      </c>
      <c r="L20" s="7">
        <v>0</v>
      </c>
      <c r="M20" s="8">
        <f t="shared" si="0"/>
        <v>1680</v>
      </c>
    </row>
    <row r="21" spans="1:13" x14ac:dyDescent="0.25">
      <c r="A21" s="2">
        <v>1974</v>
      </c>
      <c r="B21" s="6">
        <v>13</v>
      </c>
      <c r="C21" s="5">
        <v>1746</v>
      </c>
      <c r="D21" s="5">
        <v>393</v>
      </c>
      <c r="E21" s="6">
        <v>0</v>
      </c>
      <c r="F21" s="6">
        <v>0</v>
      </c>
      <c r="G21" s="6">
        <v>0</v>
      </c>
      <c r="H21" s="6">
        <v>20</v>
      </c>
      <c r="I21" s="6">
        <v>6</v>
      </c>
      <c r="J21" s="6">
        <v>1</v>
      </c>
      <c r="K21" s="6">
        <v>0</v>
      </c>
      <c r="L21" s="6">
        <v>0</v>
      </c>
      <c r="M21" s="5">
        <f t="shared" si="0"/>
        <v>2179</v>
      </c>
    </row>
    <row r="22" spans="1:13" x14ac:dyDescent="0.25">
      <c r="A22" s="10">
        <v>1975</v>
      </c>
      <c r="B22" s="7">
        <v>12</v>
      </c>
      <c r="C22" s="8">
        <v>1582</v>
      </c>
      <c r="D22" s="8">
        <v>484</v>
      </c>
      <c r="E22" s="7">
        <v>2</v>
      </c>
      <c r="F22" s="7">
        <v>0</v>
      </c>
      <c r="G22" s="7">
        <v>1</v>
      </c>
      <c r="H22" s="7">
        <v>19</v>
      </c>
      <c r="I22" s="7">
        <v>4</v>
      </c>
      <c r="J22" s="7">
        <v>0</v>
      </c>
      <c r="K22" s="7">
        <v>0</v>
      </c>
      <c r="L22" s="7">
        <v>0</v>
      </c>
      <c r="M22" s="8">
        <f t="shared" si="0"/>
        <v>2104</v>
      </c>
    </row>
    <row r="23" spans="1:13" x14ac:dyDescent="0.25">
      <c r="A23" s="2">
        <v>1976</v>
      </c>
      <c r="B23" s="6">
        <v>13</v>
      </c>
      <c r="C23" s="5">
        <v>1654</v>
      </c>
      <c r="D23" s="5">
        <v>422</v>
      </c>
      <c r="E23" s="6">
        <v>7</v>
      </c>
      <c r="F23" s="6">
        <v>0</v>
      </c>
      <c r="G23" s="6">
        <v>0</v>
      </c>
      <c r="H23" s="6">
        <v>17</v>
      </c>
      <c r="I23" s="6">
        <v>7</v>
      </c>
      <c r="J23" s="6">
        <v>0</v>
      </c>
      <c r="K23" s="6">
        <v>0</v>
      </c>
      <c r="L23" s="6">
        <v>0</v>
      </c>
      <c r="M23" s="5">
        <f t="shared" si="0"/>
        <v>2120</v>
      </c>
    </row>
    <row r="24" spans="1:13" x14ac:dyDescent="0.25">
      <c r="A24" s="10">
        <v>1977</v>
      </c>
      <c r="B24" s="7">
        <v>5</v>
      </c>
      <c r="C24" s="8">
        <v>1481</v>
      </c>
      <c r="D24" s="8">
        <v>332</v>
      </c>
      <c r="E24" s="7">
        <v>4</v>
      </c>
      <c r="F24" s="7">
        <v>0</v>
      </c>
      <c r="G24" s="7">
        <v>0</v>
      </c>
      <c r="H24" s="7">
        <v>16</v>
      </c>
      <c r="I24" s="7">
        <v>2</v>
      </c>
      <c r="J24" s="7">
        <v>0</v>
      </c>
      <c r="K24" s="7">
        <v>0</v>
      </c>
      <c r="L24" s="7">
        <v>0</v>
      </c>
      <c r="M24" s="8">
        <f t="shared" si="0"/>
        <v>1840</v>
      </c>
    </row>
    <row r="25" spans="1:13" x14ac:dyDescent="0.25">
      <c r="A25" s="2">
        <v>1978</v>
      </c>
      <c r="B25" s="6">
        <v>10</v>
      </c>
      <c r="C25" s="5">
        <v>2279</v>
      </c>
      <c r="D25" s="5">
        <v>531</v>
      </c>
      <c r="E25" s="6">
        <v>8</v>
      </c>
      <c r="F25" s="6">
        <v>0</v>
      </c>
      <c r="G25" s="6">
        <v>1</v>
      </c>
      <c r="H25" s="6">
        <v>26</v>
      </c>
      <c r="I25" s="6">
        <v>8</v>
      </c>
      <c r="J25" s="6">
        <v>3</v>
      </c>
      <c r="K25" s="6">
        <v>0</v>
      </c>
      <c r="L25" s="6">
        <v>0</v>
      </c>
      <c r="M25" s="5">
        <f t="shared" si="0"/>
        <v>2866</v>
      </c>
    </row>
    <row r="26" spans="1:13" x14ac:dyDescent="0.25">
      <c r="A26" s="10">
        <v>1979</v>
      </c>
      <c r="B26" s="7">
        <v>18</v>
      </c>
      <c r="C26" s="8">
        <v>3053</v>
      </c>
      <c r="D26" s="8">
        <v>1000</v>
      </c>
      <c r="E26" s="7">
        <v>8</v>
      </c>
      <c r="F26" s="7">
        <v>1</v>
      </c>
      <c r="G26" s="7">
        <v>4</v>
      </c>
      <c r="H26" s="7">
        <v>31</v>
      </c>
      <c r="I26" s="7">
        <v>14</v>
      </c>
      <c r="J26" s="7">
        <v>4</v>
      </c>
      <c r="K26" s="7">
        <v>0</v>
      </c>
      <c r="L26" s="7">
        <v>0</v>
      </c>
      <c r="M26" s="8">
        <f t="shared" si="0"/>
        <v>4133</v>
      </c>
    </row>
    <row r="27" spans="1:13" x14ac:dyDescent="0.25">
      <c r="A27" s="2">
        <v>1980</v>
      </c>
      <c r="B27" s="6">
        <v>30</v>
      </c>
      <c r="C27" s="5">
        <v>3978</v>
      </c>
      <c r="D27" s="5">
        <v>1990</v>
      </c>
      <c r="E27" s="6">
        <v>6</v>
      </c>
      <c r="F27" s="6">
        <v>0</v>
      </c>
      <c r="G27" s="6">
        <v>1</v>
      </c>
      <c r="H27" s="6">
        <v>37</v>
      </c>
      <c r="I27" s="6">
        <v>12</v>
      </c>
      <c r="J27" s="6">
        <v>6</v>
      </c>
      <c r="K27" s="6">
        <v>0</v>
      </c>
      <c r="L27" s="6">
        <v>0</v>
      </c>
      <c r="M27" s="5">
        <f t="shared" si="0"/>
        <v>6060</v>
      </c>
    </row>
    <row r="28" spans="1:13" x14ac:dyDescent="0.25">
      <c r="A28" s="10">
        <v>1981</v>
      </c>
      <c r="B28" s="7">
        <v>17</v>
      </c>
      <c r="C28" s="8">
        <v>3846</v>
      </c>
      <c r="D28" s="8">
        <v>2799</v>
      </c>
      <c r="E28" s="7">
        <v>15</v>
      </c>
      <c r="F28" s="7">
        <v>5</v>
      </c>
      <c r="G28" s="7">
        <v>2</v>
      </c>
      <c r="H28" s="7">
        <v>38</v>
      </c>
      <c r="I28" s="7">
        <v>15</v>
      </c>
      <c r="J28" s="7">
        <v>3</v>
      </c>
      <c r="K28" s="7">
        <v>2</v>
      </c>
      <c r="L28" s="7">
        <v>0</v>
      </c>
      <c r="M28" s="8">
        <f t="shared" si="0"/>
        <v>6742</v>
      </c>
    </row>
    <row r="29" spans="1:13" x14ac:dyDescent="0.25">
      <c r="A29" s="2">
        <v>1982</v>
      </c>
      <c r="B29" s="6">
        <v>13</v>
      </c>
      <c r="C29" s="5">
        <v>2406</v>
      </c>
      <c r="D29" s="5">
        <v>1531</v>
      </c>
      <c r="E29" s="6">
        <v>9</v>
      </c>
      <c r="F29" s="6">
        <v>1</v>
      </c>
      <c r="G29" s="6">
        <v>0</v>
      </c>
      <c r="H29" s="6">
        <v>26</v>
      </c>
      <c r="I29" s="6">
        <v>9</v>
      </c>
      <c r="J29" s="6">
        <v>1</v>
      </c>
      <c r="K29" s="6">
        <v>0</v>
      </c>
      <c r="L29" s="6">
        <v>0</v>
      </c>
      <c r="M29" s="5">
        <f t="shared" si="0"/>
        <v>3996</v>
      </c>
    </row>
    <row r="30" spans="1:13" x14ac:dyDescent="0.25">
      <c r="A30" s="10">
        <v>1983</v>
      </c>
      <c r="B30" s="7">
        <v>13</v>
      </c>
      <c r="C30" s="8">
        <v>1905</v>
      </c>
      <c r="D30" s="8">
        <v>452</v>
      </c>
      <c r="E30" s="7">
        <v>3</v>
      </c>
      <c r="F30" s="7">
        <v>0</v>
      </c>
      <c r="G30" s="7">
        <v>2</v>
      </c>
      <c r="H30" s="7">
        <v>13</v>
      </c>
      <c r="I30" s="7">
        <v>4</v>
      </c>
      <c r="J30" s="7">
        <v>0</v>
      </c>
      <c r="K30" s="7">
        <v>0</v>
      </c>
      <c r="L30" s="7">
        <v>0</v>
      </c>
      <c r="M30" s="8">
        <f t="shared" si="0"/>
        <v>2392</v>
      </c>
    </row>
    <row r="31" spans="1:13" x14ac:dyDescent="0.25">
      <c r="A31" s="2">
        <v>1984</v>
      </c>
      <c r="B31" s="6">
        <v>30</v>
      </c>
      <c r="C31" s="5">
        <v>4143</v>
      </c>
      <c r="D31" s="5">
        <v>685</v>
      </c>
      <c r="E31" s="6">
        <v>8</v>
      </c>
      <c r="F31" s="6">
        <v>0</v>
      </c>
      <c r="G31" s="6">
        <v>1</v>
      </c>
      <c r="H31" s="6">
        <v>50</v>
      </c>
      <c r="I31" s="6">
        <v>3</v>
      </c>
      <c r="J31" s="6">
        <v>2</v>
      </c>
      <c r="K31" s="6">
        <v>0</v>
      </c>
      <c r="L31" s="6">
        <v>0</v>
      </c>
      <c r="M31" s="5">
        <f t="shared" si="0"/>
        <v>4922</v>
      </c>
    </row>
    <row r="32" spans="1:13" x14ac:dyDescent="0.25">
      <c r="A32" s="10">
        <v>1985</v>
      </c>
      <c r="B32" s="7">
        <v>33</v>
      </c>
      <c r="C32" s="8">
        <v>4427</v>
      </c>
      <c r="D32" s="8">
        <v>1289</v>
      </c>
      <c r="E32" s="7">
        <v>4</v>
      </c>
      <c r="F32" s="7">
        <v>1</v>
      </c>
      <c r="G32" s="7">
        <v>1</v>
      </c>
      <c r="H32" s="7">
        <v>38</v>
      </c>
      <c r="I32" s="7">
        <v>10</v>
      </c>
      <c r="J32" s="7">
        <v>1</v>
      </c>
      <c r="K32" s="7">
        <v>0</v>
      </c>
      <c r="L32" s="7">
        <v>0</v>
      </c>
      <c r="M32" s="8">
        <f t="shared" si="0"/>
        <v>5804</v>
      </c>
    </row>
    <row r="33" spans="1:13" x14ac:dyDescent="0.25">
      <c r="A33" s="2">
        <v>1986</v>
      </c>
      <c r="B33" s="6">
        <v>34</v>
      </c>
      <c r="C33" s="5">
        <v>3881</v>
      </c>
      <c r="D33" s="5">
        <v>1036</v>
      </c>
      <c r="E33" s="6">
        <v>1</v>
      </c>
      <c r="F33" s="6">
        <v>1</v>
      </c>
      <c r="G33" s="6">
        <v>1</v>
      </c>
      <c r="H33" s="6">
        <v>29</v>
      </c>
      <c r="I33" s="6">
        <v>10</v>
      </c>
      <c r="J33" s="6">
        <v>0</v>
      </c>
      <c r="K33" s="6">
        <v>0</v>
      </c>
      <c r="L33" s="6">
        <v>0</v>
      </c>
      <c r="M33" s="5">
        <f t="shared" si="0"/>
        <v>4993</v>
      </c>
    </row>
    <row r="34" spans="1:13" x14ac:dyDescent="0.25">
      <c r="A34" s="10">
        <v>1987</v>
      </c>
      <c r="B34" s="7">
        <v>38</v>
      </c>
      <c r="C34" s="8">
        <v>4624</v>
      </c>
      <c r="D34" s="8">
        <v>841</v>
      </c>
      <c r="E34" s="7">
        <v>3</v>
      </c>
      <c r="F34" s="7">
        <v>0</v>
      </c>
      <c r="G34" s="7">
        <v>4</v>
      </c>
      <c r="H34" s="7">
        <v>32</v>
      </c>
      <c r="I34" s="7">
        <v>7</v>
      </c>
      <c r="J34" s="7">
        <v>0</v>
      </c>
      <c r="K34" s="7">
        <v>0</v>
      </c>
      <c r="L34" s="7">
        <v>0</v>
      </c>
      <c r="M34" s="8">
        <f t="shared" si="0"/>
        <v>5549</v>
      </c>
    </row>
    <row r="35" spans="1:13" x14ac:dyDescent="0.25">
      <c r="A35" s="2">
        <v>1988</v>
      </c>
      <c r="B35" s="6">
        <v>50</v>
      </c>
      <c r="C35" s="5">
        <v>4907</v>
      </c>
      <c r="D35" s="5">
        <v>1100</v>
      </c>
      <c r="E35" s="6">
        <v>1</v>
      </c>
      <c r="F35" s="6">
        <v>0</v>
      </c>
      <c r="G35" s="6">
        <v>5</v>
      </c>
      <c r="H35" s="6">
        <v>41</v>
      </c>
      <c r="I35" s="6">
        <v>10</v>
      </c>
      <c r="J35" s="6">
        <v>3</v>
      </c>
      <c r="K35" s="6">
        <v>0</v>
      </c>
      <c r="L35" s="6">
        <v>1</v>
      </c>
      <c r="M35" s="5">
        <f t="shared" si="0"/>
        <v>6118</v>
      </c>
    </row>
    <row r="36" spans="1:13" x14ac:dyDescent="0.25">
      <c r="A36" s="10">
        <v>1989</v>
      </c>
      <c r="B36" s="7">
        <v>42</v>
      </c>
      <c r="C36" s="8">
        <v>4855</v>
      </c>
      <c r="D36" s="8">
        <v>1542</v>
      </c>
      <c r="E36" s="7">
        <v>3</v>
      </c>
      <c r="F36" s="7">
        <v>0</v>
      </c>
      <c r="G36" s="7">
        <v>1</v>
      </c>
      <c r="H36" s="7">
        <v>42</v>
      </c>
      <c r="I36" s="7">
        <v>24</v>
      </c>
      <c r="J36" s="7">
        <v>0</v>
      </c>
      <c r="K36" s="7">
        <v>0</v>
      </c>
      <c r="L36" s="7">
        <v>0</v>
      </c>
      <c r="M36" s="8">
        <f t="shared" si="0"/>
        <v>6509</v>
      </c>
    </row>
    <row r="37" spans="1:13" x14ac:dyDescent="0.25">
      <c r="A37" s="2">
        <v>1990</v>
      </c>
      <c r="B37" s="6">
        <v>53</v>
      </c>
      <c r="C37" s="5">
        <v>4636</v>
      </c>
      <c r="D37" s="5">
        <v>1849</v>
      </c>
      <c r="E37" s="6">
        <v>2</v>
      </c>
      <c r="F37" s="6">
        <v>0</v>
      </c>
      <c r="G37" s="6">
        <v>1</v>
      </c>
      <c r="H37" s="6">
        <v>32</v>
      </c>
      <c r="I37" s="6">
        <v>14</v>
      </c>
      <c r="J37" s="6">
        <v>2</v>
      </c>
      <c r="K37" s="6">
        <v>0</v>
      </c>
      <c r="L37" s="6">
        <v>0</v>
      </c>
      <c r="M37" s="5">
        <f t="shared" si="0"/>
        <v>6589</v>
      </c>
    </row>
    <row r="38" spans="1:13" x14ac:dyDescent="0.25">
      <c r="A38" s="10">
        <v>1991</v>
      </c>
      <c r="B38" s="7">
        <v>56</v>
      </c>
      <c r="C38" s="8">
        <v>4831</v>
      </c>
      <c r="D38" s="8">
        <v>2736</v>
      </c>
      <c r="E38" s="7">
        <v>7</v>
      </c>
      <c r="F38" s="7">
        <v>0</v>
      </c>
      <c r="G38" s="7">
        <v>1</v>
      </c>
      <c r="H38" s="7">
        <v>41</v>
      </c>
      <c r="I38" s="7">
        <v>15</v>
      </c>
      <c r="J38" s="7">
        <v>0</v>
      </c>
      <c r="K38" s="7">
        <v>0</v>
      </c>
      <c r="L38" s="7">
        <v>0</v>
      </c>
      <c r="M38" s="8">
        <f t="shared" si="0"/>
        <v>7687</v>
      </c>
    </row>
    <row r="39" spans="1:13" x14ac:dyDescent="0.25">
      <c r="A39" s="2">
        <v>1992</v>
      </c>
      <c r="B39" s="6">
        <v>129</v>
      </c>
      <c r="C39" s="5">
        <v>5626</v>
      </c>
      <c r="D39" s="5">
        <v>2615</v>
      </c>
      <c r="E39" s="6">
        <v>5</v>
      </c>
      <c r="F39" s="6">
        <v>0</v>
      </c>
      <c r="G39" s="6">
        <v>4</v>
      </c>
      <c r="H39" s="6">
        <v>54</v>
      </c>
      <c r="I39" s="6">
        <v>20</v>
      </c>
      <c r="J39" s="6">
        <v>0</v>
      </c>
      <c r="K39" s="6">
        <v>0</v>
      </c>
      <c r="L39" s="6">
        <v>0</v>
      </c>
      <c r="M39" s="5">
        <f t="shared" ref="M39:M58" si="1">SUM(B39:L39)</f>
        <v>8453</v>
      </c>
    </row>
    <row r="40" spans="1:13" x14ac:dyDescent="0.25">
      <c r="A40" s="10">
        <v>1993</v>
      </c>
      <c r="B40" s="7">
        <v>70</v>
      </c>
      <c r="C40" s="8">
        <v>6304</v>
      </c>
      <c r="D40" s="8">
        <v>1835</v>
      </c>
      <c r="E40" s="7">
        <v>9</v>
      </c>
      <c r="F40" s="7">
        <v>0</v>
      </c>
      <c r="G40" s="7">
        <v>1</v>
      </c>
      <c r="H40" s="7">
        <v>64</v>
      </c>
      <c r="I40" s="7">
        <v>15</v>
      </c>
      <c r="J40" s="7">
        <v>8</v>
      </c>
      <c r="K40" s="7">
        <v>0</v>
      </c>
      <c r="L40" s="7">
        <v>0</v>
      </c>
      <c r="M40" s="8">
        <f t="shared" si="1"/>
        <v>8306</v>
      </c>
    </row>
    <row r="41" spans="1:13" x14ac:dyDescent="0.25">
      <c r="A41" s="2">
        <v>1994</v>
      </c>
      <c r="B41" s="6">
        <v>132</v>
      </c>
      <c r="C41" s="5">
        <v>8875</v>
      </c>
      <c r="D41" s="5">
        <v>2080</v>
      </c>
      <c r="E41" s="6">
        <v>2</v>
      </c>
      <c r="F41" s="6">
        <v>0</v>
      </c>
      <c r="G41" s="6">
        <v>2</v>
      </c>
      <c r="H41" s="6">
        <v>76</v>
      </c>
      <c r="I41" s="6">
        <v>15</v>
      </c>
      <c r="J41" s="6">
        <v>1</v>
      </c>
      <c r="K41" s="6">
        <v>0</v>
      </c>
      <c r="L41" s="6">
        <v>0</v>
      </c>
      <c r="M41" s="5">
        <f t="shared" si="1"/>
        <v>11183</v>
      </c>
    </row>
    <row r="42" spans="1:13" x14ac:dyDescent="0.25">
      <c r="A42" s="10">
        <v>1995</v>
      </c>
      <c r="B42" s="7">
        <v>87</v>
      </c>
      <c r="C42" s="8">
        <v>8544</v>
      </c>
      <c r="D42" s="8">
        <v>943</v>
      </c>
      <c r="E42" s="7">
        <v>2</v>
      </c>
      <c r="F42" s="7">
        <v>0</v>
      </c>
      <c r="G42" s="7">
        <v>0</v>
      </c>
      <c r="H42" s="7">
        <v>78</v>
      </c>
      <c r="I42" s="7">
        <v>5</v>
      </c>
      <c r="J42" s="7">
        <v>1</v>
      </c>
      <c r="K42" s="7">
        <v>0</v>
      </c>
      <c r="L42" s="7">
        <v>0</v>
      </c>
      <c r="M42" s="8">
        <f t="shared" si="1"/>
        <v>9660</v>
      </c>
    </row>
    <row r="43" spans="1:13" x14ac:dyDescent="0.25">
      <c r="A43" s="2">
        <v>1996</v>
      </c>
      <c r="B43" s="6">
        <v>65</v>
      </c>
      <c r="C43" s="5">
        <v>7176</v>
      </c>
      <c r="D43" s="5">
        <v>789</v>
      </c>
      <c r="E43" s="6">
        <v>2</v>
      </c>
      <c r="F43" s="6">
        <v>1</v>
      </c>
      <c r="G43" s="6">
        <v>1</v>
      </c>
      <c r="H43" s="6">
        <v>106</v>
      </c>
      <c r="I43" s="6">
        <v>6</v>
      </c>
      <c r="J43" s="6">
        <v>2</v>
      </c>
      <c r="K43" s="6">
        <v>0</v>
      </c>
      <c r="L43" s="6">
        <v>0</v>
      </c>
      <c r="M43" s="5">
        <f t="shared" si="1"/>
        <v>8148</v>
      </c>
    </row>
    <row r="44" spans="1:13" x14ac:dyDescent="0.25">
      <c r="A44" s="10">
        <v>1997</v>
      </c>
      <c r="B44" s="7">
        <v>94</v>
      </c>
      <c r="C44" s="8">
        <v>8852</v>
      </c>
      <c r="D44" s="8">
        <v>1703</v>
      </c>
      <c r="E44" s="7">
        <v>6</v>
      </c>
      <c r="F44" s="7">
        <v>1</v>
      </c>
      <c r="G44" s="7">
        <v>1</v>
      </c>
      <c r="H44" s="7">
        <v>136</v>
      </c>
      <c r="I44" s="7">
        <v>9</v>
      </c>
      <c r="J44" s="7">
        <v>4</v>
      </c>
      <c r="K44" s="7">
        <v>0</v>
      </c>
      <c r="L44" s="7">
        <v>3</v>
      </c>
      <c r="M44" s="8">
        <f t="shared" si="1"/>
        <v>10809</v>
      </c>
    </row>
    <row r="45" spans="1:13" x14ac:dyDescent="0.25">
      <c r="A45" s="2">
        <v>1998</v>
      </c>
      <c r="B45" s="6">
        <v>145</v>
      </c>
      <c r="C45" s="5">
        <v>13084</v>
      </c>
      <c r="D45" s="5">
        <v>2623</v>
      </c>
      <c r="E45" s="6">
        <v>13</v>
      </c>
      <c r="F45" s="6">
        <v>0</v>
      </c>
      <c r="G45" s="6">
        <v>4</v>
      </c>
      <c r="H45" s="6">
        <v>167</v>
      </c>
      <c r="I45" s="6">
        <v>25</v>
      </c>
      <c r="J45" s="6">
        <v>2</v>
      </c>
      <c r="K45" s="6">
        <v>0</v>
      </c>
      <c r="L45" s="6">
        <v>0</v>
      </c>
      <c r="M45" s="5">
        <f t="shared" si="1"/>
        <v>16063</v>
      </c>
    </row>
    <row r="46" spans="1:13" x14ac:dyDescent="0.25">
      <c r="A46" s="10">
        <v>1999</v>
      </c>
      <c r="B46" s="7">
        <v>102</v>
      </c>
      <c r="C46" s="8">
        <v>14185</v>
      </c>
      <c r="D46" s="8">
        <v>2648</v>
      </c>
      <c r="E46" s="7">
        <v>11</v>
      </c>
      <c r="F46" s="7">
        <v>0</v>
      </c>
      <c r="G46" s="7">
        <v>0</v>
      </c>
      <c r="H46" s="7">
        <v>135</v>
      </c>
      <c r="I46" s="7">
        <v>19</v>
      </c>
      <c r="J46" s="7">
        <v>5</v>
      </c>
      <c r="K46" s="7">
        <v>0</v>
      </c>
      <c r="L46" s="7">
        <v>1</v>
      </c>
      <c r="M46" s="8">
        <f t="shared" si="1"/>
        <v>17106</v>
      </c>
    </row>
    <row r="47" spans="1:13" x14ac:dyDescent="0.25">
      <c r="A47" s="2">
        <v>2000</v>
      </c>
      <c r="B47" s="6">
        <v>123</v>
      </c>
      <c r="C47" s="5">
        <v>13725</v>
      </c>
      <c r="D47" s="5">
        <v>2833</v>
      </c>
      <c r="E47" s="6">
        <v>10</v>
      </c>
      <c r="F47" s="6">
        <v>1</v>
      </c>
      <c r="G47" s="6">
        <v>1</v>
      </c>
      <c r="H47" s="6">
        <v>144</v>
      </c>
      <c r="I47" s="6">
        <v>38</v>
      </c>
      <c r="J47" s="6">
        <v>13</v>
      </c>
      <c r="K47" s="6">
        <v>5</v>
      </c>
      <c r="L47" s="6">
        <v>3</v>
      </c>
      <c r="M47" s="5">
        <f t="shared" si="1"/>
        <v>16896</v>
      </c>
    </row>
    <row r="48" spans="1:13" x14ac:dyDescent="0.25">
      <c r="A48" s="10">
        <v>2001</v>
      </c>
      <c r="B48" s="7">
        <v>83</v>
      </c>
      <c r="C48" s="8">
        <v>12778</v>
      </c>
      <c r="D48" s="8">
        <v>2564</v>
      </c>
      <c r="E48" s="7">
        <v>5</v>
      </c>
      <c r="F48" s="7">
        <v>1</v>
      </c>
      <c r="G48" s="7">
        <v>1</v>
      </c>
      <c r="H48" s="7">
        <v>171</v>
      </c>
      <c r="I48" s="7">
        <v>29</v>
      </c>
      <c r="J48" s="7">
        <v>9</v>
      </c>
      <c r="K48" s="7">
        <v>0</v>
      </c>
      <c r="L48" s="7">
        <v>4</v>
      </c>
      <c r="M48" s="8">
        <f t="shared" si="1"/>
        <v>15645</v>
      </c>
    </row>
    <row r="49" spans="1:13" x14ac:dyDescent="0.25">
      <c r="A49" s="2">
        <v>2002</v>
      </c>
      <c r="B49" s="6">
        <v>77</v>
      </c>
      <c r="C49" s="5">
        <v>7189</v>
      </c>
      <c r="D49" s="5">
        <v>2005</v>
      </c>
      <c r="E49" s="6">
        <v>7</v>
      </c>
      <c r="F49" s="6">
        <v>1</v>
      </c>
      <c r="G49" s="6">
        <v>0</v>
      </c>
      <c r="H49" s="6">
        <v>94</v>
      </c>
      <c r="I49" s="6">
        <v>34</v>
      </c>
      <c r="J49" s="6">
        <v>2</v>
      </c>
      <c r="K49" s="6">
        <v>0</v>
      </c>
      <c r="L49" s="6">
        <v>0</v>
      </c>
      <c r="M49" s="5">
        <f t="shared" si="1"/>
        <v>9409</v>
      </c>
    </row>
    <row r="50" spans="1:13" x14ac:dyDescent="0.25">
      <c r="A50" s="10">
        <v>2003</v>
      </c>
      <c r="B50" s="7">
        <v>142</v>
      </c>
      <c r="C50" s="8">
        <v>8008</v>
      </c>
      <c r="D50" s="8">
        <v>1777</v>
      </c>
      <c r="E50" s="7">
        <v>4</v>
      </c>
      <c r="F50" s="7">
        <v>0</v>
      </c>
      <c r="G50" s="7">
        <v>0</v>
      </c>
      <c r="H50" s="7">
        <v>97</v>
      </c>
      <c r="I50" s="7">
        <v>25</v>
      </c>
      <c r="J50" s="7">
        <v>11</v>
      </c>
      <c r="K50" s="7">
        <v>0</v>
      </c>
      <c r="L50" s="7">
        <v>0</v>
      </c>
      <c r="M50" s="8">
        <f t="shared" si="1"/>
        <v>10064</v>
      </c>
    </row>
    <row r="51" spans="1:13" x14ac:dyDescent="0.25">
      <c r="A51" s="2">
        <v>2004</v>
      </c>
      <c r="B51" s="6">
        <v>30</v>
      </c>
      <c r="C51" s="5">
        <v>8201</v>
      </c>
      <c r="D51" s="5">
        <v>1709</v>
      </c>
      <c r="E51" s="6">
        <v>6</v>
      </c>
      <c r="F51" s="6">
        <v>0</v>
      </c>
      <c r="G51" s="6">
        <v>0</v>
      </c>
      <c r="H51" s="6">
        <v>57</v>
      </c>
      <c r="I51" s="6">
        <v>16</v>
      </c>
      <c r="J51" s="6">
        <v>2</v>
      </c>
      <c r="K51" s="6">
        <v>0</v>
      </c>
      <c r="L51" s="6">
        <v>0</v>
      </c>
      <c r="M51" s="5">
        <f t="shared" si="1"/>
        <v>10021</v>
      </c>
    </row>
    <row r="52" spans="1:13" x14ac:dyDescent="0.25">
      <c r="A52" s="10">
        <v>2005</v>
      </c>
      <c r="B52" s="7">
        <v>98</v>
      </c>
      <c r="C52" s="8">
        <v>9098</v>
      </c>
      <c r="D52" s="8">
        <v>1801</v>
      </c>
      <c r="E52" s="7">
        <v>20</v>
      </c>
      <c r="F52" s="7">
        <v>6</v>
      </c>
      <c r="G52" s="7">
        <v>1</v>
      </c>
      <c r="H52" s="7">
        <v>103</v>
      </c>
      <c r="I52" s="7">
        <v>19</v>
      </c>
      <c r="J52" s="7">
        <v>3</v>
      </c>
      <c r="K52" s="7">
        <v>0</v>
      </c>
      <c r="L52" s="7">
        <v>2</v>
      </c>
      <c r="M52" s="8">
        <f t="shared" si="1"/>
        <v>11151</v>
      </c>
    </row>
    <row r="53" spans="1:13" x14ac:dyDescent="0.25">
      <c r="A53" s="2">
        <v>2006</v>
      </c>
      <c r="B53" s="6">
        <v>78</v>
      </c>
      <c r="C53" s="5">
        <v>10608</v>
      </c>
      <c r="D53" s="5">
        <v>2476</v>
      </c>
      <c r="E53" s="6">
        <v>3</v>
      </c>
      <c r="F53" s="6">
        <v>0</v>
      </c>
      <c r="G53" s="6">
        <v>0</v>
      </c>
      <c r="H53" s="6">
        <v>132</v>
      </c>
      <c r="I53" s="6">
        <v>26</v>
      </c>
      <c r="J53" s="6">
        <v>1</v>
      </c>
      <c r="K53" s="6">
        <v>0</v>
      </c>
      <c r="L53" s="6">
        <v>0</v>
      </c>
      <c r="M53" s="5">
        <f t="shared" si="1"/>
        <v>13324</v>
      </c>
    </row>
    <row r="54" spans="1:13" x14ac:dyDescent="0.25">
      <c r="A54" s="10">
        <v>2007</v>
      </c>
      <c r="B54" s="7">
        <v>61</v>
      </c>
      <c r="C54" s="8">
        <v>11157</v>
      </c>
      <c r="D54" s="8">
        <v>2652</v>
      </c>
      <c r="E54" s="7">
        <v>4</v>
      </c>
      <c r="F54" s="7">
        <v>0</v>
      </c>
      <c r="G54" s="7">
        <v>5</v>
      </c>
      <c r="H54" s="7">
        <v>77</v>
      </c>
      <c r="I54" s="7">
        <v>30</v>
      </c>
      <c r="J54" s="7">
        <v>2</v>
      </c>
      <c r="K54" s="7">
        <v>0</v>
      </c>
      <c r="L54" s="7">
        <v>1</v>
      </c>
      <c r="M54" s="8">
        <f t="shared" si="1"/>
        <v>13989</v>
      </c>
    </row>
    <row r="55" spans="1:13" x14ac:dyDescent="0.25">
      <c r="A55" s="2">
        <v>2008</v>
      </c>
      <c r="B55" s="6">
        <v>106</v>
      </c>
      <c r="C55" s="5">
        <v>10230</v>
      </c>
      <c r="D55" s="5">
        <v>2772</v>
      </c>
      <c r="E55" s="6">
        <v>6</v>
      </c>
      <c r="F55" s="6">
        <v>4</v>
      </c>
      <c r="G55" s="6">
        <v>0</v>
      </c>
      <c r="H55" s="6">
        <v>153</v>
      </c>
      <c r="I55" s="6">
        <v>20</v>
      </c>
      <c r="J55" s="6">
        <v>0</v>
      </c>
      <c r="K55" s="6">
        <v>1</v>
      </c>
      <c r="L55" s="6">
        <v>0</v>
      </c>
      <c r="M55" s="5">
        <f t="shared" si="1"/>
        <v>13292</v>
      </c>
    </row>
    <row r="56" spans="1:13" x14ac:dyDescent="0.25">
      <c r="A56" s="10">
        <v>2009</v>
      </c>
      <c r="B56" s="7">
        <v>65</v>
      </c>
      <c r="C56" s="8">
        <v>6651</v>
      </c>
      <c r="D56" s="8">
        <v>2462</v>
      </c>
      <c r="E56" s="7">
        <v>16</v>
      </c>
      <c r="F56" s="7">
        <v>0</v>
      </c>
      <c r="G56" s="7">
        <v>3</v>
      </c>
      <c r="H56" s="7">
        <v>39</v>
      </c>
      <c r="I56" s="7">
        <v>28</v>
      </c>
      <c r="J56" s="7">
        <v>2</v>
      </c>
      <c r="K56" s="7">
        <v>0</v>
      </c>
      <c r="L56" s="7">
        <v>2</v>
      </c>
      <c r="M56" s="8">
        <f t="shared" si="1"/>
        <v>9268</v>
      </c>
    </row>
    <row r="57" spans="1:13" x14ac:dyDescent="0.25">
      <c r="A57" s="2">
        <v>2010</v>
      </c>
      <c r="B57" s="6">
        <v>40</v>
      </c>
      <c r="C57" s="5">
        <v>5282</v>
      </c>
      <c r="D57" s="5">
        <v>2148</v>
      </c>
      <c r="E57" s="6">
        <v>9</v>
      </c>
      <c r="F57" s="6">
        <v>5</v>
      </c>
      <c r="G57" s="6">
        <v>0</v>
      </c>
      <c r="H57" s="6">
        <v>34</v>
      </c>
      <c r="I57" s="6">
        <v>19</v>
      </c>
      <c r="J57" s="6">
        <v>1</v>
      </c>
      <c r="K57" s="6">
        <v>0</v>
      </c>
      <c r="L57" s="6">
        <v>0</v>
      </c>
      <c r="M57" s="5">
        <f t="shared" si="1"/>
        <v>7538</v>
      </c>
    </row>
    <row r="58" spans="1:13" x14ac:dyDescent="0.25">
      <c r="A58" s="10">
        <v>2011</v>
      </c>
      <c r="B58" s="7">
        <v>100</v>
      </c>
      <c r="C58" s="8">
        <v>6163</v>
      </c>
      <c r="D58" s="8">
        <v>2095</v>
      </c>
      <c r="E58" s="7">
        <v>12</v>
      </c>
      <c r="F58" s="7">
        <v>0</v>
      </c>
      <c r="G58" s="7">
        <v>3</v>
      </c>
      <c r="H58" s="7">
        <v>38</v>
      </c>
      <c r="I58" s="7">
        <v>19</v>
      </c>
      <c r="J58" s="7">
        <v>3</v>
      </c>
      <c r="K58" s="7">
        <v>0</v>
      </c>
      <c r="L58" s="7">
        <v>0</v>
      </c>
      <c r="M58" s="8">
        <f t="shared" si="1"/>
        <v>8433</v>
      </c>
    </row>
    <row r="59" spans="1:13" x14ac:dyDescent="0.25">
      <c r="A59" s="2">
        <v>2012</v>
      </c>
      <c r="B59" s="6">
        <v>128</v>
      </c>
      <c r="C59" s="5">
        <v>8044</v>
      </c>
      <c r="D59" s="5">
        <v>2640</v>
      </c>
      <c r="E59" s="6">
        <v>14</v>
      </c>
      <c r="F59" s="6">
        <v>3</v>
      </c>
      <c r="G59" s="6">
        <v>8</v>
      </c>
      <c r="H59" s="6">
        <v>20</v>
      </c>
      <c r="I59" s="6">
        <v>14</v>
      </c>
      <c r="J59" s="6">
        <v>4</v>
      </c>
      <c r="K59" s="6">
        <v>0</v>
      </c>
      <c r="L59" s="6">
        <v>3</v>
      </c>
      <c r="M59" s="5">
        <f t="shared" ref="M59:M60" si="2">SUM(B59:L59)</f>
        <v>10878</v>
      </c>
    </row>
    <row r="60" spans="1:13" x14ac:dyDescent="0.25">
      <c r="A60" s="10">
        <v>2013</v>
      </c>
      <c r="B60" s="7">
        <v>102</v>
      </c>
      <c r="C60" s="8">
        <v>7872</v>
      </c>
      <c r="D60" s="8">
        <v>2928</v>
      </c>
      <c r="E60" s="7">
        <v>21</v>
      </c>
      <c r="F60" s="7">
        <v>0</v>
      </c>
      <c r="G60" s="7">
        <v>5</v>
      </c>
      <c r="H60" s="7">
        <v>99</v>
      </c>
      <c r="I60" s="7">
        <v>9</v>
      </c>
      <c r="J60" s="7">
        <v>0</v>
      </c>
      <c r="K60" s="7">
        <v>0</v>
      </c>
      <c r="L60" s="7">
        <v>0</v>
      </c>
      <c r="M60" s="8">
        <f t="shared" si="2"/>
        <v>11036</v>
      </c>
    </row>
    <row r="61" spans="1:13" x14ac:dyDescent="0.25">
      <c r="A61" s="2">
        <v>2014</v>
      </c>
      <c r="B61" s="6">
        <v>33</v>
      </c>
      <c r="C61" s="5">
        <v>3870</v>
      </c>
      <c r="D61" s="5">
        <v>1082</v>
      </c>
      <c r="E61" s="6">
        <v>12</v>
      </c>
      <c r="F61" s="6">
        <v>0</v>
      </c>
      <c r="G61" s="6">
        <v>0</v>
      </c>
      <c r="H61" s="6">
        <v>35</v>
      </c>
      <c r="I61" s="6">
        <v>3</v>
      </c>
      <c r="J61" s="6">
        <v>0</v>
      </c>
      <c r="K61" s="6">
        <v>0</v>
      </c>
      <c r="L61" s="6">
        <v>0</v>
      </c>
      <c r="M61" s="5">
        <f t="shared" ref="M61" si="3">SUM(B61:L61)</f>
        <v>5035</v>
      </c>
    </row>
    <row r="62" spans="1:13" ht="9" customHeight="1" x14ac:dyDescent="0.25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27" customHeight="1" x14ac:dyDescent="0.25">
      <c r="A63" s="33" t="s">
        <v>93</v>
      </c>
      <c r="B63" s="95">
        <f>SUM(B7:B61)</f>
        <v>2685</v>
      </c>
      <c r="C63" s="121">
        <f t="shared" ref="C63:M63" si="4">SUM(C7:C61)</f>
        <v>268948</v>
      </c>
      <c r="D63" s="121">
        <f t="shared" si="4"/>
        <v>71565</v>
      </c>
      <c r="E63" s="121">
        <f t="shared" si="4"/>
        <v>298</v>
      </c>
      <c r="F63" s="121">
        <f t="shared" si="4"/>
        <v>33</v>
      </c>
      <c r="G63" s="121">
        <f t="shared" si="4"/>
        <v>66</v>
      </c>
      <c r="H63" s="121">
        <f t="shared" si="4"/>
        <v>2750</v>
      </c>
      <c r="I63" s="121">
        <f t="shared" si="4"/>
        <v>635</v>
      </c>
      <c r="J63" s="121">
        <f t="shared" si="4"/>
        <v>104</v>
      </c>
      <c r="K63" s="121">
        <f t="shared" si="4"/>
        <v>8</v>
      </c>
      <c r="L63" s="121">
        <f t="shared" si="4"/>
        <v>20</v>
      </c>
      <c r="M63" s="121">
        <f t="shared" si="4"/>
        <v>347112</v>
      </c>
    </row>
    <row r="65" spans="11:13" x14ac:dyDescent="0.25">
      <c r="M65" s="9"/>
    </row>
    <row r="69" spans="11:13" x14ac:dyDescent="0.25">
      <c r="K69" s="9" t="s">
        <v>77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1:M62 M7:M60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D247"/>
  <sheetViews>
    <sheetView zoomScaleNormal="100" workbookViewId="0">
      <selection activeCell="B48" sqref="B48"/>
    </sheetView>
  </sheetViews>
  <sheetFormatPr baseColWidth="10" defaultColWidth="11.42578125" defaultRowHeight="15" x14ac:dyDescent="0.25"/>
  <cols>
    <col min="1" max="1" width="35.140625" style="9" customWidth="1"/>
    <col min="2" max="2" width="18.7109375" style="8" customWidth="1"/>
    <col min="3" max="3" width="16.28515625" style="8" customWidth="1"/>
    <col min="4" max="4" width="10.42578125" style="8" customWidth="1"/>
    <col min="5" max="16384" width="11.42578125" style="9"/>
  </cols>
  <sheetData>
    <row r="2" spans="1:4" ht="17.25" x14ac:dyDescent="0.3">
      <c r="A2" s="25" t="s">
        <v>252</v>
      </c>
    </row>
    <row r="3" spans="1:4" ht="17.25" x14ac:dyDescent="0.3">
      <c r="A3" s="25"/>
    </row>
    <row r="4" spans="1:4" ht="17.25" x14ac:dyDescent="0.3">
      <c r="A4" s="25" t="s">
        <v>238</v>
      </c>
    </row>
    <row r="5" spans="1:4" x14ac:dyDescent="0.25">
      <c r="B5" s="19"/>
      <c r="C5" s="19"/>
    </row>
    <row r="6" spans="1:4" ht="12.75" customHeight="1" x14ac:dyDescent="0.25">
      <c r="A6" s="131" t="s">
        <v>200</v>
      </c>
      <c r="B6" s="129" t="s">
        <v>220</v>
      </c>
      <c r="C6" s="129" t="s">
        <v>221</v>
      </c>
      <c r="D6" s="129" t="s">
        <v>93</v>
      </c>
    </row>
    <row r="7" spans="1:4" ht="26.25" customHeight="1" x14ac:dyDescent="0.25">
      <c r="A7" s="131"/>
      <c r="B7" s="129"/>
      <c r="C7" s="129"/>
      <c r="D7" s="129"/>
    </row>
    <row r="8" spans="1:4" ht="9" customHeight="1" x14ac:dyDescent="0.25">
      <c r="A8" s="51"/>
      <c r="B8" s="53"/>
      <c r="C8" s="53"/>
      <c r="D8" s="53"/>
    </row>
    <row r="9" spans="1:4" ht="21" customHeight="1" x14ac:dyDescent="0.25">
      <c r="A9" s="74" t="s">
        <v>198</v>
      </c>
      <c r="B9" s="73">
        <v>14416</v>
      </c>
      <c r="C9" s="73">
        <v>120484</v>
      </c>
      <c r="D9" s="73">
        <f>B9+C9</f>
        <v>134900</v>
      </c>
    </row>
    <row r="10" spans="1:4" ht="12" customHeight="1" x14ac:dyDescent="0.25">
      <c r="A10" s="61"/>
      <c r="B10" s="53"/>
      <c r="C10" s="53"/>
      <c r="D10" s="53"/>
    </row>
    <row r="11" spans="1:4" ht="22.5" customHeight="1" x14ac:dyDescent="0.25">
      <c r="A11" s="74" t="s">
        <v>199</v>
      </c>
      <c r="B11" s="73">
        <v>4521</v>
      </c>
      <c r="C11" s="73">
        <v>8381</v>
      </c>
      <c r="D11" s="73">
        <f>B11+C11</f>
        <v>12902</v>
      </c>
    </row>
    <row r="12" spans="1:4" ht="9" customHeight="1" x14ac:dyDescent="0.25">
      <c r="A12" s="52"/>
      <c r="B12" s="53"/>
      <c r="C12" s="53"/>
      <c r="D12" s="53"/>
    </row>
    <row r="13" spans="1:4" ht="21" customHeight="1" x14ac:dyDescent="0.25">
      <c r="A13" s="33" t="s">
        <v>246</v>
      </c>
      <c r="B13" s="69">
        <f>B9+B11</f>
        <v>18937</v>
      </c>
      <c r="C13" s="69">
        <f>C9+C11</f>
        <v>128865</v>
      </c>
      <c r="D13" s="69">
        <f>B13+C13</f>
        <v>147802</v>
      </c>
    </row>
    <row r="34" spans="1:4" x14ac:dyDescent="0.25">
      <c r="A34" s="10"/>
      <c r="B34" s="10"/>
      <c r="C34" s="10"/>
      <c r="D34" s="10"/>
    </row>
    <row r="35" spans="1:4" x14ac:dyDescent="0.25">
      <c r="A35" s="10"/>
      <c r="B35" s="10"/>
      <c r="C35" s="10"/>
      <c r="D35" s="10"/>
    </row>
    <row r="51" spans="2:4" x14ac:dyDescent="0.25">
      <c r="B51" s="9"/>
      <c r="C51" s="9"/>
      <c r="D51" s="9"/>
    </row>
    <row r="52" spans="2:4" x14ac:dyDescent="0.25">
      <c r="B52" s="9"/>
      <c r="C52" s="9"/>
      <c r="D52" s="9"/>
    </row>
    <row r="53" spans="2:4" x14ac:dyDescent="0.25">
      <c r="B53" s="9"/>
      <c r="C53" s="9"/>
      <c r="D53" s="9"/>
    </row>
    <row r="54" spans="2:4" x14ac:dyDescent="0.25">
      <c r="B54" s="9"/>
      <c r="C54" s="9"/>
      <c r="D54" s="9"/>
    </row>
    <row r="55" spans="2:4" x14ac:dyDescent="0.25">
      <c r="B55" s="9"/>
      <c r="C55" s="9"/>
      <c r="D55" s="9"/>
    </row>
    <row r="56" spans="2:4" x14ac:dyDescent="0.25">
      <c r="B56" s="9"/>
      <c r="C56" s="9"/>
      <c r="D56" s="9"/>
    </row>
    <row r="57" spans="2:4" x14ac:dyDescent="0.25">
      <c r="B57" s="9"/>
      <c r="C57" s="9"/>
      <c r="D57" s="9"/>
    </row>
    <row r="58" spans="2:4" x14ac:dyDescent="0.25">
      <c r="B58" s="9"/>
      <c r="C58" s="9"/>
      <c r="D58" s="9"/>
    </row>
    <row r="59" spans="2:4" x14ac:dyDescent="0.25">
      <c r="B59" s="9"/>
      <c r="C59" s="9"/>
      <c r="D59" s="9"/>
    </row>
    <row r="60" spans="2:4" x14ac:dyDescent="0.25">
      <c r="B60" s="9"/>
      <c r="C60" s="9"/>
      <c r="D60" s="9"/>
    </row>
    <row r="61" spans="2:4" x14ac:dyDescent="0.25">
      <c r="B61" s="9"/>
      <c r="C61" s="9"/>
      <c r="D61" s="9"/>
    </row>
    <row r="62" spans="2:4" x14ac:dyDescent="0.25">
      <c r="B62" s="9"/>
      <c r="C62" s="9"/>
      <c r="D62" s="9"/>
    </row>
    <row r="63" spans="2:4" x14ac:dyDescent="0.25">
      <c r="B63" s="9"/>
      <c r="C63" s="9"/>
      <c r="D63" s="9"/>
    </row>
    <row r="64" spans="2:4" x14ac:dyDescent="0.25">
      <c r="B64" s="9"/>
      <c r="C64" s="9"/>
      <c r="D64" s="9"/>
    </row>
    <row r="65" spans="2:4" x14ac:dyDescent="0.25">
      <c r="B65" s="9"/>
      <c r="C65" s="9"/>
      <c r="D65" s="9"/>
    </row>
    <row r="66" spans="2:4" x14ac:dyDescent="0.25">
      <c r="B66" s="9"/>
      <c r="C66" s="9"/>
      <c r="D66" s="9"/>
    </row>
    <row r="67" spans="2:4" x14ac:dyDescent="0.25">
      <c r="B67" s="9"/>
      <c r="C67" s="9"/>
      <c r="D67" s="9"/>
    </row>
    <row r="68" spans="2:4" x14ac:dyDescent="0.25">
      <c r="B68" s="9"/>
      <c r="C68" s="9"/>
      <c r="D68" s="9"/>
    </row>
    <row r="69" spans="2:4" x14ac:dyDescent="0.25">
      <c r="B69" s="9"/>
      <c r="C69" s="9"/>
      <c r="D69" s="9"/>
    </row>
    <row r="70" spans="2:4" x14ac:dyDescent="0.25">
      <c r="B70" s="9"/>
      <c r="C70" s="9"/>
      <c r="D70" s="9"/>
    </row>
    <row r="71" spans="2:4" x14ac:dyDescent="0.25">
      <c r="B71" s="9"/>
      <c r="C71" s="9"/>
      <c r="D71" s="9"/>
    </row>
    <row r="72" spans="2:4" x14ac:dyDescent="0.25">
      <c r="B72" s="9"/>
      <c r="C72" s="9"/>
      <c r="D72" s="9"/>
    </row>
    <row r="73" spans="2:4" x14ac:dyDescent="0.25">
      <c r="B73" s="9"/>
      <c r="C73" s="9"/>
      <c r="D73" s="9"/>
    </row>
    <row r="74" spans="2:4" x14ac:dyDescent="0.25">
      <c r="B74" s="9"/>
      <c r="C74" s="9"/>
      <c r="D74" s="9"/>
    </row>
    <row r="75" spans="2:4" x14ac:dyDescent="0.25">
      <c r="B75" s="9"/>
      <c r="C75" s="9"/>
      <c r="D75" s="9"/>
    </row>
    <row r="76" spans="2:4" x14ac:dyDescent="0.25">
      <c r="B76" s="9"/>
      <c r="C76" s="9"/>
      <c r="D76" s="9"/>
    </row>
    <row r="77" spans="2:4" x14ac:dyDescent="0.25">
      <c r="B77" s="9"/>
      <c r="C77" s="9"/>
      <c r="D77" s="9"/>
    </row>
    <row r="78" spans="2:4" x14ac:dyDescent="0.25">
      <c r="B78" s="9"/>
      <c r="C78" s="9"/>
      <c r="D78" s="9"/>
    </row>
    <row r="79" spans="2:4" x14ac:dyDescent="0.25">
      <c r="B79" s="9"/>
      <c r="C79" s="9"/>
      <c r="D79" s="9"/>
    </row>
    <row r="80" spans="2:4" x14ac:dyDescent="0.25">
      <c r="B80" s="9"/>
      <c r="C80" s="9"/>
      <c r="D80" s="9"/>
    </row>
    <row r="81" spans="2:4" x14ac:dyDescent="0.25">
      <c r="B81" s="9"/>
      <c r="C81" s="9"/>
      <c r="D81" s="9"/>
    </row>
    <row r="82" spans="2:4" x14ac:dyDescent="0.25">
      <c r="B82" s="9"/>
      <c r="C82" s="9"/>
      <c r="D82" s="9"/>
    </row>
    <row r="83" spans="2:4" x14ac:dyDescent="0.25">
      <c r="B83" s="9"/>
      <c r="C83" s="9"/>
      <c r="D83" s="9"/>
    </row>
    <row r="84" spans="2:4" x14ac:dyDescent="0.25">
      <c r="B84" s="9"/>
      <c r="C84" s="9"/>
      <c r="D84" s="9"/>
    </row>
    <row r="85" spans="2:4" x14ac:dyDescent="0.25">
      <c r="B85" s="9"/>
      <c r="C85" s="9"/>
      <c r="D85" s="9"/>
    </row>
    <row r="86" spans="2:4" x14ac:dyDescent="0.25">
      <c r="B86" s="9"/>
      <c r="C86" s="9"/>
      <c r="D86" s="9"/>
    </row>
    <row r="87" spans="2:4" x14ac:dyDescent="0.25">
      <c r="B87" s="9"/>
      <c r="C87" s="9"/>
      <c r="D87" s="9"/>
    </row>
    <row r="88" spans="2:4" x14ac:dyDescent="0.25">
      <c r="B88" s="9"/>
      <c r="C88" s="9"/>
      <c r="D88" s="9"/>
    </row>
    <row r="89" spans="2:4" x14ac:dyDescent="0.25">
      <c r="B89" s="9"/>
      <c r="C89" s="9"/>
      <c r="D89" s="9"/>
    </row>
    <row r="90" spans="2:4" x14ac:dyDescent="0.25">
      <c r="B90" s="9"/>
      <c r="C90" s="9"/>
      <c r="D90" s="9"/>
    </row>
    <row r="91" spans="2:4" x14ac:dyDescent="0.25">
      <c r="B91" s="9"/>
      <c r="C91" s="9"/>
      <c r="D91" s="9"/>
    </row>
    <row r="92" spans="2:4" x14ac:dyDescent="0.25">
      <c r="B92" s="9"/>
      <c r="C92" s="9"/>
      <c r="D92" s="9"/>
    </row>
    <row r="93" spans="2:4" x14ac:dyDescent="0.25">
      <c r="B93" s="9"/>
      <c r="C93" s="9"/>
      <c r="D93" s="9"/>
    </row>
    <row r="94" spans="2:4" x14ac:dyDescent="0.25">
      <c r="B94" s="9"/>
      <c r="C94" s="9"/>
      <c r="D94" s="9"/>
    </row>
    <row r="95" spans="2:4" x14ac:dyDescent="0.25">
      <c r="B95" s="9"/>
      <c r="C95" s="9"/>
      <c r="D95" s="9"/>
    </row>
    <row r="96" spans="2:4" x14ac:dyDescent="0.25">
      <c r="B96" s="9"/>
      <c r="C96" s="9"/>
      <c r="D96" s="9"/>
    </row>
    <row r="97" spans="2:4" x14ac:dyDescent="0.25">
      <c r="B97" s="9"/>
      <c r="C97" s="9"/>
      <c r="D97" s="9"/>
    </row>
    <row r="98" spans="2:4" x14ac:dyDescent="0.25">
      <c r="B98" s="9"/>
      <c r="C98" s="9"/>
      <c r="D98" s="9"/>
    </row>
    <row r="99" spans="2:4" x14ac:dyDescent="0.25">
      <c r="B99" s="9"/>
      <c r="C99" s="9"/>
      <c r="D99" s="9"/>
    </row>
    <row r="100" spans="2:4" x14ac:dyDescent="0.25">
      <c r="B100" s="9"/>
      <c r="C100" s="9"/>
      <c r="D100" s="9"/>
    </row>
    <row r="101" spans="2:4" x14ac:dyDescent="0.25">
      <c r="B101" s="9"/>
      <c r="C101" s="9"/>
      <c r="D101" s="9"/>
    </row>
    <row r="102" spans="2:4" x14ac:dyDescent="0.25">
      <c r="B102" s="9"/>
      <c r="C102" s="9"/>
      <c r="D102" s="9"/>
    </row>
    <row r="103" spans="2:4" x14ac:dyDescent="0.25">
      <c r="B103" s="9"/>
      <c r="C103" s="9"/>
      <c r="D103" s="9"/>
    </row>
    <row r="104" spans="2:4" x14ac:dyDescent="0.25">
      <c r="B104" s="9"/>
      <c r="C104" s="9"/>
      <c r="D104" s="9"/>
    </row>
    <row r="105" spans="2:4" x14ac:dyDescent="0.25">
      <c r="B105" s="9"/>
      <c r="C105" s="9"/>
      <c r="D105" s="9"/>
    </row>
    <row r="106" spans="2:4" x14ac:dyDescent="0.25">
      <c r="B106" s="9"/>
      <c r="C106" s="9"/>
      <c r="D106" s="9"/>
    </row>
    <row r="107" spans="2:4" x14ac:dyDescent="0.25">
      <c r="B107" s="9"/>
      <c r="C107" s="9"/>
      <c r="D107" s="9"/>
    </row>
    <row r="108" spans="2:4" x14ac:dyDescent="0.25">
      <c r="B108" s="9"/>
      <c r="C108" s="9"/>
      <c r="D108" s="9"/>
    </row>
    <row r="109" spans="2:4" x14ac:dyDescent="0.25">
      <c r="B109" s="9"/>
      <c r="C109" s="9"/>
      <c r="D109" s="9"/>
    </row>
    <row r="110" spans="2:4" x14ac:dyDescent="0.25">
      <c r="B110" s="9"/>
      <c r="C110" s="9"/>
      <c r="D110" s="9"/>
    </row>
    <row r="111" spans="2:4" x14ac:dyDescent="0.25">
      <c r="B111" s="9"/>
      <c r="C111" s="9"/>
      <c r="D111" s="9"/>
    </row>
    <row r="112" spans="2:4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  <row r="117" spans="2:4" x14ac:dyDescent="0.25">
      <c r="B117" s="9"/>
      <c r="C117" s="9"/>
      <c r="D117" s="9"/>
    </row>
    <row r="118" spans="2:4" x14ac:dyDescent="0.25">
      <c r="B118" s="9"/>
      <c r="C118" s="9"/>
      <c r="D118" s="9"/>
    </row>
    <row r="119" spans="2:4" x14ac:dyDescent="0.25">
      <c r="B119" s="9"/>
      <c r="C119" s="9"/>
      <c r="D119" s="9"/>
    </row>
    <row r="120" spans="2:4" x14ac:dyDescent="0.25">
      <c r="B120" s="9"/>
      <c r="C120" s="9"/>
      <c r="D120" s="9"/>
    </row>
    <row r="121" spans="2:4" x14ac:dyDescent="0.25">
      <c r="B121" s="9"/>
      <c r="C121" s="9"/>
      <c r="D121" s="9"/>
    </row>
    <row r="122" spans="2:4" x14ac:dyDescent="0.25">
      <c r="B122" s="9"/>
      <c r="C122" s="9"/>
      <c r="D122" s="9"/>
    </row>
    <row r="123" spans="2:4" x14ac:dyDescent="0.25">
      <c r="B123" s="9"/>
      <c r="C123" s="9"/>
      <c r="D123" s="9"/>
    </row>
    <row r="124" spans="2:4" x14ac:dyDescent="0.25">
      <c r="B124" s="9"/>
      <c r="C124" s="9"/>
      <c r="D124" s="9"/>
    </row>
    <row r="125" spans="2:4" x14ac:dyDescent="0.25">
      <c r="B125" s="9"/>
      <c r="C125" s="9"/>
      <c r="D125" s="9"/>
    </row>
    <row r="126" spans="2:4" x14ac:dyDescent="0.25">
      <c r="B126" s="9"/>
      <c r="C126" s="9"/>
      <c r="D126" s="9"/>
    </row>
    <row r="127" spans="2:4" x14ac:dyDescent="0.25">
      <c r="B127" s="9"/>
      <c r="C127" s="9"/>
      <c r="D127" s="9"/>
    </row>
    <row r="128" spans="2:4" x14ac:dyDescent="0.25">
      <c r="B128" s="9"/>
      <c r="C128" s="9"/>
      <c r="D128" s="9"/>
    </row>
    <row r="129" spans="2:4" x14ac:dyDescent="0.25">
      <c r="B129" s="9"/>
      <c r="C129" s="9"/>
      <c r="D129" s="9"/>
    </row>
    <row r="130" spans="2:4" x14ac:dyDescent="0.25">
      <c r="B130" s="9"/>
      <c r="C130" s="9"/>
      <c r="D130" s="9"/>
    </row>
    <row r="131" spans="2:4" x14ac:dyDescent="0.25">
      <c r="B131" s="9"/>
      <c r="C131" s="9"/>
      <c r="D131" s="9"/>
    </row>
    <row r="132" spans="2:4" x14ac:dyDescent="0.25">
      <c r="B132" s="9"/>
      <c r="C132" s="9"/>
      <c r="D132" s="9"/>
    </row>
    <row r="133" spans="2:4" x14ac:dyDescent="0.25">
      <c r="B133" s="9"/>
      <c r="C133" s="9"/>
      <c r="D133" s="9"/>
    </row>
    <row r="134" spans="2:4" x14ac:dyDescent="0.25">
      <c r="B134" s="9"/>
      <c r="C134" s="9"/>
      <c r="D134" s="9"/>
    </row>
    <row r="135" spans="2:4" x14ac:dyDescent="0.25">
      <c r="B135" s="9"/>
      <c r="C135" s="9"/>
      <c r="D135" s="9"/>
    </row>
    <row r="136" spans="2:4" x14ac:dyDescent="0.25">
      <c r="B136" s="9"/>
      <c r="C136" s="9"/>
      <c r="D136" s="9"/>
    </row>
    <row r="137" spans="2:4" x14ac:dyDescent="0.25">
      <c r="B137" s="9"/>
      <c r="C137" s="9"/>
      <c r="D137" s="9"/>
    </row>
    <row r="138" spans="2:4" x14ac:dyDescent="0.25">
      <c r="B138" s="9"/>
      <c r="C138" s="9"/>
      <c r="D138" s="9"/>
    </row>
    <row r="139" spans="2:4" x14ac:dyDescent="0.25">
      <c r="B139" s="9"/>
      <c r="C139" s="9"/>
      <c r="D139" s="9"/>
    </row>
    <row r="140" spans="2:4" x14ac:dyDescent="0.25">
      <c r="B140" s="9"/>
      <c r="C140" s="9"/>
      <c r="D140" s="9"/>
    </row>
    <row r="141" spans="2:4" x14ac:dyDescent="0.25">
      <c r="B141" s="9"/>
      <c r="C141" s="9"/>
      <c r="D141" s="9"/>
    </row>
    <row r="142" spans="2:4" x14ac:dyDescent="0.25">
      <c r="B142" s="9"/>
      <c r="C142" s="9"/>
      <c r="D142" s="9"/>
    </row>
    <row r="143" spans="2:4" x14ac:dyDescent="0.25">
      <c r="B143" s="9"/>
      <c r="C143" s="9"/>
      <c r="D143" s="9"/>
    </row>
    <row r="144" spans="2:4" x14ac:dyDescent="0.25">
      <c r="B144" s="9"/>
      <c r="C144" s="9"/>
      <c r="D144" s="9"/>
    </row>
    <row r="145" spans="2:4" x14ac:dyDescent="0.25">
      <c r="B145" s="9"/>
      <c r="C145" s="9"/>
      <c r="D145" s="9"/>
    </row>
    <row r="146" spans="2:4" x14ac:dyDescent="0.25">
      <c r="B146" s="9"/>
      <c r="C146" s="9"/>
      <c r="D146" s="9"/>
    </row>
    <row r="147" spans="2:4" x14ac:dyDescent="0.25">
      <c r="B147" s="9"/>
      <c r="C147" s="9"/>
      <c r="D147" s="9"/>
    </row>
    <row r="148" spans="2:4" x14ac:dyDescent="0.25">
      <c r="B148" s="9"/>
      <c r="C148" s="9"/>
      <c r="D148" s="9"/>
    </row>
    <row r="149" spans="2:4" x14ac:dyDescent="0.25">
      <c r="B149" s="9"/>
      <c r="C149" s="9"/>
      <c r="D149" s="9"/>
    </row>
    <row r="150" spans="2:4" x14ac:dyDescent="0.25">
      <c r="B150" s="9"/>
      <c r="C150" s="9"/>
      <c r="D150" s="9"/>
    </row>
    <row r="151" spans="2:4" x14ac:dyDescent="0.25">
      <c r="B151" s="9"/>
      <c r="C151" s="9"/>
      <c r="D151" s="9"/>
    </row>
    <row r="152" spans="2:4" x14ac:dyDescent="0.25">
      <c r="B152" s="9"/>
      <c r="C152" s="9"/>
      <c r="D152" s="9"/>
    </row>
    <row r="153" spans="2:4" x14ac:dyDescent="0.25">
      <c r="B153" s="9"/>
      <c r="C153" s="9"/>
      <c r="D153" s="9"/>
    </row>
    <row r="154" spans="2:4" x14ac:dyDescent="0.25">
      <c r="B154" s="9"/>
      <c r="C154" s="9"/>
      <c r="D154" s="9"/>
    </row>
    <row r="155" spans="2:4" x14ac:dyDescent="0.25">
      <c r="B155" s="9"/>
      <c r="C155" s="9"/>
      <c r="D155" s="9"/>
    </row>
    <row r="156" spans="2:4" x14ac:dyDescent="0.25">
      <c r="B156" s="9"/>
      <c r="C156" s="9"/>
      <c r="D156" s="9"/>
    </row>
    <row r="157" spans="2:4" x14ac:dyDescent="0.25">
      <c r="B157" s="9"/>
      <c r="C157" s="9"/>
      <c r="D157" s="9"/>
    </row>
    <row r="158" spans="2:4" x14ac:dyDescent="0.25">
      <c r="B158" s="9"/>
      <c r="C158" s="9"/>
      <c r="D158" s="9"/>
    </row>
    <row r="159" spans="2:4" x14ac:dyDescent="0.25">
      <c r="B159" s="9"/>
      <c r="C159" s="9"/>
      <c r="D159" s="9"/>
    </row>
    <row r="160" spans="2:4" x14ac:dyDescent="0.25">
      <c r="B160" s="9"/>
      <c r="C160" s="9"/>
      <c r="D160" s="9"/>
    </row>
    <row r="161" spans="2:4" x14ac:dyDescent="0.25">
      <c r="B161" s="9"/>
      <c r="C161" s="9"/>
      <c r="D161" s="9"/>
    </row>
    <row r="162" spans="2:4" x14ac:dyDescent="0.25">
      <c r="B162" s="9"/>
      <c r="C162" s="9"/>
      <c r="D162" s="9"/>
    </row>
    <row r="163" spans="2:4" x14ac:dyDescent="0.25">
      <c r="B163" s="9"/>
      <c r="C163" s="9"/>
      <c r="D163" s="9"/>
    </row>
    <row r="164" spans="2:4" x14ac:dyDescent="0.25">
      <c r="B164" s="9"/>
      <c r="C164" s="9"/>
      <c r="D164" s="9"/>
    </row>
    <row r="165" spans="2:4" x14ac:dyDescent="0.25">
      <c r="B165" s="9"/>
      <c r="C165" s="9"/>
      <c r="D165" s="9"/>
    </row>
    <row r="166" spans="2:4" x14ac:dyDescent="0.25">
      <c r="B166" s="9"/>
      <c r="C166" s="9"/>
      <c r="D166" s="9"/>
    </row>
    <row r="167" spans="2:4" x14ac:dyDescent="0.25">
      <c r="B167" s="9"/>
      <c r="C167" s="9"/>
      <c r="D167" s="9"/>
    </row>
    <row r="168" spans="2:4" x14ac:dyDescent="0.25">
      <c r="B168" s="9"/>
      <c r="C168" s="9"/>
      <c r="D168" s="9"/>
    </row>
    <row r="169" spans="2:4" x14ac:dyDescent="0.25">
      <c r="B169" s="9"/>
      <c r="C169" s="9"/>
      <c r="D169" s="9"/>
    </row>
    <row r="170" spans="2:4" x14ac:dyDescent="0.25">
      <c r="B170" s="9"/>
      <c r="C170" s="9"/>
      <c r="D170" s="9"/>
    </row>
    <row r="171" spans="2:4" x14ac:dyDescent="0.25">
      <c r="B171" s="9"/>
      <c r="C171" s="9"/>
      <c r="D171" s="9"/>
    </row>
    <row r="172" spans="2:4" x14ac:dyDescent="0.25">
      <c r="B172" s="9"/>
      <c r="C172" s="9"/>
      <c r="D172" s="9"/>
    </row>
    <row r="173" spans="2:4" x14ac:dyDescent="0.25">
      <c r="B173" s="9"/>
      <c r="C173" s="9"/>
      <c r="D173" s="9"/>
    </row>
    <row r="174" spans="2:4" x14ac:dyDescent="0.25">
      <c r="B174" s="9"/>
      <c r="C174" s="9"/>
      <c r="D174" s="9"/>
    </row>
    <row r="175" spans="2:4" x14ac:dyDescent="0.25">
      <c r="B175" s="9"/>
      <c r="C175" s="9"/>
      <c r="D175" s="9"/>
    </row>
    <row r="176" spans="2:4" x14ac:dyDescent="0.25">
      <c r="B176" s="9"/>
      <c r="C176" s="9"/>
      <c r="D176" s="9"/>
    </row>
    <row r="177" spans="2:4" x14ac:dyDescent="0.25">
      <c r="B177" s="9"/>
      <c r="C177" s="9"/>
      <c r="D177" s="9"/>
    </row>
    <row r="178" spans="2:4" x14ac:dyDescent="0.25">
      <c r="B178" s="9"/>
      <c r="C178" s="9"/>
      <c r="D178" s="9"/>
    </row>
    <row r="179" spans="2:4" x14ac:dyDescent="0.25">
      <c r="B179" s="9"/>
      <c r="C179" s="9"/>
      <c r="D179" s="9"/>
    </row>
    <row r="180" spans="2:4" x14ac:dyDescent="0.25">
      <c r="B180" s="9"/>
      <c r="C180" s="9"/>
      <c r="D180" s="9"/>
    </row>
    <row r="181" spans="2:4" x14ac:dyDescent="0.25">
      <c r="B181" s="9"/>
      <c r="C181" s="9"/>
      <c r="D181" s="9"/>
    </row>
    <row r="182" spans="2:4" x14ac:dyDescent="0.25">
      <c r="B182" s="9"/>
      <c r="C182" s="9"/>
      <c r="D182" s="9"/>
    </row>
    <row r="183" spans="2:4" x14ac:dyDescent="0.25">
      <c r="B183" s="9"/>
      <c r="C183" s="9"/>
      <c r="D183" s="9"/>
    </row>
    <row r="184" spans="2:4" x14ac:dyDescent="0.25">
      <c r="B184" s="9"/>
      <c r="C184" s="9"/>
      <c r="D184" s="9"/>
    </row>
    <row r="185" spans="2:4" x14ac:dyDescent="0.25">
      <c r="B185" s="9"/>
      <c r="C185" s="9"/>
      <c r="D185" s="9"/>
    </row>
    <row r="186" spans="2:4" x14ac:dyDescent="0.25">
      <c r="B186" s="9"/>
      <c r="C186" s="9"/>
      <c r="D186" s="9"/>
    </row>
    <row r="187" spans="2:4" x14ac:dyDescent="0.25">
      <c r="B187" s="9"/>
      <c r="C187" s="9"/>
      <c r="D187" s="9"/>
    </row>
    <row r="188" spans="2:4" x14ac:dyDescent="0.25">
      <c r="B188" s="9"/>
      <c r="C188" s="9"/>
      <c r="D188" s="9"/>
    </row>
    <row r="189" spans="2:4" x14ac:dyDescent="0.25">
      <c r="B189" s="9"/>
      <c r="C189" s="9"/>
      <c r="D189" s="9"/>
    </row>
    <row r="190" spans="2:4" x14ac:dyDescent="0.25">
      <c r="B190" s="9"/>
      <c r="C190" s="9"/>
      <c r="D190" s="9"/>
    </row>
    <row r="191" spans="2:4" x14ac:dyDescent="0.25">
      <c r="B191" s="9"/>
      <c r="C191" s="9"/>
      <c r="D191" s="9"/>
    </row>
    <row r="192" spans="2:4" x14ac:dyDescent="0.25">
      <c r="B192" s="9"/>
      <c r="C192" s="9"/>
      <c r="D192" s="9"/>
    </row>
    <row r="193" spans="2:4" x14ac:dyDescent="0.25">
      <c r="B193" s="9"/>
      <c r="C193" s="9"/>
      <c r="D193" s="9"/>
    </row>
    <row r="194" spans="2:4" x14ac:dyDescent="0.25">
      <c r="B194" s="9"/>
      <c r="C194" s="9"/>
      <c r="D194" s="9"/>
    </row>
    <row r="195" spans="2:4" x14ac:dyDescent="0.25">
      <c r="B195" s="9"/>
      <c r="C195" s="9"/>
      <c r="D195" s="9"/>
    </row>
    <row r="196" spans="2:4" x14ac:dyDescent="0.25">
      <c r="B196" s="9"/>
      <c r="C196" s="9"/>
      <c r="D196" s="9"/>
    </row>
    <row r="197" spans="2:4" x14ac:dyDescent="0.25">
      <c r="B197" s="9"/>
      <c r="C197" s="9"/>
      <c r="D197" s="9"/>
    </row>
    <row r="198" spans="2:4" x14ac:dyDescent="0.25">
      <c r="B198" s="9"/>
      <c r="C198" s="9"/>
      <c r="D198" s="9"/>
    </row>
    <row r="199" spans="2:4" x14ac:dyDescent="0.25">
      <c r="B199" s="9"/>
      <c r="C199" s="9"/>
      <c r="D199" s="9"/>
    </row>
    <row r="200" spans="2:4" x14ac:dyDescent="0.25">
      <c r="B200" s="9"/>
      <c r="C200" s="9"/>
      <c r="D200" s="9"/>
    </row>
    <row r="201" spans="2:4" x14ac:dyDescent="0.25">
      <c r="B201" s="9"/>
      <c r="C201" s="9"/>
      <c r="D201" s="9"/>
    </row>
    <row r="202" spans="2:4" x14ac:dyDescent="0.25">
      <c r="B202" s="9"/>
      <c r="C202" s="9"/>
      <c r="D202" s="9"/>
    </row>
    <row r="203" spans="2:4" x14ac:dyDescent="0.25">
      <c r="B203" s="9"/>
      <c r="C203" s="9"/>
      <c r="D203" s="9"/>
    </row>
    <row r="204" spans="2:4" x14ac:dyDescent="0.25">
      <c r="B204" s="9"/>
      <c r="C204" s="9"/>
      <c r="D204" s="9"/>
    </row>
    <row r="205" spans="2:4" x14ac:dyDescent="0.25">
      <c r="B205" s="9"/>
      <c r="C205" s="9"/>
      <c r="D205" s="9"/>
    </row>
    <row r="206" spans="2:4" x14ac:dyDescent="0.25">
      <c r="B206" s="9"/>
      <c r="C206" s="9"/>
      <c r="D206" s="9"/>
    </row>
    <row r="207" spans="2:4" x14ac:dyDescent="0.25">
      <c r="B207" s="9"/>
      <c r="C207" s="9"/>
      <c r="D207" s="9"/>
    </row>
    <row r="208" spans="2:4" x14ac:dyDescent="0.25">
      <c r="B208" s="9"/>
      <c r="C208" s="9"/>
      <c r="D208" s="9"/>
    </row>
    <row r="209" spans="2:4" x14ac:dyDescent="0.25">
      <c r="B209" s="9"/>
      <c r="C209" s="9"/>
      <c r="D209" s="9"/>
    </row>
    <row r="210" spans="2:4" x14ac:dyDescent="0.25">
      <c r="B210" s="9"/>
      <c r="C210" s="9"/>
      <c r="D210" s="9"/>
    </row>
    <row r="211" spans="2:4" x14ac:dyDescent="0.25">
      <c r="B211" s="9"/>
      <c r="C211" s="9"/>
      <c r="D211" s="9"/>
    </row>
    <row r="212" spans="2:4" x14ac:dyDescent="0.25">
      <c r="B212" s="9"/>
      <c r="C212" s="9"/>
      <c r="D212" s="9"/>
    </row>
    <row r="213" spans="2:4" x14ac:dyDescent="0.25">
      <c r="B213" s="9"/>
      <c r="C213" s="9"/>
      <c r="D213" s="9"/>
    </row>
    <row r="214" spans="2:4" x14ac:dyDescent="0.25">
      <c r="B214" s="9"/>
      <c r="C214" s="9"/>
      <c r="D214" s="9"/>
    </row>
    <row r="215" spans="2:4" x14ac:dyDescent="0.25">
      <c r="B215" s="9"/>
      <c r="C215" s="9"/>
      <c r="D215" s="9"/>
    </row>
    <row r="216" spans="2:4" x14ac:dyDescent="0.25">
      <c r="B216" s="9"/>
      <c r="C216" s="9"/>
      <c r="D216" s="9"/>
    </row>
    <row r="217" spans="2:4" x14ac:dyDescent="0.25">
      <c r="B217" s="9"/>
      <c r="C217" s="9"/>
      <c r="D217" s="9"/>
    </row>
    <row r="218" spans="2:4" x14ac:dyDescent="0.25">
      <c r="B218" s="9"/>
      <c r="C218" s="9"/>
      <c r="D218" s="9"/>
    </row>
    <row r="219" spans="2:4" x14ac:dyDescent="0.25">
      <c r="B219" s="9"/>
      <c r="C219" s="9"/>
      <c r="D219" s="9"/>
    </row>
    <row r="220" spans="2:4" x14ac:dyDescent="0.25">
      <c r="B220" s="9"/>
      <c r="C220" s="9"/>
      <c r="D220" s="9"/>
    </row>
    <row r="221" spans="2:4" x14ac:dyDescent="0.25">
      <c r="B221" s="9"/>
      <c r="C221" s="9"/>
      <c r="D221" s="9"/>
    </row>
    <row r="222" spans="2:4" x14ac:dyDescent="0.25">
      <c r="B222" s="9"/>
      <c r="C222" s="9"/>
      <c r="D222" s="9"/>
    </row>
    <row r="223" spans="2:4" x14ac:dyDescent="0.25">
      <c r="B223" s="9"/>
      <c r="C223" s="9"/>
      <c r="D223" s="9"/>
    </row>
    <row r="224" spans="2:4" x14ac:dyDescent="0.25">
      <c r="B224" s="9"/>
      <c r="C224" s="9"/>
      <c r="D224" s="9"/>
    </row>
    <row r="225" spans="2:4" x14ac:dyDescent="0.25">
      <c r="B225" s="9"/>
      <c r="C225" s="9"/>
      <c r="D225" s="9"/>
    </row>
    <row r="226" spans="2:4" x14ac:dyDescent="0.25">
      <c r="B226" s="9"/>
      <c r="C226" s="9"/>
      <c r="D226" s="9"/>
    </row>
    <row r="227" spans="2:4" x14ac:dyDescent="0.25">
      <c r="B227" s="9"/>
      <c r="C227" s="9"/>
      <c r="D227" s="9"/>
    </row>
    <row r="228" spans="2:4" x14ac:dyDescent="0.25">
      <c r="B228" s="9"/>
      <c r="C228" s="9"/>
      <c r="D228" s="9"/>
    </row>
    <row r="229" spans="2:4" x14ac:dyDescent="0.25">
      <c r="B229" s="9"/>
      <c r="C229" s="9"/>
      <c r="D229" s="9"/>
    </row>
    <row r="230" spans="2:4" x14ac:dyDescent="0.25">
      <c r="B230" s="9"/>
      <c r="C230" s="9"/>
      <c r="D230" s="9"/>
    </row>
    <row r="231" spans="2:4" x14ac:dyDescent="0.25">
      <c r="B231" s="9"/>
      <c r="C231" s="9"/>
      <c r="D231" s="9"/>
    </row>
    <row r="232" spans="2:4" x14ac:dyDescent="0.25">
      <c r="B232" s="9"/>
      <c r="C232" s="9"/>
      <c r="D232" s="9"/>
    </row>
    <row r="233" spans="2:4" x14ac:dyDescent="0.25">
      <c r="B233" s="9"/>
      <c r="C233" s="9"/>
      <c r="D233" s="9"/>
    </row>
    <row r="234" spans="2:4" x14ac:dyDescent="0.25">
      <c r="B234" s="9"/>
      <c r="C234" s="9"/>
      <c r="D234" s="9"/>
    </row>
    <row r="235" spans="2:4" x14ac:dyDescent="0.25">
      <c r="B235" s="9"/>
      <c r="C235" s="9"/>
      <c r="D235" s="9"/>
    </row>
    <row r="236" spans="2:4" x14ac:dyDescent="0.25">
      <c r="B236" s="9"/>
      <c r="C236" s="9"/>
      <c r="D236" s="9"/>
    </row>
    <row r="237" spans="2:4" x14ac:dyDescent="0.25">
      <c r="B237" s="9"/>
      <c r="C237" s="9"/>
      <c r="D237" s="9"/>
    </row>
    <row r="238" spans="2:4" x14ac:dyDescent="0.25">
      <c r="B238" s="9"/>
      <c r="C238" s="9"/>
      <c r="D238" s="9"/>
    </row>
    <row r="239" spans="2:4" x14ac:dyDescent="0.25">
      <c r="B239" s="9"/>
      <c r="C239" s="9"/>
      <c r="D239" s="9"/>
    </row>
    <row r="240" spans="2:4" x14ac:dyDescent="0.25">
      <c r="B240" s="9"/>
      <c r="C240" s="9"/>
      <c r="D240" s="9"/>
    </row>
    <row r="241" spans="2:4" x14ac:dyDescent="0.25">
      <c r="B241" s="9"/>
      <c r="C241" s="9"/>
      <c r="D241" s="9"/>
    </row>
    <row r="242" spans="2:4" x14ac:dyDescent="0.25">
      <c r="B242" s="9"/>
      <c r="C242" s="9"/>
      <c r="D242" s="9"/>
    </row>
    <row r="243" spans="2:4" x14ac:dyDescent="0.25">
      <c r="B243" s="9"/>
      <c r="C243" s="9"/>
      <c r="D243" s="9"/>
    </row>
    <row r="244" spans="2:4" x14ac:dyDescent="0.25">
      <c r="B244" s="9"/>
      <c r="C244" s="9"/>
      <c r="D244" s="9"/>
    </row>
    <row r="245" spans="2:4" x14ac:dyDescent="0.25">
      <c r="B245" s="9"/>
      <c r="C245" s="9"/>
      <c r="D245" s="9"/>
    </row>
    <row r="246" spans="2:4" x14ac:dyDescent="0.25">
      <c r="B246" s="9"/>
      <c r="C246" s="9"/>
      <c r="D246" s="9"/>
    </row>
    <row r="247" spans="2:4" x14ac:dyDescent="0.25">
      <c r="B247" s="9"/>
      <c r="C247" s="9"/>
      <c r="D247" s="9"/>
    </row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K42"/>
  <sheetViews>
    <sheetView zoomScaleNormal="100" workbookViewId="0">
      <selection activeCell="E60" sqref="E60"/>
    </sheetView>
  </sheetViews>
  <sheetFormatPr baseColWidth="10" defaultColWidth="11.42578125" defaultRowHeight="15" x14ac:dyDescent="0.25"/>
  <cols>
    <col min="1" max="1" width="17.7109375" style="9" customWidth="1"/>
    <col min="2" max="2" width="20.140625" style="8" customWidth="1"/>
    <col min="3" max="3" width="20" style="8" customWidth="1"/>
    <col min="4" max="4" width="11.140625" style="9" customWidth="1"/>
    <col min="5" max="5" width="16.42578125" style="9" customWidth="1"/>
    <col min="6" max="6" width="8.5703125" style="9" customWidth="1"/>
    <col min="7" max="7" width="4.42578125" style="9" customWidth="1"/>
    <col min="8" max="8" width="9.28515625" style="9" customWidth="1"/>
    <col min="9" max="9" width="6.5703125" style="9" customWidth="1"/>
    <col min="10" max="10" width="8" style="9" customWidth="1"/>
    <col min="11" max="11" width="4.140625" style="9" customWidth="1"/>
    <col min="12" max="16384" width="11.42578125" style="9"/>
  </cols>
  <sheetData>
    <row r="2" spans="1:11" ht="17.25" customHeight="1" x14ac:dyDescent="0.3">
      <c r="A2" s="141" t="s">
        <v>248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 ht="17.25" customHeight="1" x14ac:dyDescent="0.3">
      <c r="A3" s="142" t="s">
        <v>209</v>
      </c>
      <c r="B3" s="142"/>
      <c r="C3" s="142"/>
      <c r="D3" s="142"/>
      <c r="E3" s="92"/>
      <c r="F3" s="92"/>
      <c r="G3" s="92"/>
      <c r="H3" s="92"/>
      <c r="I3" s="92"/>
      <c r="J3" s="92"/>
      <c r="K3" s="92"/>
    </row>
    <row r="5" spans="1:11" ht="15.75" customHeight="1" x14ac:dyDescent="0.25">
      <c r="A5" s="131" t="s">
        <v>214</v>
      </c>
      <c r="B5" s="129" t="s">
        <v>210</v>
      </c>
      <c r="C5" s="129" t="s">
        <v>211</v>
      </c>
      <c r="D5" s="129" t="s">
        <v>93</v>
      </c>
    </row>
    <row r="6" spans="1:11" ht="19.5" customHeight="1" x14ac:dyDescent="0.25">
      <c r="A6" s="131"/>
      <c r="B6" s="129"/>
      <c r="C6" s="129"/>
      <c r="D6" s="129"/>
    </row>
    <row r="7" spans="1:11" ht="8.25" customHeight="1" x14ac:dyDescent="0.25">
      <c r="D7" s="8"/>
    </row>
    <row r="8" spans="1:11" x14ac:dyDescent="0.25">
      <c r="A8" s="1" t="s">
        <v>31</v>
      </c>
      <c r="B8" s="5">
        <v>158</v>
      </c>
      <c r="C8" s="5">
        <v>35</v>
      </c>
      <c r="D8" s="5">
        <f t="shared" ref="D8:D23" si="0">SUM(B8:C8)</f>
        <v>193</v>
      </c>
      <c r="E8" s="66" t="s">
        <v>160</v>
      </c>
    </row>
    <row r="9" spans="1:11" x14ac:dyDescent="0.25">
      <c r="A9" s="105" t="s">
        <v>32</v>
      </c>
      <c r="B9" s="8">
        <v>379</v>
      </c>
      <c r="C9" s="8">
        <v>91</v>
      </c>
      <c r="D9" s="8">
        <f t="shared" si="0"/>
        <v>470</v>
      </c>
      <c r="E9" s="66" t="s">
        <v>161</v>
      </c>
    </row>
    <row r="10" spans="1:11" x14ac:dyDescent="0.25">
      <c r="A10" s="1" t="s">
        <v>33</v>
      </c>
      <c r="B10" s="5">
        <v>53</v>
      </c>
      <c r="C10" s="5">
        <v>20</v>
      </c>
      <c r="D10" s="5">
        <f t="shared" si="0"/>
        <v>73</v>
      </c>
      <c r="E10" s="66" t="s">
        <v>162</v>
      </c>
    </row>
    <row r="11" spans="1:11" x14ac:dyDescent="0.25">
      <c r="A11" s="105" t="s">
        <v>34</v>
      </c>
      <c r="B11" s="8">
        <v>80</v>
      </c>
      <c r="C11" s="8">
        <v>34</v>
      </c>
      <c r="D11" s="8">
        <f t="shared" si="0"/>
        <v>114</v>
      </c>
      <c r="E11" s="66" t="s">
        <v>163</v>
      </c>
    </row>
    <row r="12" spans="1:11" x14ac:dyDescent="0.25">
      <c r="A12" s="1" t="s">
        <v>37</v>
      </c>
      <c r="B12" s="5">
        <v>125</v>
      </c>
      <c r="C12" s="5">
        <v>46</v>
      </c>
      <c r="D12" s="5">
        <f t="shared" si="0"/>
        <v>171</v>
      </c>
      <c r="E12" s="66" t="s">
        <v>164</v>
      </c>
    </row>
    <row r="13" spans="1:11" x14ac:dyDescent="0.25">
      <c r="A13" s="105" t="s">
        <v>38</v>
      </c>
      <c r="B13" s="8">
        <v>397</v>
      </c>
      <c r="C13" s="8">
        <v>141</v>
      </c>
      <c r="D13" s="8">
        <f t="shared" si="0"/>
        <v>538</v>
      </c>
      <c r="E13" s="66" t="s">
        <v>165</v>
      </c>
    </row>
    <row r="14" spans="1:11" x14ac:dyDescent="0.25">
      <c r="A14" s="1" t="s">
        <v>35</v>
      </c>
      <c r="B14" s="5">
        <v>625</v>
      </c>
      <c r="C14" s="5">
        <v>183</v>
      </c>
      <c r="D14" s="5">
        <f t="shared" si="0"/>
        <v>808</v>
      </c>
      <c r="E14" s="66" t="s">
        <v>166</v>
      </c>
    </row>
    <row r="15" spans="1:11" x14ac:dyDescent="0.25">
      <c r="A15" s="105" t="s">
        <v>36</v>
      </c>
      <c r="B15" s="8">
        <v>207</v>
      </c>
      <c r="C15" s="8">
        <v>46</v>
      </c>
      <c r="D15" s="8">
        <f t="shared" si="0"/>
        <v>253</v>
      </c>
      <c r="E15" s="66" t="s">
        <v>167</v>
      </c>
    </row>
    <row r="16" spans="1:11" x14ac:dyDescent="0.25">
      <c r="A16" s="1" t="s">
        <v>39</v>
      </c>
      <c r="B16" s="5">
        <v>3114</v>
      </c>
      <c r="C16" s="5">
        <v>886</v>
      </c>
      <c r="D16" s="5">
        <f t="shared" si="0"/>
        <v>4000</v>
      </c>
      <c r="E16" s="66" t="s">
        <v>168</v>
      </c>
    </row>
    <row r="17" spans="1:5" x14ac:dyDescent="0.25">
      <c r="A17" s="105" t="s">
        <v>40</v>
      </c>
      <c r="B17" s="8">
        <v>181</v>
      </c>
      <c r="C17" s="8">
        <v>52</v>
      </c>
      <c r="D17" s="8">
        <f t="shared" si="0"/>
        <v>233</v>
      </c>
      <c r="E17" s="66" t="s">
        <v>169</v>
      </c>
    </row>
    <row r="18" spans="1:5" x14ac:dyDescent="0.25">
      <c r="A18" s="1" t="s">
        <v>78</v>
      </c>
      <c r="B18" s="5">
        <v>674</v>
      </c>
      <c r="C18" s="5">
        <v>197</v>
      </c>
      <c r="D18" s="5">
        <f t="shared" si="0"/>
        <v>871</v>
      </c>
      <c r="E18" s="66" t="s">
        <v>170</v>
      </c>
    </row>
    <row r="19" spans="1:5" x14ac:dyDescent="0.25">
      <c r="A19" s="105" t="s">
        <v>41</v>
      </c>
      <c r="B19" s="8">
        <v>446</v>
      </c>
      <c r="C19" s="8">
        <v>168</v>
      </c>
      <c r="D19" s="8">
        <f t="shared" si="0"/>
        <v>614</v>
      </c>
      <c r="E19" s="66" t="s">
        <v>171</v>
      </c>
    </row>
    <row r="20" spans="1:5" x14ac:dyDescent="0.25">
      <c r="A20" s="1" t="s">
        <v>42</v>
      </c>
      <c r="B20" s="5">
        <v>62</v>
      </c>
      <c r="C20" s="5">
        <v>46</v>
      </c>
      <c r="D20" s="5">
        <f t="shared" si="0"/>
        <v>108</v>
      </c>
      <c r="E20" s="66" t="s">
        <v>172</v>
      </c>
    </row>
    <row r="21" spans="1:5" x14ac:dyDescent="0.25">
      <c r="A21" s="105" t="s">
        <v>43</v>
      </c>
      <c r="B21" s="8">
        <v>216</v>
      </c>
      <c r="C21" s="8">
        <v>87</v>
      </c>
      <c r="D21" s="8">
        <f t="shared" si="0"/>
        <v>303</v>
      </c>
      <c r="E21" s="66" t="s">
        <v>173</v>
      </c>
    </row>
    <row r="22" spans="1:5" x14ac:dyDescent="0.25">
      <c r="A22" s="1" t="s">
        <v>44</v>
      </c>
      <c r="B22" s="5">
        <v>968</v>
      </c>
      <c r="C22" s="5">
        <v>225</v>
      </c>
      <c r="D22" s="5">
        <f t="shared" si="0"/>
        <v>1193</v>
      </c>
      <c r="E22" s="66" t="s">
        <v>174</v>
      </c>
    </row>
    <row r="23" spans="1:5" x14ac:dyDescent="0.25">
      <c r="A23" s="105" t="s">
        <v>45</v>
      </c>
      <c r="B23" s="8">
        <v>389</v>
      </c>
      <c r="C23" s="8">
        <v>96</v>
      </c>
      <c r="D23" s="8">
        <f t="shared" si="0"/>
        <v>485</v>
      </c>
      <c r="E23" s="66" t="s">
        <v>175</v>
      </c>
    </row>
    <row r="24" spans="1:5" ht="16.5" customHeight="1" x14ac:dyDescent="0.25">
      <c r="A24" s="1" t="s">
        <v>46</v>
      </c>
      <c r="B24" s="5">
        <v>156</v>
      </c>
      <c r="C24" s="5">
        <v>60</v>
      </c>
      <c r="D24" s="5">
        <f t="shared" ref="D24:D39" si="1">SUM(B24:C24)</f>
        <v>216</v>
      </c>
      <c r="E24" s="66" t="s">
        <v>176</v>
      </c>
    </row>
    <row r="25" spans="1:5" ht="16.5" customHeight="1" x14ac:dyDescent="0.25">
      <c r="A25" s="105" t="s">
        <v>47</v>
      </c>
      <c r="B25" s="8">
        <v>42</v>
      </c>
      <c r="C25" s="8">
        <v>11</v>
      </c>
      <c r="D25" s="8">
        <f t="shared" si="1"/>
        <v>53</v>
      </c>
      <c r="E25" s="66" t="s">
        <v>177</v>
      </c>
    </row>
    <row r="26" spans="1:5" x14ac:dyDescent="0.25">
      <c r="A26" s="1" t="s">
        <v>48</v>
      </c>
      <c r="B26" s="5">
        <v>1925</v>
      </c>
      <c r="C26" s="5">
        <v>578</v>
      </c>
      <c r="D26" s="5">
        <f t="shared" si="1"/>
        <v>2503</v>
      </c>
      <c r="E26" s="66" t="s">
        <v>178</v>
      </c>
    </row>
    <row r="27" spans="1:5" x14ac:dyDescent="0.25">
      <c r="A27" s="105" t="s">
        <v>49</v>
      </c>
      <c r="B27" s="8">
        <v>94</v>
      </c>
      <c r="C27" s="8">
        <v>51</v>
      </c>
      <c r="D27" s="8">
        <f t="shared" si="1"/>
        <v>145</v>
      </c>
      <c r="E27" s="66" t="s">
        <v>179</v>
      </c>
    </row>
    <row r="28" spans="1:5" x14ac:dyDescent="0.25">
      <c r="A28" s="1" t="s">
        <v>50</v>
      </c>
      <c r="B28" s="5">
        <v>514</v>
      </c>
      <c r="C28" s="5">
        <v>129</v>
      </c>
      <c r="D28" s="5">
        <f t="shared" si="1"/>
        <v>643</v>
      </c>
      <c r="E28" s="66" t="s">
        <v>180</v>
      </c>
    </row>
    <row r="29" spans="1:5" x14ac:dyDescent="0.25">
      <c r="A29" s="105" t="s">
        <v>51</v>
      </c>
      <c r="B29" s="8">
        <v>418</v>
      </c>
      <c r="C29" s="8">
        <v>105</v>
      </c>
      <c r="D29" s="8">
        <f t="shared" si="1"/>
        <v>523</v>
      </c>
      <c r="E29" s="66" t="s">
        <v>181</v>
      </c>
    </row>
    <row r="30" spans="1:5" x14ac:dyDescent="0.25">
      <c r="A30" s="1" t="s">
        <v>52</v>
      </c>
      <c r="B30" s="5">
        <v>62</v>
      </c>
      <c r="C30" s="5">
        <v>32</v>
      </c>
      <c r="D30" s="5">
        <f t="shared" si="1"/>
        <v>94</v>
      </c>
      <c r="E30" s="66" t="s">
        <v>182</v>
      </c>
    </row>
    <row r="31" spans="1:5" x14ac:dyDescent="0.25">
      <c r="A31" s="105" t="s">
        <v>53</v>
      </c>
      <c r="B31" s="8">
        <v>398</v>
      </c>
      <c r="C31" s="8">
        <v>71</v>
      </c>
      <c r="D31" s="8">
        <f t="shared" si="1"/>
        <v>469</v>
      </c>
      <c r="E31" s="66" t="s">
        <v>183</v>
      </c>
    </row>
    <row r="32" spans="1:5" x14ac:dyDescent="0.25">
      <c r="A32" s="1" t="s">
        <v>54</v>
      </c>
      <c r="B32" s="5">
        <v>377</v>
      </c>
      <c r="C32" s="5">
        <v>118</v>
      </c>
      <c r="D32" s="5">
        <f t="shared" si="1"/>
        <v>495</v>
      </c>
      <c r="E32" s="66" t="s">
        <v>184</v>
      </c>
    </row>
    <row r="33" spans="1:6" x14ac:dyDescent="0.25">
      <c r="A33" s="105" t="s">
        <v>55</v>
      </c>
      <c r="B33" s="8">
        <v>302</v>
      </c>
      <c r="C33" s="8">
        <v>121</v>
      </c>
      <c r="D33" s="8">
        <f t="shared" si="1"/>
        <v>423</v>
      </c>
      <c r="E33" s="66" t="s">
        <v>185</v>
      </c>
    </row>
    <row r="34" spans="1:6" x14ac:dyDescent="0.25">
      <c r="A34" s="1" t="s">
        <v>56</v>
      </c>
      <c r="B34" s="5">
        <v>111</v>
      </c>
      <c r="C34" s="5">
        <v>118</v>
      </c>
      <c r="D34" s="5">
        <f t="shared" si="1"/>
        <v>229</v>
      </c>
      <c r="E34" s="66" t="s">
        <v>186</v>
      </c>
    </row>
    <row r="35" spans="1:6" x14ac:dyDescent="0.25">
      <c r="A35" s="105" t="s">
        <v>57</v>
      </c>
      <c r="B35" s="8">
        <v>1024</v>
      </c>
      <c r="C35" s="8">
        <v>354</v>
      </c>
      <c r="D35" s="8">
        <f t="shared" si="1"/>
        <v>1378</v>
      </c>
      <c r="E35" s="66" t="s">
        <v>187</v>
      </c>
    </row>
    <row r="36" spans="1:6" x14ac:dyDescent="0.25">
      <c r="A36" s="1" t="s">
        <v>58</v>
      </c>
      <c r="B36" s="5">
        <v>107</v>
      </c>
      <c r="C36" s="5">
        <v>38</v>
      </c>
      <c r="D36" s="5">
        <f t="shared" si="1"/>
        <v>145</v>
      </c>
      <c r="E36" s="66" t="s">
        <v>188</v>
      </c>
    </row>
    <row r="37" spans="1:6" x14ac:dyDescent="0.25">
      <c r="A37" s="105" t="s">
        <v>59</v>
      </c>
      <c r="B37" s="8">
        <v>610</v>
      </c>
      <c r="C37" s="8">
        <v>310</v>
      </c>
      <c r="D37" s="8">
        <f t="shared" si="1"/>
        <v>920</v>
      </c>
      <c r="E37" s="66" t="s">
        <v>189</v>
      </c>
    </row>
    <row r="38" spans="1:6" x14ac:dyDescent="0.25">
      <c r="A38" s="1" t="s">
        <v>60</v>
      </c>
      <c r="B38" s="5">
        <v>145</v>
      </c>
      <c r="C38" s="5">
        <v>50</v>
      </c>
      <c r="D38" s="5">
        <f t="shared" si="1"/>
        <v>195</v>
      </c>
      <c r="E38" s="66" t="s">
        <v>190</v>
      </c>
    </row>
    <row r="39" spans="1:6" x14ac:dyDescent="0.25">
      <c r="A39" s="105" t="s">
        <v>61</v>
      </c>
      <c r="B39" s="8">
        <v>57</v>
      </c>
      <c r="C39" s="8">
        <v>22</v>
      </c>
      <c r="D39" s="8">
        <f t="shared" si="1"/>
        <v>79</v>
      </c>
      <c r="E39" s="66" t="s">
        <v>191</v>
      </c>
    </row>
    <row r="40" spans="1:6" ht="8.25" customHeight="1" x14ac:dyDescent="0.25">
      <c r="B40" s="7"/>
      <c r="C40" s="7"/>
      <c r="D40" s="7"/>
    </row>
    <row r="41" spans="1:6" ht="15.75" x14ac:dyDescent="0.25">
      <c r="A41" s="108" t="s">
        <v>81</v>
      </c>
      <c r="B41" s="94">
        <f>B8+B9+B10+B11+B12+B13+B14+B15+B16+B17+B18+B19+B20+B21+B22+B23+B24+B25+B26+B27+B28+B29+B30+B31+B32+B33+B34+B35+B36+B37+B38+B39</f>
        <v>14416</v>
      </c>
      <c r="C41" s="94">
        <f>C8+C9+C10+C11+C12+C13+C14+C15+C16+C17+C18+C19+C20+C21+C22+C23+C24+C25+C26+C27+C28+C29+C30+C31+C32+C33+C34+C35+C36+C37+C38+C39</f>
        <v>4521</v>
      </c>
      <c r="D41" s="94">
        <f>D8+D9+D10+D11+D12+D13+D14+D15+D16+D17+D18+D19+D20+D21+D22+D23+D24+D25+D26+D27+D28+D29+D30+D31+D32+D33+D34+D35+D36+D37+D38+D39</f>
        <v>18937</v>
      </c>
      <c r="F41" s="18"/>
    </row>
    <row r="42" spans="1:6" x14ac:dyDescent="0.25">
      <c r="B42" s="76">
        <f>B41*100/D41</f>
        <v>76.126102339335688</v>
      </c>
      <c r="C42" s="76">
        <f>C41*100/D41</f>
        <v>23.873897660664309</v>
      </c>
      <c r="D42" s="75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5"/>
  <sheetViews>
    <sheetView zoomScaleNormal="100" workbookViewId="0">
      <selection activeCell="D75" sqref="D75"/>
    </sheetView>
  </sheetViews>
  <sheetFormatPr baseColWidth="10" defaultColWidth="11.42578125" defaultRowHeight="15" x14ac:dyDescent="0.25"/>
  <cols>
    <col min="1" max="1" width="18.140625" style="9" customWidth="1"/>
    <col min="2" max="2" width="19.28515625" style="8" customWidth="1"/>
    <col min="3" max="3" width="20" style="8" customWidth="1"/>
    <col min="4" max="4" width="8.42578125" style="9" customWidth="1"/>
    <col min="5" max="5" width="14.5703125" style="9" customWidth="1"/>
    <col min="6" max="6" width="10.28515625" style="9" customWidth="1"/>
    <col min="7" max="7" width="3.85546875" style="9" customWidth="1"/>
    <col min="8" max="8" width="11.7109375" style="9" customWidth="1"/>
    <col min="9" max="9" width="7.140625" style="9" customWidth="1"/>
    <col min="10" max="10" width="9.42578125" style="9" customWidth="1"/>
    <col min="11" max="16384" width="11.42578125" style="9"/>
  </cols>
  <sheetData>
    <row r="1" spans="1:10" x14ac:dyDescent="0.25">
      <c r="B1" s="9"/>
      <c r="C1" s="9"/>
    </row>
    <row r="2" spans="1:10" ht="18" customHeight="1" x14ac:dyDescent="0.25">
      <c r="A2" s="138" t="s">
        <v>240</v>
      </c>
      <c r="B2" s="138"/>
      <c r="C2" s="138"/>
      <c r="D2" s="138"/>
      <c r="E2" s="138"/>
      <c r="F2" s="115"/>
      <c r="G2" s="115"/>
      <c r="H2" s="115"/>
      <c r="I2" s="115"/>
      <c r="J2" s="115"/>
    </row>
    <row r="3" spans="1:10" ht="15" customHeight="1" x14ac:dyDescent="0.25">
      <c r="A3" s="138" t="s">
        <v>222</v>
      </c>
      <c r="B3" s="138"/>
      <c r="C3" s="138"/>
      <c r="D3" s="138"/>
      <c r="E3" s="91"/>
      <c r="F3" s="91"/>
      <c r="G3" s="91"/>
      <c r="H3" s="91"/>
      <c r="I3" s="91"/>
      <c r="J3" s="91"/>
    </row>
    <row r="4" spans="1:10" ht="15" customHeight="1" x14ac:dyDescent="0.25">
      <c r="B4" s="9"/>
      <c r="C4" s="9"/>
    </row>
    <row r="5" spans="1:10" ht="12.75" customHeight="1" x14ac:dyDescent="0.25">
      <c r="A5" s="131" t="s">
        <v>214</v>
      </c>
      <c r="B5" s="129" t="s">
        <v>210</v>
      </c>
      <c r="C5" s="129" t="s">
        <v>211</v>
      </c>
      <c r="D5" s="129" t="s">
        <v>93</v>
      </c>
    </row>
    <row r="6" spans="1:10" ht="27.75" customHeight="1" x14ac:dyDescent="0.25">
      <c r="A6" s="131"/>
      <c r="B6" s="129"/>
      <c r="C6" s="129"/>
      <c r="D6" s="129"/>
    </row>
    <row r="7" spans="1:10" ht="9.75" customHeight="1" x14ac:dyDescent="0.25">
      <c r="B7" s="9"/>
      <c r="C7" s="9"/>
    </row>
    <row r="8" spans="1:10" x14ac:dyDescent="0.25">
      <c r="A8" s="1" t="s">
        <v>31</v>
      </c>
      <c r="B8" s="5">
        <v>923</v>
      </c>
      <c r="C8" s="5">
        <v>58</v>
      </c>
      <c r="D8" s="5">
        <f t="shared" ref="D8:D23" si="0">SUM(B8:C8)</f>
        <v>981</v>
      </c>
      <c r="E8" s="66" t="s">
        <v>160</v>
      </c>
    </row>
    <row r="9" spans="1:10" x14ac:dyDescent="0.25">
      <c r="A9" s="105" t="s">
        <v>32</v>
      </c>
      <c r="B9" s="77">
        <v>4406</v>
      </c>
      <c r="C9" s="77">
        <v>156</v>
      </c>
      <c r="D9" s="8">
        <f t="shared" si="0"/>
        <v>4562</v>
      </c>
      <c r="E9" s="66" t="s">
        <v>161</v>
      </c>
    </row>
    <row r="10" spans="1:10" x14ac:dyDescent="0.25">
      <c r="A10" s="1" t="s">
        <v>33</v>
      </c>
      <c r="B10" s="5">
        <v>213</v>
      </c>
      <c r="C10" s="5">
        <v>39</v>
      </c>
      <c r="D10" s="5">
        <f t="shared" si="0"/>
        <v>252</v>
      </c>
      <c r="E10" s="66" t="s">
        <v>162</v>
      </c>
    </row>
    <row r="11" spans="1:10" x14ac:dyDescent="0.25">
      <c r="A11" s="105" t="s">
        <v>34</v>
      </c>
      <c r="B11" s="77">
        <v>155</v>
      </c>
      <c r="C11" s="77">
        <v>10</v>
      </c>
      <c r="D11" s="8">
        <f t="shared" si="0"/>
        <v>165</v>
      </c>
      <c r="E11" s="66" t="s">
        <v>163</v>
      </c>
    </row>
    <row r="12" spans="1:10" x14ac:dyDescent="0.25">
      <c r="A12" s="1" t="s">
        <v>37</v>
      </c>
      <c r="B12" s="5">
        <v>728</v>
      </c>
      <c r="C12" s="5">
        <v>108</v>
      </c>
      <c r="D12" s="5">
        <f t="shared" si="0"/>
        <v>836</v>
      </c>
      <c r="E12" s="66" t="s">
        <v>164</v>
      </c>
    </row>
    <row r="13" spans="1:10" x14ac:dyDescent="0.25">
      <c r="A13" s="105" t="s">
        <v>38</v>
      </c>
      <c r="B13" s="77">
        <v>3028</v>
      </c>
      <c r="C13" s="77">
        <v>181</v>
      </c>
      <c r="D13" s="8">
        <f t="shared" si="0"/>
        <v>3209</v>
      </c>
      <c r="E13" s="66" t="s">
        <v>165</v>
      </c>
    </row>
    <row r="14" spans="1:10" x14ac:dyDescent="0.25">
      <c r="A14" s="1" t="s">
        <v>35</v>
      </c>
      <c r="B14" s="5">
        <v>2099</v>
      </c>
      <c r="C14" s="5">
        <v>143</v>
      </c>
      <c r="D14" s="5">
        <f t="shared" si="0"/>
        <v>2242</v>
      </c>
      <c r="E14" s="66" t="s">
        <v>166</v>
      </c>
    </row>
    <row r="15" spans="1:10" x14ac:dyDescent="0.25">
      <c r="A15" s="105" t="s">
        <v>36</v>
      </c>
      <c r="B15" s="77">
        <v>727</v>
      </c>
      <c r="C15" s="77">
        <v>68</v>
      </c>
      <c r="D15" s="8">
        <f t="shared" si="0"/>
        <v>795</v>
      </c>
      <c r="E15" s="66" t="s">
        <v>167</v>
      </c>
    </row>
    <row r="16" spans="1:10" x14ac:dyDescent="0.25">
      <c r="A16" s="1" t="s">
        <v>39</v>
      </c>
      <c r="B16" s="5">
        <v>24285</v>
      </c>
      <c r="C16" s="5">
        <v>1972</v>
      </c>
      <c r="D16" s="5">
        <f t="shared" si="0"/>
        <v>26257</v>
      </c>
      <c r="E16" s="66" t="s">
        <v>168</v>
      </c>
    </row>
    <row r="17" spans="1:6" x14ac:dyDescent="0.25">
      <c r="A17" s="105" t="s">
        <v>40</v>
      </c>
      <c r="B17" s="77">
        <v>1294</v>
      </c>
      <c r="C17" s="77">
        <v>80</v>
      </c>
      <c r="D17" s="8">
        <f t="shared" si="0"/>
        <v>1374</v>
      </c>
      <c r="E17" s="66" t="s">
        <v>169</v>
      </c>
    </row>
    <row r="18" spans="1:6" x14ac:dyDescent="0.25">
      <c r="A18" s="1" t="s">
        <v>78</v>
      </c>
      <c r="B18" s="5">
        <v>9770</v>
      </c>
      <c r="C18" s="5">
        <v>697</v>
      </c>
      <c r="D18" s="5">
        <f t="shared" si="0"/>
        <v>10467</v>
      </c>
      <c r="E18" s="66" t="s">
        <v>170</v>
      </c>
    </row>
    <row r="19" spans="1:6" x14ac:dyDescent="0.25">
      <c r="A19" s="105" t="s">
        <v>41</v>
      </c>
      <c r="B19" s="77">
        <v>6167</v>
      </c>
      <c r="C19" s="77">
        <v>448</v>
      </c>
      <c r="D19" s="8">
        <f t="shared" si="0"/>
        <v>6615</v>
      </c>
      <c r="E19" s="66" t="s">
        <v>171</v>
      </c>
    </row>
    <row r="20" spans="1:6" x14ac:dyDescent="0.25">
      <c r="A20" s="1" t="s">
        <v>42</v>
      </c>
      <c r="B20" s="5">
        <v>530</v>
      </c>
      <c r="C20" s="5">
        <v>118</v>
      </c>
      <c r="D20" s="5">
        <f t="shared" si="0"/>
        <v>648</v>
      </c>
      <c r="E20" s="66" t="s">
        <v>172</v>
      </c>
    </row>
    <row r="21" spans="1:6" x14ac:dyDescent="0.25">
      <c r="A21" s="105" t="s">
        <v>43</v>
      </c>
      <c r="B21" s="77">
        <v>6191</v>
      </c>
      <c r="C21" s="77">
        <v>387</v>
      </c>
      <c r="D21" s="8">
        <f t="shared" si="0"/>
        <v>6578</v>
      </c>
      <c r="E21" s="66" t="s">
        <v>173</v>
      </c>
    </row>
    <row r="22" spans="1:6" x14ac:dyDescent="0.25">
      <c r="A22" s="1" t="s">
        <v>44</v>
      </c>
      <c r="B22" s="5">
        <v>8770</v>
      </c>
      <c r="C22" s="5">
        <v>633</v>
      </c>
      <c r="D22" s="5">
        <f t="shared" si="0"/>
        <v>9403</v>
      </c>
      <c r="E22" s="66" t="s">
        <v>174</v>
      </c>
    </row>
    <row r="23" spans="1:6" x14ac:dyDescent="0.25">
      <c r="A23" s="105" t="s">
        <v>45</v>
      </c>
      <c r="B23" s="77">
        <v>4744</v>
      </c>
      <c r="C23" s="77">
        <v>265</v>
      </c>
      <c r="D23" s="8">
        <f t="shared" si="0"/>
        <v>5009</v>
      </c>
      <c r="E23" s="66" t="s">
        <v>175</v>
      </c>
    </row>
    <row r="24" spans="1:6" ht="12.75" customHeight="1" x14ac:dyDescent="0.25">
      <c r="A24" s="1" t="s">
        <v>46</v>
      </c>
      <c r="B24" s="5">
        <v>1557</v>
      </c>
      <c r="C24" s="5">
        <v>146</v>
      </c>
      <c r="D24" s="5">
        <f t="shared" ref="D24:D39" si="1">SUM(B24:C24)</f>
        <v>1703</v>
      </c>
      <c r="E24" s="66" t="s">
        <v>176</v>
      </c>
    </row>
    <row r="25" spans="1:6" x14ac:dyDescent="0.25">
      <c r="A25" s="105" t="s">
        <v>47</v>
      </c>
      <c r="B25" s="77">
        <v>558</v>
      </c>
      <c r="C25" s="77">
        <v>26</v>
      </c>
      <c r="D25" s="8">
        <f t="shared" si="1"/>
        <v>584</v>
      </c>
      <c r="E25" s="66" t="s">
        <v>177</v>
      </c>
    </row>
    <row r="26" spans="1:6" x14ac:dyDescent="0.25">
      <c r="A26" s="1" t="s">
        <v>48</v>
      </c>
      <c r="B26" s="5">
        <v>8326</v>
      </c>
      <c r="C26" s="5">
        <v>579</v>
      </c>
      <c r="D26" s="5">
        <f t="shared" si="1"/>
        <v>8905</v>
      </c>
      <c r="E26" s="66" t="s">
        <v>178</v>
      </c>
    </row>
    <row r="27" spans="1:6" x14ac:dyDescent="0.25">
      <c r="A27" s="105" t="s">
        <v>49</v>
      </c>
      <c r="B27" s="77">
        <v>701</v>
      </c>
      <c r="C27" s="77">
        <v>98</v>
      </c>
      <c r="D27" s="8">
        <f t="shared" si="1"/>
        <v>799</v>
      </c>
      <c r="E27" s="66" t="s">
        <v>179</v>
      </c>
      <c r="F27" s="8"/>
    </row>
    <row r="28" spans="1:6" x14ac:dyDescent="0.25">
      <c r="A28" s="1" t="s">
        <v>50</v>
      </c>
      <c r="B28" s="5">
        <v>6766</v>
      </c>
      <c r="C28" s="5">
        <v>241</v>
      </c>
      <c r="D28" s="5">
        <f t="shared" si="1"/>
        <v>7007</v>
      </c>
      <c r="E28" s="66" t="s">
        <v>180</v>
      </c>
      <c r="F28" s="8"/>
    </row>
    <row r="29" spans="1:6" x14ac:dyDescent="0.25">
      <c r="A29" s="105" t="s">
        <v>51</v>
      </c>
      <c r="B29" s="77">
        <v>3250</v>
      </c>
      <c r="C29" s="77">
        <v>215</v>
      </c>
      <c r="D29" s="8">
        <f t="shared" si="1"/>
        <v>3465</v>
      </c>
      <c r="E29" s="66" t="s">
        <v>181</v>
      </c>
      <c r="F29" s="8"/>
    </row>
    <row r="30" spans="1:6" x14ac:dyDescent="0.25">
      <c r="A30" s="1" t="s">
        <v>52</v>
      </c>
      <c r="B30" s="5">
        <v>264</v>
      </c>
      <c r="C30" s="5">
        <v>21</v>
      </c>
      <c r="D30" s="5">
        <f t="shared" si="1"/>
        <v>285</v>
      </c>
      <c r="E30" s="66" t="s">
        <v>182</v>
      </c>
      <c r="F30" s="8"/>
    </row>
    <row r="31" spans="1:6" x14ac:dyDescent="0.25">
      <c r="A31" s="105" t="s">
        <v>53</v>
      </c>
      <c r="B31" s="77">
        <v>3835</v>
      </c>
      <c r="C31" s="77">
        <v>149</v>
      </c>
      <c r="D31" s="8">
        <f t="shared" si="1"/>
        <v>3984</v>
      </c>
      <c r="E31" s="66" t="s">
        <v>183</v>
      </c>
    </row>
    <row r="32" spans="1:6" x14ac:dyDescent="0.25">
      <c r="A32" s="1" t="s">
        <v>54</v>
      </c>
      <c r="B32" s="5">
        <v>3933</v>
      </c>
      <c r="C32" s="5">
        <v>138</v>
      </c>
      <c r="D32" s="5">
        <f t="shared" si="1"/>
        <v>4071</v>
      </c>
      <c r="E32" s="66" t="s">
        <v>184</v>
      </c>
    </row>
    <row r="33" spans="1:5" x14ac:dyDescent="0.25">
      <c r="A33" s="105" t="s">
        <v>55</v>
      </c>
      <c r="B33" s="77">
        <v>3248</v>
      </c>
      <c r="C33" s="77">
        <v>209</v>
      </c>
      <c r="D33" s="8">
        <f t="shared" si="1"/>
        <v>3457</v>
      </c>
      <c r="E33" s="66" t="s">
        <v>185</v>
      </c>
    </row>
    <row r="34" spans="1:5" x14ac:dyDescent="0.25">
      <c r="A34" s="1" t="s">
        <v>56</v>
      </c>
      <c r="B34" s="5">
        <v>593</v>
      </c>
      <c r="C34" s="5">
        <v>150</v>
      </c>
      <c r="D34" s="5">
        <f t="shared" si="1"/>
        <v>743</v>
      </c>
      <c r="E34" s="66" t="s">
        <v>186</v>
      </c>
    </row>
    <row r="35" spans="1:5" x14ac:dyDescent="0.25">
      <c r="A35" s="105" t="s">
        <v>57</v>
      </c>
      <c r="B35" s="77">
        <v>5329</v>
      </c>
      <c r="C35" s="77">
        <v>401</v>
      </c>
      <c r="D35" s="8">
        <f t="shared" si="1"/>
        <v>5730</v>
      </c>
      <c r="E35" s="66" t="s">
        <v>187</v>
      </c>
    </row>
    <row r="36" spans="1:5" x14ac:dyDescent="0.25">
      <c r="A36" s="1" t="s">
        <v>58</v>
      </c>
      <c r="B36" s="5">
        <v>1478</v>
      </c>
      <c r="C36" s="5">
        <v>66</v>
      </c>
      <c r="D36" s="5">
        <f t="shared" si="1"/>
        <v>1544</v>
      </c>
      <c r="E36" s="66" t="s">
        <v>188</v>
      </c>
    </row>
    <row r="37" spans="1:5" x14ac:dyDescent="0.25">
      <c r="A37" s="105" t="s">
        <v>59</v>
      </c>
      <c r="B37" s="77">
        <v>5606</v>
      </c>
      <c r="C37" s="77">
        <v>467</v>
      </c>
      <c r="D37" s="8">
        <f t="shared" si="1"/>
        <v>6073</v>
      </c>
      <c r="E37" s="66" t="s">
        <v>189</v>
      </c>
    </row>
    <row r="38" spans="1:5" x14ac:dyDescent="0.25">
      <c r="A38" s="1" t="s">
        <v>60</v>
      </c>
      <c r="B38" s="5">
        <v>655</v>
      </c>
      <c r="C38" s="5">
        <v>49</v>
      </c>
      <c r="D38" s="5">
        <f t="shared" si="1"/>
        <v>704</v>
      </c>
      <c r="E38" s="66" t="s">
        <v>190</v>
      </c>
    </row>
    <row r="39" spans="1:5" x14ac:dyDescent="0.25">
      <c r="A39" s="105" t="s">
        <v>61</v>
      </c>
      <c r="B39" s="77">
        <v>355</v>
      </c>
      <c r="C39" s="77">
        <v>63</v>
      </c>
      <c r="D39" s="8">
        <f t="shared" si="1"/>
        <v>418</v>
      </c>
      <c r="E39" s="66" t="s">
        <v>191</v>
      </c>
    </row>
    <row r="40" spans="1:5" ht="5.25" customHeight="1" x14ac:dyDescent="0.25">
      <c r="B40" s="7"/>
      <c r="C40" s="7"/>
      <c r="D40" s="7"/>
    </row>
    <row r="41" spans="1:5" ht="15.75" x14ac:dyDescent="0.25">
      <c r="A41" s="31" t="s">
        <v>81</v>
      </c>
      <c r="B41" s="68">
        <f>B8+B9+B10+B11+B12+B13+B14+B15+B16+B17+B18+B19+B20+B21+B22+B23+B24+B25+B26+B27+B28+B29+B30+B31+B32+B33+B34+B35+B36+B37+B38+B39</f>
        <v>120484</v>
      </c>
      <c r="C41" s="68">
        <f>C8+C9+C10+C11+C12+C13+C14+C15+C16+C17+C18+C19+C20+C21+C22+C23+C24+C25+C26+C27+C28+C29+C30+C31+C32+C33+C34+C35+C36+C37+C38+C39</f>
        <v>8381</v>
      </c>
      <c r="D41" s="68">
        <f>D8+D9+D10+D11+D12+D13+D14+D15+D16+D17+D18+D19+D20+D21+D22+D23+D24+D25+D26+D27+D28+D29+D30+D31+D32+D33+D34+D35+D36+D37+D38+D39</f>
        <v>128865</v>
      </c>
    </row>
    <row r="42" spans="1:5" x14ac:dyDescent="0.25">
      <c r="B42" s="76">
        <f>B41*100/D41</f>
        <v>93.496294571838746</v>
      </c>
      <c r="C42" s="76">
        <f>C41*100/D41</f>
        <v>6.5037054281612541</v>
      </c>
      <c r="D42" s="75">
        <f>SUM(B42:C42)</f>
        <v>100</v>
      </c>
    </row>
    <row r="54" spans="2:2" x14ac:dyDescent="0.25">
      <c r="B54" s="9"/>
    </row>
    <row r="55" spans="2:2" x14ac:dyDescent="0.25">
      <c r="B55" s="9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2:G51"/>
  <sheetViews>
    <sheetView zoomScaleNormal="100" workbookViewId="0">
      <selection activeCell="F63" sqref="F63"/>
    </sheetView>
  </sheetViews>
  <sheetFormatPr baseColWidth="10" defaultColWidth="11.42578125" defaultRowHeight="15" x14ac:dyDescent="0.25"/>
  <cols>
    <col min="1" max="1" width="21" style="9" customWidth="1"/>
    <col min="2" max="2" width="15.7109375" style="9" customWidth="1"/>
    <col min="3" max="3" width="11.7109375" style="9" customWidth="1"/>
    <col min="4" max="4" width="7.5703125" style="9" customWidth="1"/>
    <col min="5" max="5" width="15.7109375" style="9" customWidth="1"/>
    <col min="6" max="6" width="9.85546875" style="9" customWidth="1"/>
    <col min="7" max="16384" width="11.42578125" style="9"/>
  </cols>
  <sheetData>
    <row r="2" spans="1:6" ht="17.25" x14ac:dyDescent="0.3">
      <c r="A2" s="25" t="s">
        <v>253</v>
      </c>
    </row>
    <row r="4" spans="1:6" ht="17.25" x14ac:dyDescent="0.3">
      <c r="A4" s="25" t="s">
        <v>251</v>
      </c>
    </row>
    <row r="6" spans="1:6" ht="21" customHeight="1" x14ac:dyDescent="0.25">
      <c r="A6" s="131" t="s">
        <v>247</v>
      </c>
      <c r="B6" s="131" t="s">
        <v>223</v>
      </c>
      <c r="C6" s="131" t="s">
        <v>224</v>
      </c>
      <c r="D6" s="131" t="s">
        <v>15</v>
      </c>
      <c r="E6" s="131" t="s">
        <v>225</v>
      </c>
      <c r="F6" s="131" t="s">
        <v>15</v>
      </c>
    </row>
    <row r="7" spans="1:6" ht="17.25" customHeight="1" x14ac:dyDescent="0.25">
      <c r="A7" s="131"/>
      <c r="B7" s="131"/>
      <c r="C7" s="131"/>
      <c r="D7" s="131"/>
      <c r="E7" s="131"/>
      <c r="F7" s="131"/>
    </row>
    <row r="8" spans="1:6" ht="9.75" customHeight="1" x14ac:dyDescent="0.25">
      <c r="A8" s="51"/>
      <c r="B8" s="51"/>
      <c r="C8" s="51"/>
      <c r="D8" s="51"/>
      <c r="E8" s="51"/>
      <c r="F8" s="78"/>
    </row>
    <row r="9" spans="1:6" x14ac:dyDescent="0.25">
      <c r="A9" s="97" t="s">
        <v>124</v>
      </c>
      <c r="B9" s="106" t="s">
        <v>130</v>
      </c>
      <c r="C9" s="79">
        <v>104429</v>
      </c>
      <c r="D9" s="80">
        <f>C9/$C$17*100</f>
        <v>81.975178780290605</v>
      </c>
      <c r="E9" s="79">
        <v>194369</v>
      </c>
      <c r="F9" s="80">
        <f>E9/$E$17*100</f>
        <v>26.660731970273481</v>
      </c>
    </row>
    <row r="10" spans="1:6" x14ac:dyDescent="0.25">
      <c r="A10" s="55"/>
      <c r="B10" s="61"/>
      <c r="C10" s="52"/>
      <c r="D10" s="54"/>
      <c r="E10" s="52"/>
      <c r="F10" s="54"/>
    </row>
    <row r="11" spans="1:6" x14ac:dyDescent="0.25">
      <c r="A11" s="97" t="s">
        <v>125</v>
      </c>
      <c r="B11" s="106" t="s">
        <v>129</v>
      </c>
      <c r="C11" s="79">
        <v>19862</v>
      </c>
      <c r="D11" s="80">
        <f>C11/$C$17*100</f>
        <v>15.591368307023259</v>
      </c>
      <c r="E11" s="79">
        <v>225518</v>
      </c>
      <c r="F11" s="80">
        <f>E11/$E$17*100</f>
        <v>30.933301876699137</v>
      </c>
    </row>
    <row r="12" spans="1:6" x14ac:dyDescent="0.25">
      <c r="A12" s="55"/>
      <c r="B12" s="61"/>
      <c r="C12" s="52"/>
      <c r="D12" s="54"/>
      <c r="E12" s="52"/>
      <c r="F12" s="54"/>
    </row>
    <row r="13" spans="1:6" x14ac:dyDescent="0.25">
      <c r="A13" s="97" t="s">
        <v>126</v>
      </c>
      <c r="B13" s="106" t="s">
        <v>128</v>
      </c>
      <c r="C13" s="79">
        <v>2380</v>
      </c>
      <c r="D13" s="80">
        <f>C13/$C$17*100</f>
        <v>1.8682638490945198</v>
      </c>
      <c r="E13" s="79">
        <v>122750</v>
      </c>
      <c r="F13" s="80">
        <f>E13/$E$17*100</f>
        <v>16.837072009173632</v>
      </c>
    </row>
    <row r="14" spans="1:6" x14ac:dyDescent="0.25">
      <c r="A14" s="55"/>
      <c r="B14" s="61"/>
      <c r="C14" s="52"/>
      <c r="D14" s="54"/>
      <c r="E14" s="52"/>
      <c r="F14" s="54"/>
    </row>
    <row r="15" spans="1:6" x14ac:dyDescent="0.25">
      <c r="A15" s="97" t="s">
        <v>127</v>
      </c>
      <c r="B15" s="106" t="s">
        <v>131</v>
      </c>
      <c r="C15" s="79">
        <v>720</v>
      </c>
      <c r="D15" s="80">
        <f>C15/$C$17*100</f>
        <v>0.56518906359161958</v>
      </c>
      <c r="E15" s="79">
        <v>186409</v>
      </c>
      <c r="F15" s="80">
        <f>E15/$E$17*100</f>
        <v>25.568894143853747</v>
      </c>
    </row>
    <row r="16" spans="1:6" ht="9.75" customHeight="1" x14ac:dyDescent="0.25">
      <c r="A16" s="51"/>
      <c r="B16" s="55"/>
      <c r="C16" s="53"/>
      <c r="D16" s="81"/>
      <c r="E16" s="53"/>
      <c r="F16" s="81"/>
    </row>
    <row r="17" spans="1:7" ht="19.5" customHeight="1" x14ac:dyDescent="0.25">
      <c r="A17" s="34" t="s">
        <v>93</v>
      </c>
      <c r="B17" s="34"/>
      <c r="C17" s="69">
        <f>C9+C11+C13+C15</f>
        <v>127391</v>
      </c>
      <c r="D17" s="123">
        <f>D9+D11+D13+D15</f>
        <v>100</v>
      </c>
      <c r="E17" s="69">
        <f>E9+E11+E13+E15</f>
        <v>729046</v>
      </c>
      <c r="F17" s="123">
        <f>F9+F11+F13+F15</f>
        <v>100</v>
      </c>
    </row>
    <row r="24" spans="1:7" x14ac:dyDescent="0.25">
      <c r="G24" s="51"/>
    </row>
    <row r="25" spans="1:7" x14ac:dyDescent="0.25">
      <c r="G25" s="51"/>
    </row>
    <row r="26" spans="1:7" x14ac:dyDescent="0.25">
      <c r="G26" s="51"/>
    </row>
    <row r="27" spans="1:7" x14ac:dyDescent="0.25">
      <c r="G27" s="51"/>
    </row>
    <row r="28" spans="1:7" x14ac:dyDescent="0.25">
      <c r="G28" s="51"/>
    </row>
    <row r="29" spans="1:7" x14ac:dyDescent="0.25">
      <c r="G29" s="51"/>
    </row>
    <row r="30" spans="1:7" x14ac:dyDescent="0.25">
      <c r="G30" s="51"/>
    </row>
    <row r="31" spans="1:7" x14ac:dyDescent="0.25">
      <c r="G31" s="51"/>
    </row>
    <row r="32" spans="1:7" x14ac:dyDescent="0.25">
      <c r="G32" s="51"/>
    </row>
    <row r="33" spans="1:7" x14ac:dyDescent="0.25">
      <c r="G33" s="51"/>
    </row>
    <row r="34" spans="1:7" x14ac:dyDescent="0.25">
      <c r="G34" s="51"/>
    </row>
    <row r="35" spans="1:7" x14ac:dyDescent="0.25">
      <c r="G35" s="51"/>
    </row>
    <row r="36" spans="1:7" x14ac:dyDescent="0.25">
      <c r="G36" s="51"/>
    </row>
    <row r="37" spans="1:7" x14ac:dyDescent="0.25">
      <c r="G37" s="51"/>
    </row>
    <row r="47" spans="1:7" x14ac:dyDescent="0.25">
      <c r="A47" s="36"/>
    </row>
    <row r="48" spans="1:7" x14ac:dyDescent="0.25">
      <c r="A48" s="36"/>
    </row>
    <row r="49" spans="1:1" x14ac:dyDescent="0.25">
      <c r="A49" s="36"/>
    </row>
    <row r="50" spans="1:1" x14ac:dyDescent="0.25">
      <c r="A50" s="36"/>
    </row>
    <row r="51" spans="1:1" x14ac:dyDescent="0.25">
      <c r="A51" s="11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zoomScaleNormal="100" workbookViewId="0">
      <selection activeCell="B61" sqref="B61"/>
    </sheetView>
  </sheetViews>
  <sheetFormatPr baseColWidth="10" defaultColWidth="11.42578125" defaultRowHeight="15" x14ac:dyDescent="0.25"/>
  <cols>
    <col min="1" max="1" width="32.85546875" style="9" customWidth="1"/>
    <col min="2" max="2" width="14.140625" style="18" customWidth="1"/>
    <col min="3" max="3" width="8.42578125" style="18" customWidth="1"/>
    <col min="4" max="16384" width="11.42578125" style="9"/>
  </cols>
  <sheetData>
    <row r="1" spans="1:3" ht="17.25" x14ac:dyDescent="0.3">
      <c r="A1" s="102"/>
      <c r="B1" s="102"/>
      <c r="C1" s="102"/>
    </row>
    <row r="2" spans="1:3" ht="17.25" x14ac:dyDescent="0.3">
      <c r="A2" s="102" t="s">
        <v>231</v>
      </c>
      <c r="B2" s="102"/>
      <c r="C2" s="102"/>
    </row>
    <row r="4" spans="1:3" ht="0.75" customHeight="1" x14ac:dyDescent="0.25"/>
    <row r="5" spans="1:3" ht="31.5" customHeight="1" x14ac:dyDescent="0.25">
      <c r="A5" s="109" t="s">
        <v>244</v>
      </c>
      <c r="B5" s="71" t="s">
        <v>241</v>
      </c>
      <c r="C5" s="46" t="s">
        <v>15</v>
      </c>
    </row>
    <row r="6" spans="1:3" ht="9.75" customHeight="1" x14ac:dyDescent="0.25">
      <c r="A6" s="23"/>
      <c r="B6" s="24"/>
      <c r="C6" s="24"/>
    </row>
    <row r="7" spans="1:3" ht="15" customHeight="1" x14ac:dyDescent="0.25">
      <c r="A7" s="103" t="s">
        <v>94</v>
      </c>
      <c r="B7" s="57">
        <v>361</v>
      </c>
      <c r="C7" s="58">
        <f t="shared" ref="C7:C39" si="0">B7/$B$41*100</f>
        <v>4.9516765745920004E-2</v>
      </c>
    </row>
    <row r="8" spans="1:3" ht="15" customHeight="1" x14ac:dyDescent="0.25">
      <c r="A8" s="104" t="s">
        <v>95</v>
      </c>
      <c r="B8" s="19">
        <v>25721</v>
      </c>
      <c r="C8" s="59">
        <f t="shared" si="0"/>
        <v>3.52803526800778</v>
      </c>
    </row>
    <row r="9" spans="1:3" ht="15" customHeight="1" x14ac:dyDescent="0.25">
      <c r="A9" s="103" t="s">
        <v>97</v>
      </c>
      <c r="B9" s="57">
        <v>535</v>
      </c>
      <c r="C9" s="58">
        <f t="shared" si="0"/>
        <v>7.3383572504341285E-2</v>
      </c>
    </row>
    <row r="10" spans="1:3" ht="15" customHeight="1" x14ac:dyDescent="0.25">
      <c r="A10" s="104" t="s">
        <v>96</v>
      </c>
      <c r="B10" s="19">
        <v>129708</v>
      </c>
      <c r="C10" s="59">
        <f t="shared" si="0"/>
        <v>17.791469948398316</v>
      </c>
    </row>
    <row r="11" spans="1:3" ht="15" customHeight="1" x14ac:dyDescent="0.25">
      <c r="A11" s="103" t="s">
        <v>140</v>
      </c>
      <c r="B11" s="57">
        <v>50877</v>
      </c>
      <c r="C11" s="58">
        <f t="shared" si="0"/>
        <v>6.9785719968287321</v>
      </c>
    </row>
    <row r="12" spans="1:3" ht="15" customHeight="1" x14ac:dyDescent="0.25">
      <c r="A12" s="104" t="s">
        <v>141</v>
      </c>
      <c r="B12" s="19">
        <v>8409</v>
      </c>
      <c r="C12" s="59">
        <f t="shared" si="0"/>
        <v>1.1534251611009456</v>
      </c>
    </row>
    <row r="13" spans="1:3" ht="15" customHeight="1" x14ac:dyDescent="0.25">
      <c r="A13" s="103" t="s">
        <v>142</v>
      </c>
      <c r="B13" s="57">
        <v>17674</v>
      </c>
      <c r="C13" s="58">
        <f t="shared" si="0"/>
        <v>2.4242640382088374</v>
      </c>
    </row>
    <row r="14" spans="1:3" ht="15" customHeight="1" x14ac:dyDescent="0.25">
      <c r="A14" s="104" t="s">
        <v>143</v>
      </c>
      <c r="B14" s="19">
        <v>1046</v>
      </c>
      <c r="C14" s="59">
        <f t="shared" si="0"/>
        <v>0.14347517166269344</v>
      </c>
    </row>
    <row r="15" spans="1:3" ht="15" customHeight="1" x14ac:dyDescent="0.25">
      <c r="A15" s="103" t="s">
        <v>144</v>
      </c>
      <c r="B15" s="57">
        <v>2792</v>
      </c>
      <c r="C15" s="58">
        <f t="shared" si="0"/>
        <v>0.38296623258340351</v>
      </c>
    </row>
    <row r="16" spans="1:3" ht="15" customHeight="1" x14ac:dyDescent="0.25">
      <c r="A16" s="104" t="s">
        <v>98</v>
      </c>
      <c r="B16" s="19">
        <v>28827</v>
      </c>
      <c r="C16" s="59">
        <f t="shared" si="0"/>
        <v>3.9540714852012084</v>
      </c>
    </row>
    <row r="17" spans="1:3" ht="15" customHeight="1" x14ac:dyDescent="0.25">
      <c r="A17" s="103" t="s">
        <v>156</v>
      </c>
      <c r="B17" s="57">
        <v>4633</v>
      </c>
      <c r="C17" s="58">
        <f t="shared" si="0"/>
        <v>0.63548802133198723</v>
      </c>
    </row>
    <row r="18" spans="1:3" ht="15" customHeight="1" x14ac:dyDescent="0.25">
      <c r="A18" s="104" t="s">
        <v>148</v>
      </c>
      <c r="B18" s="19">
        <v>684</v>
      </c>
      <c r="C18" s="59">
        <f t="shared" si="0"/>
        <v>9.3821240360690547E-2</v>
      </c>
    </row>
    <row r="19" spans="1:3" ht="15" customHeight="1" x14ac:dyDescent="0.25">
      <c r="A19" s="103" t="s">
        <v>149</v>
      </c>
      <c r="B19" s="57">
        <v>5721</v>
      </c>
      <c r="C19" s="58">
        <f t="shared" si="0"/>
        <v>0.78472414635016174</v>
      </c>
    </row>
    <row r="20" spans="1:3" ht="15" customHeight="1" x14ac:dyDescent="0.25">
      <c r="A20" s="104" t="s">
        <v>150</v>
      </c>
      <c r="B20" s="19">
        <v>1375</v>
      </c>
      <c r="C20" s="59">
        <f t="shared" si="0"/>
        <v>0.18860263961396126</v>
      </c>
    </row>
    <row r="21" spans="1:3" ht="15" customHeight="1" x14ac:dyDescent="0.25">
      <c r="A21" s="103" t="s">
        <v>151</v>
      </c>
      <c r="B21" s="57">
        <v>1031</v>
      </c>
      <c r="C21" s="58">
        <f t="shared" si="0"/>
        <v>0.14141768832145021</v>
      </c>
    </row>
    <row r="22" spans="1:3" ht="15" customHeight="1" x14ac:dyDescent="0.25">
      <c r="A22" s="104" t="s">
        <v>152</v>
      </c>
      <c r="B22" s="19">
        <v>813</v>
      </c>
      <c r="C22" s="59">
        <f t="shared" si="0"/>
        <v>0.11151559709538217</v>
      </c>
    </row>
    <row r="23" spans="1:3" ht="15" customHeight="1" x14ac:dyDescent="0.25">
      <c r="A23" s="103" t="s">
        <v>99</v>
      </c>
      <c r="B23" s="57">
        <v>31532</v>
      </c>
      <c r="C23" s="58">
        <f t="shared" si="0"/>
        <v>4.3251043144054009</v>
      </c>
    </row>
    <row r="24" spans="1:3" ht="15" customHeight="1" x14ac:dyDescent="0.25">
      <c r="A24" s="104" t="s">
        <v>100</v>
      </c>
      <c r="B24" s="19">
        <v>37</v>
      </c>
      <c r="C24" s="59">
        <f t="shared" si="0"/>
        <v>5.0751255750665939E-3</v>
      </c>
    </row>
    <row r="25" spans="1:3" ht="15" customHeight="1" x14ac:dyDescent="0.25">
      <c r="A25" s="103" t="s">
        <v>101</v>
      </c>
      <c r="B25" s="57">
        <v>2528</v>
      </c>
      <c r="C25" s="58">
        <f t="shared" si="0"/>
        <v>0.34675452577752292</v>
      </c>
    </row>
    <row r="26" spans="1:3" ht="15" customHeight="1" x14ac:dyDescent="0.25">
      <c r="A26" s="104" t="s">
        <v>147</v>
      </c>
      <c r="B26" s="19">
        <v>4215</v>
      </c>
      <c r="C26" s="59">
        <f t="shared" si="0"/>
        <v>0.57815281888934311</v>
      </c>
    </row>
    <row r="27" spans="1:3" ht="15" customHeight="1" x14ac:dyDescent="0.25">
      <c r="A27" s="103" t="s">
        <v>146</v>
      </c>
      <c r="B27" s="57">
        <v>900</v>
      </c>
      <c r="C27" s="58">
        <f t="shared" si="0"/>
        <v>0.12344900047459283</v>
      </c>
    </row>
    <row r="28" spans="1:3" ht="15" customHeight="1" x14ac:dyDescent="0.25">
      <c r="A28" s="104" t="s">
        <v>102</v>
      </c>
      <c r="B28" s="19">
        <v>66366</v>
      </c>
      <c r="C28" s="59">
        <f t="shared" si="0"/>
        <v>9.1031292949964744</v>
      </c>
    </row>
    <row r="29" spans="1:3" ht="15" customHeight="1" x14ac:dyDescent="0.25">
      <c r="A29" s="103" t="s">
        <v>145</v>
      </c>
      <c r="B29" s="57">
        <v>5356</v>
      </c>
      <c r="C29" s="58">
        <f t="shared" si="0"/>
        <v>0.73465871837991015</v>
      </c>
    </row>
    <row r="30" spans="1:3" ht="15" customHeight="1" x14ac:dyDescent="0.25">
      <c r="A30" s="104" t="s">
        <v>103</v>
      </c>
      <c r="B30" s="19">
        <v>19752</v>
      </c>
      <c r="C30" s="59">
        <f t="shared" si="0"/>
        <v>2.7092940637490641</v>
      </c>
    </row>
    <row r="31" spans="1:3" ht="15" customHeight="1" x14ac:dyDescent="0.25">
      <c r="A31" s="103" t="s">
        <v>104</v>
      </c>
      <c r="B31" s="57">
        <v>43</v>
      </c>
      <c r="C31" s="58">
        <f t="shared" si="0"/>
        <v>5.8981189115638799E-3</v>
      </c>
    </row>
    <row r="32" spans="1:3" ht="15" customHeight="1" x14ac:dyDescent="0.25">
      <c r="A32" s="104" t="s">
        <v>105</v>
      </c>
      <c r="B32" s="19">
        <v>714</v>
      </c>
      <c r="C32" s="59">
        <f t="shared" si="0"/>
        <v>9.7936207043176973E-2</v>
      </c>
    </row>
    <row r="33" spans="1:3" ht="15" customHeight="1" x14ac:dyDescent="0.25">
      <c r="A33" s="103" t="s">
        <v>106</v>
      </c>
      <c r="B33" s="57">
        <v>73</v>
      </c>
      <c r="C33" s="58">
        <f t="shared" si="0"/>
        <v>1.0013085594050307E-2</v>
      </c>
    </row>
    <row r="34" spans="1:3" ht="15" customHeight="1" x14ac:dyDescent="0.25">
      <c r="A34" s="104" t="s">
        <v>107</v>
      </c>
      <c r="B34" s="19">
        <v>38279</v>
      </c>
      <c r="C34" s="59">
        <f t="shared" si="0"/>
        <v>5.2505603212965983</v>
      </c>
    </row>
    <row r="35" spans="1:3" ht="15" customHeight="1" x14ac:dyDescent="0.25">
      <c r="A35" s="103" t="s">
        <v>153</v>
      </c>
      <c r="B35" s="57">
        <v>55</v>
      </c>
      <c r="C35" s="58">
        <f t="shared" si="0"/>
        <v>7.54410558455845E-3</v>
      </c>
    </row>
    <row r="36" spans="1:3" ht="15" customHeight="1" x14ac:dyDescent="0.25">
      <c r="A36" s="104" t="s">
        <v>108</v>
      </c>
      <c r="B36" s="19">
        <v>8750</v>
      </c>
      <c r="C36" s="59">
        <f t="shared" si="0"/>
        <v>1.200198615725208</v>
      </c>
    </row>
    <row r="37" spans="1:3" ht="15" customHeight="1" x14ac:dyDescent="0.25">
      <c r="A37" s="103" t="s">
        <v>109</v>
      </c>
      <c r="B37" s="57">
        <v>240666</v>
      </c>
      <c r="C37" s="58">
        <f t="shared" si="0"/>
        <v>33.011085720242619</v>
      </c>
    </row>
    <row r="38" spans="1:3" ht="15" customHeight="1" x14ac:dyDescent="0.25">
      <c r="A38" s="104" t="s">
        <v>110</v>
      </c>
      <c r="B38" s="19">
        <v>29406</v>
      </c>
      <c r="C38" s="59">
        <f t="shared" si="0"/>
        <v>4.033490342173196</v>
      </c>
    </row>
    <row r="39" spans="1:3" ht="15" customHeight="1" x14ac:dyDescent="0.25">
      <c r="A39" s="103" t="s">
        <v>111</v>
      </c>
      <c r="B39" s="57">
        <v>167</v>
      </c>
      <c r="C39" s="58">
        <f t="shared" si="0"/>
        <v>2.2906647865841113E-2</v>
      </c>
    </row>
    <row r="40" spans="1:3" ht="8.25" customHeight="1" x14ac:dyDescent="0.25">
      <c r="A40" s="23"/>
      <c r="B40" s="19"/>
      <c r="C40" s="60"/>
    </row>
    <row r="41" spans="1:3" ht="30" customHeight="1" x14ac:dyDescent="0.25">
      <c r="A41" s="32" t="s">
        <v>93</v>
      </c>
      <c r="B41" s="46">
        <f>SUM(B7:B40)</f>
        <v>729046</v>
      </c>
      <c r="C41" s="126">
        <f>SUM(C7:C40)</f>
        <v>100.00000000000001</v>
      </c>
    </row>
    <row r="63" spans="3:3" x14ac:dyDescent="0.25">
      <c r="C63" s="18" t="s">
        <v>132</v>
      </c>
    </row>
  </sheetData>
  <phoneticPr fontId="0" type="noConversion"/>
  <pageMargins left="0.91" right="0.75" top="0.44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zoomScaleNormal="100" workbookViewId="0">
      <selection activeCell="C65" sqref="C65"/>
    </sheetView>
  </sheetViews>
  <sheetFormatPr baseColWidth="10" defaultColWidth="11.42578125" defaultRowHeight="15" x14ac:dyDescent="0.25"/>
  <cols>
    <col min="1" max="1" width="29.7109375" style="9" customWidth="1"/>
    <col min="2" max="2" width="14.42578125" style="8" customWidth="1"/>
    <col min="3" max="3" width="16.42578125" style="9" customWidth="1"/>
    <col min="4" max="4" width="9.5703125" style="9" customWidth="1"/>
    <col min="5" max="5" width="14" style="9" customWidth="1"/>
    <col min="6" max="16384" width="11.42578125" style="9"/>
  </cols>
  <sheetData>
    <row r="2" spans="1:11" ht="15" customHeight="1" x14ac:dyDescent="0.3">
      <c r="A2" s="110" t="s">
        <v>121</v>
      </c>
      <c r="B2" s="110"/>
      <c r="C2" s="110"/>
      <c r="D2" s="110"/>
      <c r="E2" s="110"/>
      <c r="F2" s="110"/>
    </row>
    <row r="4" spans="1:11" ht="15" customHeight="1" x14ac:dyDescent="0.3">
      <c r="A4" s="142" t="s">
        <v>254</v>
      </c>
      <c r="B4" s="142"/>
      <c r="C4" s="142"/>
      <c r="D4" s="142"/>
      <c r="E4" s="142"/>
      <c r="F4" s="142"/>
    </row>
    <row r="6" spans="1:11" ht="19.5" customHeight="1" x14ac:dyDescent="0.25">
      <c r="A6" s="131" t="s">
        <v>226</v>
      </c>
      <c r="B6" s="129" t="s">
        <v>227</v>
      </c>
      <c r="C6" s="129" t="s">
        <v>228</v>
      </c>
      <c r="E6" s="8"/>
    </row>
    <row r="7" spans="1:11" ht="42.75" customHeight="1" x14ac:dyDescent="0.25">
      <c r="A7" s="131"/>
      <c r="B7" s="129"/>
      <c r="C7" s="129"/>
      <c r="D7" s="143"/>
      <c r="E7" s="144"/>
    </row>
    <row r="8" spans="1:11" ht="6.75" customHeight="1" x14ac:dyDescent="0.25">
      <c r="A8" s="51"/>
      <c r="B8" s="53"/>
      <c r="C8" s="53"/>
      <c r="D8" s="143"/>
      <c r="E8" s="144"/>
    </row>
    <row r="9" spans="1:11" ht="18.75" customHeight="1" x14ac:dyDescent="0.25">
      <c r="A9" s="83" t="s">
        <v>30</v>
      </c>
      <c r="B9" s="73">
        <v>34664</v>
      </c>
      <c r="C9" s="73">
        <v>8754796</v>
      </c>
      <c r="D9" s="85">
        <f>B9*100/$B$13</f>
        <v>6.9031165986259087</v>
      </c>
      <c r="E9" s="86">
        <f>C9*100/$C$13</f>
        <v>3.7186881708555095</v>
      </c>
    </row>
    <row r="10" spans="1:11" ht="19.5" customHeight="1" x14ac:dyDescent="0.25">
      <c r="A10" s="82" t="s">
        <v>29</v>
      </c>
      <c r="B10" s="53">
        <v>67255</v>
      </c>
      <c r="C10" s="53">
        <v>16319166</v>
      </c>
      <c r="D10" s="85">
        <f>B10*100/$B$13</f>
        <v>13.393408344120283</v>
      </c>
      <c r="E10" s="86">
        <f>C10*100/$C$13</f>
        <v>6.931730854999639</v>
      </c>
      <c r="F10" s="13"/>
      <c r="G10" s="13"/>
      <c r="H10" s="11"/>
      <c r="I10" s="11"/>
      <c r="J10" s="11"/>
      <c r="K10" s="11"/>
    </row>
    <row r="11" spans="1:11" ht="20.25" customHeight="1" x14ac:dyDescent="0.25">
      <c r="A11" s="83" t="s">
        <v>122</v>
      </c>
      <c r="B11" s="73">
        <v>3811</v>
      </c>
      <c r="C11" s="73">
        <v>1475977</v>
      </c>
      <c r="D11" s="85">
        <f>B11*100/$B$13</f>
        <v>0.75893657273722992</v>
      </c>
      <c r="E11" s="86">
        <f>C11*100/$C$13</f>
        <v>0.62693616280205755</v>
      </c>
      <c r="F11" s="13"/>
      <c r="G11" s="13"/>
      <c r="H11" s="11"/>
      <c r="I11" s="11"/>
      <c r="J11" s="11"/>
      <c r="K11" s="11"/>
    </row>
    <row r="12" spans="1:11" ht="21.75" customHeight="1" x14ac:dyDescent="0.25">
      <c r="A12" s="82" t="s">
        <v>123</v>
      </c>
      <c r="B12" s="53">
        <v>396420</v>
      </c>
      <c r="C12" s="53">
        <v>208877061</v>
      </c>
      <c r="D12" s="85">
        <f>B12*100/$B$13</f>
        <v>78.944538484516585</v>
      </c>
      <c r="E12" s="86">
        <f>C12*100/$C$13</f>
        <v>88.722644811342789</v>
      </c>
      <c r="F12" s="13"/>
      <c r="G12" s="13"/>
      <c r="H12" s="11"/>
      <c r="I12" s="13"/>
      <c r="J12" s="13"/>
      <c r="K12" s="13"/>
    </row>
    <row r="13" spans="1:11" ht="19.5" customHeight="1" x14ac:dyDescent="0.25">
      <c r="A13" s="33" t="s">
        <v>93</v>
      </c>
      <c r="B13" s="29">
        <f>SUM(B9:B12)</f>
        <v>502150</v>
      </c>
      <c r="C13" s="29">
        <f>SUM(C9:C12)</f>
        <v>235427000</v>
      </c>
      <c r="D13" s="85">
        <f>SUM(D9:D12)</f>
        <v>100</v>
      </c>
      <c r="E13" s="86">
        <f>SUM(E9:E12)</f>
        <v>100</v>
      </c>
      <c r="F13" s="13"/>
      <c r="G13" s="13"/>
      <c r="H13" s="11"/>
      <c r="I13" s="13"/>
      <c r="J13" s="13"/>
      <c r="K13" s="13"/>
    </row>
    <row r="14" spans="1:11" x14ac:dyDescent="0.25">
      <c r="A14" s="43" t="s">
        <v>159</v>
      </c>
      <c r="B14" s="13"/>
      <c r="C14" s="13"/>
      <c r="D14" s="13"/>
      <c r="E14" s="13"/>
      <c r="F14" s="13"/>
      <c r="G14" s="11"/>
      <c r="H14" s="11"/>
      <c r="I14" s="11"/>
      <c r="J14" s="11"/>
      <c r="K14" s="11"/>
    </row>
    <row r="15" spans="1:11" x14ac:dyDescent="0.25">
      <c r="A15" s="11"/>
      <c r="B15" s="13"/>
      <c r="C15" s="13"/>
      <c r="D15" s="13"/>
      <c r="E15" s="13"/>
      <c r="F15" s="13"/>
      <c r="G15" s="11"/>
      <c r="H15" s="11"/>
      <c r="I15" s="11"/>
      <c r="J15" s="11"/>
      <c r="K15" s="11"/>
    </row>
    <row r="16" spans="1:11" x14ac:dyDescent="0.25">
      <c r="A16" s="11"/>
      <c r="B16" s="13"/>
      <c r="C16" s="13"/>
      <c r="D16" s="13"/>
      <c r="E16" s="13"/>
      <c r="F16" s="13"/>
      <c r="G16" s="11"/>
    </row>
    <row r="17" spans="1:7" x14ac:dyDescent="0.25">
      <c r="A17" s="11"/>
      <c r="B17" s="13"/>
      <c r="C17" s="13"/>
      <c r="D17" s="13"/>
      <c r="E17" s="13"/>
      <c r="F17" s="14"/>
      <c r="G17" s="40"/>
    </row>
    <row r="18" spans="1:7" x14ac:dyDescent="0.25">
      <c r="A18" s="11"/>
      <c r="B18" s="13"/>
      <c r="C18" s="13"/>
      <c r="D18" s="13"/>
      <c r="E18" s="13"/>
      <c r="F18" s="14"/>
      <c r="G18" s="40"/>
    </row>
    <row r="19" spans="1:7" x14ac:dyDescent="0.25">
      <c r="A19" s="11"/>
      <c r="B19" s="13"/>
      <c r="C19" s="13"/>
      <c r="D19" s="13"/>
      <c r="E19" s="13"/>
      <c r="F19" s="14"/>
      <c r="G19" s="40"/>
    </row>
    <row r="20" spans="1:7" x14ac:dyDescent="0.25">
      <c r="A20" s="11"/>
      <c r="B20" s="13"/>
      <c r="C20" s="13"/>
      <c r="D20" s="13"/>
      <c r="E20" s="13"/>
      <c r="F20" s="14"/>
      <c r="G20" s="40"/>
    </row>
    <row r="21" spans="1:7" x14ac:dyDescent="0.25">
      <c r="A21" s="11"/>
      <c r="B21" s="13"/>
      <c r="C21" s="13"/>
      <c r="D21" s="13"/>
      <c r="E21" s="13"/>
      <c r="F21" s="13"/>
      <c r="G21" s="11"/>
    </row>
    <row r="22" spans="1:7" x14ac:dyDescent="0.25">
      <c r="A22" s="11"/>
      <c r="B22" s="13"/>
      <c r="C22" s="13"/>
      <c r="D22" s="13"/>
      <c r="E22" s="13"/>
      <c r="F22" s="13"/>
      <c r="G22" s="11"/>
    </row>
    <row r="23" spans="1:7" x14ac:dyDescent="0.25">
      <c r="A23" s="11"/>
      <c r="B23" s="13"/>
      <c r="C23" s="13"/>
      <c r="D23" s="13"/>
      <c r="E23" s="13"/>
      <c r="F23" s="13"/>
      <c r="G23" s="11"/>
    </row>
    <row r="24" spans="1:7" x14ac:dyDescent="0.25">
      <c r="A24" s="11"/>
      <c r="B24" s="13"/>
      <c r="C24" s="13"/>
      <c r="D24" s="13"/>
      <c r="E24" s="13"/>
      <c r="F24" s="13"/>
      <c r="G24" s="11"/>
    </row>
    <row r="25" spans="1:7" x14ac:dyDescent="0.25">
      <c r="A25" s="11"/>
      <c r="B25" s="13"/>
      <c r="C25" s="13"/>
      <c r="D25" s="13"/>
      <c r="E25" s="13"/>
      <c r="F25" s="13"/>
      <c r="G25" s="11"/>
    </row>
    <row r="26" spans="1:7" x14ac:dyDescent="0.25">
      <c r="A26" s="11"/>
      <c r="B26" s="13"/>
      <c r="C26" s="13"/>
      <c r="D26" s="13"/>
      <c r="E26" s="13"/>
      <c r="F26" s="13"/>
      <c r="G26" s="11"/>
    </row>
    <row r="27" spans="1:7" x14ac:dyDescent="0.25">
      <c r="A27" s="11"/>
      <c r="B27" s="13"/>
      <c r="C27" s="11"/>
      <c r="D27" s="13"/>
      <c r="E27" s="13"/>
      <c r="F27" s="13"/>
      <c r="G27" s="11"/>
    </row>
    <row r="28" spans="1:7" x14ac:dyDescent="0.25">
      <c r="A28" s="11"/>
      <c r="B28" s="13"/>
      <c r="C28" s="11"/>
      <c r="D28" s="11"/>
      <c r="E28" s="11"/>
      <c r="F28" s="11"/>
      <c r="G28" s="11"/>
    </row>
    <row r="29" spans="1:7" x14ac:dyDescent="0.25">
      <c r="A29" s="11"/>
      <c r="B29" s="13"/>
      <c r="C29" s="16"/>
      <c r="D29" s="16"/>
      <c r="E29" s="16"/>
      <c r="F29" s="17"/>
      <c r="G29" s="11"/>
    </row>
    <row r="30" spans="1:7" x14ac:dyDescent="0.25">
      <c r="A30" s="11"/>
      <c r="B30" s="13"/>
      <c r="C30" s="11"/>
      <c r="D30" s="11"/>
      <c r="E30" s="11"/>
      <c r="F30" s="11"/>
      <c r="G30" s="11"/>
    </row>
    <row r="31" spans="1:7" x14ac:dyDescent="0.25">
      <c r="A31" s="11"/>
      <c r="B31" s="13"/>
      <c r="C31" s="11"/>
      <c r="D31" s="11"/>
      <c r="E31" s="11"/>
      <c r="F31" s="11"/>
      <c r="G31" s="11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F70" sqref="F70"/>
    </sheetView>
  </sheetViews>
  <sheetFormatPr baseColWidth="10" defaultColWidth="11.42578125" defaultRowHeight="15" x14ac:dyDescent="0.25"/>
  <cols>
    <col min="1" max="1" width="29.7109375" style="9" customWidth="1"/>
    <col min="2" max="2" width="13.85546875" style="8" customWidth="1"/>
    <col min="3" max="3" width="15.7109375" style="9" customWidth="1"/>
    <col min="4" max="4" width="15.28515625" style="9" customWidth="1"/>
    <col min="5" max="5" width="15.42578125" style="9" customWidth="1"/>
    <col min="6" max="6" width="11.42578125" style="9"/>
    <col min="7" max="7" width="12" style="9" bestFit="1" customWidth="1"/>
    <col min="8" max="8" width="13.85546875" style="9" bestFit="1" customWidth="1"/>
    <col min="9" max="16384" width="11.42578125" style="9"/>
  </cols>
  <sheetData>
    <row r="1" spans="1:11" ht="12.75" customHeight="1" x14ac:dyDescent="0.3">
      <c r="B1" s="114"/>
      <c r="C1" s="114"/>
      <c r="D1" s="114"/>
      <c r="E1" s="114"/>
      <c r="G1" s="13"/>
      <c r="H1" s="13"/>
    </row>
    <row r="2" spans="1:11" ht="17.25" x14ac:dyDescent="0.3">
      <c r="A2" s="114" t="s">
        <v>255</v>
      </c>
      <c r="B2" s="114"/>
      <c r="C2" s="114"/>
      <c r="D2" s="114"/>
      <c r="E2" s="114"/>
      <c r="G2" s="13"/>
      <c r="H2" s="13"/>
    </row>
    <row r="4" spans="1:11" ht="31.5" customHeight="1" x14ac:dyDescent="0.25">
      <c r="A4" s="131" t="s">
        <v>226</v>
      </c>
      <c r="B4" s="132" t="s">
        <v>210</v>
      </c>
      <c r="C4" s="132"/>
      <c r="D4" s="132" t="s">
        <v>211</v>
      </c>
      <c r="E4" s="132"/>
      <c r="F4" s="8"/>
    </row>
    <row r="5" spans="1:11" ht="62.25" customHeight="1" x14ac:dyDescent="0.25">
      <c r="A5" s="131"/>
      <c r="B5" s="70" t="s">
        <v>227</v>
      </c>
      <c r="C5" s="71" t="s">
        <v>228</v>
      </c>
      <c r="D5" s="70" t="s">
        <v>227</v>
      </c>
      <c r="E5" s="100" t="s">
        <v>228</v>
      </c>
      <c r="F5" s="145"/>
      <c r="G5" s="145"/>
      <c r="H5" s="145"/>
      <c r="I5" s="145"/>
      <c r="J5" s="145"/>
      <c r="K5" s="145"/>
    </row>
    <row r="6" spans="1:11" x14ac:dyDescent="0.25">
      <c r="A6" s="51"/>
      <c r="B6" s="53"/>
      <c r="C6" s="53"/>
      <c r="D6" s="82"/>
      <c r="E6" s="84"/>
      <c r="F6" s="145"/>
      <c r="G6" s="145"/>
      <c r="H6" s="145"/>
      <c r="I6" s="145"/>
      <c r="J6" s="145"/>
      <c r="K6" s="145"/>
    </row>
    <row r="7" spans="1:11" ht="18.75" customHeight="1" x14ac:dyDescent="0.25">
      <c r="A7" s="83" t="s">
        <v>30</v>
      </c>
      <c r="B7" s="73">
        <v>27015</v>
      </c>
      <c r="C7" s="73">
        <v>5178029</v>
      </c>
      <c r="D7" s="73">
        <v>7649</v>
      </c>
      <c r="E7" s="73">
        <v>1479382</v>
      </c>
      <c r="F7" s="86">
        <f>B7*100/$B$12</f>
        <v>6.1555673535047886</v>
      </c>
      <c r="G7" s="87">
        <f>C7*100/$C$12</f>
        <v>2.5155680141167949</v>
      </c>
      <c r="H7" s="87">
        <f>D7*100/$D$12</f>
        <v>12.087738428230535</v>
      </c>
      <c r="I7" s="88">
        <f>E7*100/$E$12</f>
        <v>4.9999993240421574</v>
      </c>
      <c r="J7" s="98">
        <f>B7+D7</f>
        <v>34664</v>
      </c>
      <c r="K7" s="98">
        <f>C7+E7</f>
        <v>6657411</v>
      </c>
    </row>
    <row r="8" spans="1:11" ht="19.5" customHeight="1" x14ac:dyDescent="0.25">
      <c r="A8" s="82" t="s">
        <v>29</v>
      </c>
      <c r="B8" s="53">
        <v>62041</v>
      </c>
      <c r="C8" s="127">
        <v>13881296</v>
      </c>
      <c r="D8" s="53">
        <v>5214</v>
      </c>
      <c r="E8" s="127">
        <v>1153918</v>
      </c>
      <c r="F8" s="86">
        <f>B8*100/$B$12</f>
        <v>14.136500247225266</v>
      </c>
      <c r="G8" s="87">
        <f>C8*100/$C$12</f>
        <v>6.7437521520422949</v>
      </c>
      <c r="H8" s="87">
        <f>D8*100/$D$12</f>
        <v>8.2397003745318358</v>
      </c>
      <c r="I8" s="88">
        <f>E8*100/$E$12</f>
        <v>3.8999996079444514</v>
      </c>
      <c r="J8" s="98">
        <f t="shared" ref="J8:K12" si="0">B8+D8</f>
        <v>67255</v>
      </c>
      <c r="K8" s="98">
        <f t="shared" si="0"/>
        <v>15035214</v>
      </c>
    </row>
    <row r="9" spans="1:11" ht="20.25" customHeight="1" x14ac:dyDescent="0.25">
      <c r="A9" s="83" t="s">
        <v>122</v>
      </c>
      <c r="B9" s="73">
        <v>3482</v>
      </c>
      <c r="C9" s="73">
        <v>1322190</v>
      </c>
      <c r="D9" s="73">
        <v>329</v>
      </c>
      <c r="E9" s="73">
        <v>118351</v>
      </c>
      <c r="F9" s="86">
        <f>B9*100/$B$12</f>
        <v>0.79339942716652501</v>
      </c>
      <c r="G9" s="87">
        <f>C9*100/$C$12</f>
        <v>0.64234071933260417</v>
      </c>
      <c r="H9" s="87">
        <f>D9*100/$D$12</f>
        <v>0.51991972060241154</v>
      </c>
      <c r="I9" s="88">
        <f>E9*100/$E$12</f>
        <v>0.40000143303062591</v>
      </c>
      <c r="J9" s="98">
        <f t="shared" si="0"/>
        <v>3811</v>
      </c>
      <c r="K9" s="98">
        <f t="shared" si="0"/>
        <v>1440541</v>
      </c>
    </row>
    <row r="10" spans="1:11" ht="21.75" customHeight="1" x14ac:dyDescent="0.25">
      <c r="A10" s="82" t="s">
        <v>123</v>
      </c>
      <c r="B10" s="53">
        <v>346333</v>
      </c>
      <c r="C10" s="127">
        <v>185457841</v>
      </c>
      <c r="D10" s="53">
        <v>50087</v>
      </c>
      <c r="E10" s="127">
        <v>26835993</v>
      </c>
      <c r="F10" s="86">
        <f>B10*100/$B$12</f>
        <v>78.914532972103416</v>
      </c>
      <c r="G10" s="87">
        <f>C10*100/$C$12</f>
        <v>90.098339114508306</v>
      </c>
      <c r="H10" s="87">
        <f>D10*100/$D$12</f>
        <v>79.152641476635225</v>
      </c>
      <c r="I10" s="88">
        <f>E10*100/$E$12</f>
        <v>90.69999963498276</v>
      </c>
      <c r="J10" s="98">
        <f t="shared" si="0"/>
        <v>396420</v>
      </c>
      <c r="K10" s="98">
        <f t="shared" si="0"/>
        <v>212293834</v>
      </c>
    </row>
    <row r="11" spans="1:11" ht="13.5" customHeight="1" x14ac:dyDescent="0.25">
      <c r="A11" s="52"/>
      <c r="B11" s="53"/>
      <c r="C11" s="53"/>
      <c r="D11" s="52"/>
      <c r="E11" s="53"/>
      <c r="F11" s="86"/>
      <c r="G11" s="89"/>
      <c r="H11" s="89"/>
      <c r="I11" s="86"/>
      <c r="J11" s="98"/>
      <c r="K11" s="98"/>
    </row>
    <row r="12" spans="1:11" ht="24" customHeight="1" x14ac:dyDescent="0.25">
      <c r="A12" s="33" t="s">
        <v>93</v>
      </c>
      <c r="B12" s="99">
        <f t="shared" ref="B12:I12" si="1">SUM(B7:B10)</f>
        <v>438871</v>
      </c>
      <c r="C12" s="99">
        <f t="shared" si="1"/>
        <v>205839356</v>
      </c>
      <c r="D12" s="99">
        <f t="shared" si="1"/>
        <v>63279</v>
      </c>
      <c r="E12" s="99">
        <f t="shared" si="1"/>
        <v>29587644</v>
      </c>
      <c r="F12" s="86">
        <f t="shared" si="1"/>
        <v>100</v>
      </c>
      <c r="G12" s="86">
        <f t="shared" si="1"/>
        <v>100</v>
      </c>
      <c r="H12" s="90">
        <f t="shared" si="1"/>
        <v>100.00000000000001</v>
      </c>
      <c r="I12" s="86">
        <f t="shared" si="1"/>
        <v>100</v>
      </c>
      <c r="J12" s="98">
        <f t="shared" si="0"/>
        <v>502150</v>
      </c>
      <c r="K12" s="98">
        <f t="shared" si="0"/>
        <v>235427000</v>
      </c>
    </row>
    <row r="13" spans="1:11" x14ac:dyDescent="0.25">
      <c r="A13" s="107" t="s">
        <v>159</v>
      </c>
      <c r="B13" s="13"/>
      <c r="C13" s="13"/>
      <c r="D13" s="13"/>
      <c r="E13" s="13"/>
      <c r="F13" s="11"/>
      <c r="G13" s="11"/>
      <c r="H13" s="11"/>
      <c r="I13" s="11"/>
      <c r="J13" s="11"/>
    </row>
    <row r="14" spans="1:11" x14ac:dyDescent="0.25">
      <c r="B14" s="13"/>
      <c r="C14" s="13"/>
      <c r="D14" s="13"/>
      <c r="E14" s="13"/>
      <c r="F14" s="11"/>
      <c r="G14" s="11"/>
      <c r="H14" s="11"/>
      <c r="I14" s="11"/>
      <c r="J14" s="11"/>
    </row>
    <row r="15" spans="1:11" x14ac:dyDescent="0.25">
      <c r="A15" s="11"/>
      <c r="B15" s="15"/>
      <c r="C15" s="13"/>
      <c r="D15" s="13"/>
      <c r="E15" s="13"/>
      <c r="F15" s="11"/>
    </row>
    <row r="16" spans="1:11" x14ac:dyDescent="0.25">
      <c r="A16" s="11"/>
      <c r="B16" s="15"/>
      <c r="C16" s="13"/>
      <c r="D16" s="13"/>
      <c r="E16" s="13"/>
      <c r="F16" s="11"/>
    </row>
    <row r="17" spans="1:6" x14ac:dyDescent="0.25">
      <c r="A17" s="11"/>
      <c r="B17" s="15"/>
      <c r="C17" s="13"/>
      <c r="D17" s="13"/>
      <c r="E17" s="13"/>
      <c r="F17" s="11"/>
    </row>
    <row r="18" spans="1:6" x14ac:dyDescent="0.25">
      <c r="A18" s="11"/>
      <c r="B18" s="15"/>
      <c r="C18" s="13"/>
      <c r="D18" s="13"/>
      <c r="E18" s="13"/>
      <c r="F18" s="11"/>
    </row>
    <row r="19" spans="1:6" x14ac:dyDescent="0.25">
      <c r="A19" s="11"/>
      <c r="B19" s="15"/>
      <c r="C19" s="44"/>
      <c r="D19" s="13"/>
      <c r="E19" s="13"/>
      <c r="F19" s="11"/>
    </row>
    <row r="20" spans="1:6" x14ac:dyDescent="0.25">
      <c r="A20" s="11"/>
      <c r="B20" s="13"/>
      <c r="C20" s="13"/>
      <c r="D20" s="13"/>
      <c r="E20" s="13"/>
      <c r="F20" s="11"/>
    </row>
    <row r="21" spans="1:6" x14ac:dyDescent="0.25">
      <c r="A21" s="11"/>
      <c r="B21" s="13"/>
      <c r="C21" s="13"/>
      <c r="D21" s="13"/>
      <c r="E21" s="13"/>
      <c r="F21" s="11"/>
    </row>
    <row r="22" spans="1:6" x14ac:dyDescent="0.25">
      <c r="A22" s="11"/>
      <c r="B22" s="13"/>
      <c r="C22" s="13"/>
      <c r="D22" s="13"/>
      <c r="E22" s="13"/>
      <c r="F22" s="11"/>
    </row>
    <row r="23" spans="1:6" x14ac:dyDescent="0.25">
      <c r="A23" s="11"/>
      <c r="B23" s="13"/>
      <c r="C23" s="13"/>
      <c r="D23" s="13"/>
      <c r="E23" s="13"/>
      <c r="F23" s="11"/>
    </row>
    <row r="24" spans="1:6" x14ac:dyDescent="0.25">
      <c r="A24" s="11"/>
      <c r="B24" s="13"/>
      <c r="C24" s="13"/>
      <c r="D24" s="13"/>
      <c r="E24" s="13"/>
    </row>
    <row r="25" spans="1:6" x14ac:dyDescent="0.25">
      <c r="A25" s="11"/>
      <c r="B25" s="13"/>
      <c r="C25" s="13"/>
      <c r="D25" s="13"/>
      <c r="E25" s="13"/>
      <c r="F25" s="11"/>
    </row>
    <row r="26" spans="1:6" x14ac:dyDescent="0.25">
      <c r="A26" s="11"/>
      <c r="B26" s="13"/>
      <c r="C26" s="11"/>
      <c r="D26" s="13"/>
      <c r="E26" s="13"/>
      <c r="F26" s="11"/>
    </row>
    <row r="27" spans="1:6" x14ac:dyDescent="0.25">
      <c r="A27" s="11"/>
      <c r="B27" s="13"/>
      <c r="C27" s="11"/>
      <c r="D27" s="11"/>
      <c r="E27" s="11"/>
      <c r="F27" s="11"/>
    </row>
    <row r="28" spans="1:6" x14ac:dyDescent="0.25">
      <c r="A28" s="11"/>
      <c r="B28" s="13"/>
      <c r="C28" s="16"/>
      <c r="D28" s="16"/>
      <c r="E28" s="17"/>
      <c r="F28" s="11"/>
    </row>
    <row r="29" spans="1:6" x14ac:dyDescent="0.25">
      <c r="A29" s="11"/>
      <c r="B29" s="13"/>
      <c r="C29" s="11"/>
      <c r="D29" s="11"/>
      <c r="E29" s="11"/>
      <c r="F29" s="11"/>
    </row>
    <row r="30" spans="1:6" x14ac:dyDescent="0.25">
      <c r="A30" s="11"/>
      <c r="B30" s="13"/>
      <c r="C30" s="11"/>
      <c r="D30" s="11"/>
      <c r="E30" s="11"/>
      <c r="F30" s="11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E17"/>
  <sheetViews>
    <sheetView zoomScaleNormal="100" workbookViewId="0">
      <selection activeCell="A49" sqref="A49"/>
    </sheetView>
  </sheetViews>
  <sheetFormatPr baseColWidth="10" defaultColWidth="11.42578125" defaultRowHeight="15" x14ac:dyDescent="0.25"/>
  <cols>
    <col min="1" max="1" width="36.28515625" style="9" customWidth="1"/>
    <col min="2" max="2" width="9.28515625" style="9" customWidth="1"/>
    <col min="3" max="3" width="12" style="8" customWidth="1"/>
    <col min="4" max="4" width="6.42578125" style="8" customWidth="1"/>
    <col min="5" max="16384" width="11.42578125" style="9"/>
  </cols>
  <sheetData>
    <row r="2" spans="1:5" ht="17.25" x14ac:dyDescent="0.3">
      <c r="A2" s="25" t="s">
        <v>197</v>
      </c>
    </row>
    <row r="4" spans="1:5" ht="25.5" customHeight="1" x14ac:dyDescent="0.25">
      <c r="A4" s="108" t="s">
        <v>200</v>
      </c>
      <c r="B4" s="26"/>
      <c r="C4" s="129" t="s">
        <v>245</v>
      </c>
      <c r="D4" s="129"/>
    </row>
    <row r="5" spans="1:5" ht="9" customHeight="1" x14ac:dyDescent="0.25">
      <c r="A5" s="61"/>
      <c r="B5" s="61"/>
      <c r="C5" s="62"/>
      <c r="D5" s="62"/>
    </row>
    <row r="6" spans="1:5" x14ac:dyDescent="0.25">
      <c r="A6" s="1" t="s">
        <v>198</v>
      </c>
      <c r="B6" s="4"/>
      <c r="C6" s="130">
        <v>623439</v>
      </c>
      <c r="D6" s="130"/>
      <c r="E6" s="64">
        <f>C6*100/C17</f>
        <v>85.5143571187552</v>
      </c>
    </row>
    <row r="7" spans="1:5" ht="21" customHeight="1" x14ac:dyDescent="0.25">
      <c r="A7" s="55"/>
      <c r="B7" s="51"/>
      <c r="C7" s="63"/>
      <c r="D7" s="63"/>
      <c r="E7" s="65"/>
    </row>
    <row r="8" spans="1:5" x14ac:dyDescent="0.25">
      <c r="A8" s="1" t="s">
        <v>199</v>
      </c>
      <c r="B8" s="1"/>
      <c r="C8" s="130">
        <f>SUM(C10:C15)</f>
        <v>105607</v>
      </c>
      <c r="D8" s="130"/>
      <c r="E8" s="64">
        <f>C8*100/C17</f>
        <v>14.485642881244805</v>
      </c>
    </row>
    <row r="9" spans="1:5" ht="5.25" customHeight="1" x14ac:dyDescent="0.25">
      <c r="A9" s="55"/>
      <c r="B9" s="51"/>
      <c r="C9" s="63"/>
      <c r="D9" s="63"/>
      <c r="E9" s="66"/>
    </row>
    <row r="10" spans="1:5" x14ac:dyDescent="0.25">
      <c r="A10" s="51" t="s">
        <v>112</v>
      </c>
      <c r="B10" s="51"/>
      <c r="C10" s="128">
        <v>83099</v>
      </c>
      <c r="D10" s="128"/>
      <c r="E10" s="64">
        <f>C10*100/$C$8</f>
        <v>78.68701885291695</v>
      </c>
    </row>
    <row r="11" spans="1:5" x14ac:dyDescent="0.25">
      <c r="A11" s="51" t="s">
        <v>113</v>
      </c>
      <c r="B11" s="51"/>
      <c r="C11" s="128">
        <v>4292</v>
      </c>
      <c r="D11" s="128"/>
      <c r="E11" s="64">
        <f t="shared" ref="E11:E15" si="0">C11*100/$C$8</f>
        <v>4.0641245371992385</v>
      </c>
    </row>
    <row r="12" spans="1:5" x14ac:dyDescent="0.25">
      <c r="A12" s="51" t="s">
        <v>114</v>
      </c>
      <c r="B12" s="51"/>
      <c r="C12" s="128">
        <v>2986</v>
      </c>
      <c r="D12" s="128"/>
      <c r="E12" s="64">
        <f t="shared" si="0"/>
        <v>2.827464088554736</v>
      </c>
    </row>
    <row r="13" spans="1:5" x14ac:dyDescent="0.25">
      <c r="A13" s="51" t="s">
        <v>115</v>
      </c>
      <c r="B13" s="51"/>
      <c r="C13" s="128">
        <v>5168</v>
      </c>
      <c r="D13" s="128"/>
      <c r="E13" s="64">
        <f t="shared" si="0"/>
        <v>4.8936150065810029</v>
      </c>
    </row>
    <row r="14" spans="1:5" x14ac:dyDescent="0.25">
      <c r="A14" s="51" t="s">
        <v>154</v>
      </c>
      <c r="B14" s="51"/>
      <c r="C14" s="128">
        <v>4348</v>
      </c>
      <c r="D14" s="128"/>
      <c r="E14" s="64">
        <f t="shared" si="0"/>
        <v>4.1171513251962466</v>
      </c>
    </row>
    <row r="15" spans="1:5" x14ac:dyDescent="0.25">
      <c r="A15" s="51" t="s">
        <v>116</v>
      </c>
      <c r="B15" s="51"/>
      <c r="C15" s="128">
        <v>5714</v>
      </c>
      <c r="D15" s="128"/>
      <c r="E15" s="64">
        <f t="shared" si="0"/>
        <v>5.4106261895518291</v>
      </c>
    </row>
    <row r="16" spans="1:5" ht="6.75" customHeight="1" x14ac:dyDescent="0.25">
      <c r="A16" s="51"/>
      <c r="B16" s="51"/>
      <c r="C16" s="63"/>
      <c r="D16" s="63"/>
    </row>
    <row r="17" spans="1:4" ht="23.25" customHeight="1" x14ac:dyDescent="0.25">
      <c r="A17" s="31" t="s">
        <v>93</v>
      </c>
      <c r="B17" s="26"/>
      <c r="C17" s="129">
        <f>C6+C8</f>
        <v>729046</v>
      </c>
      <c r="D17" s="129"/>
    </row>
  </sheetData>
  <mergeCells count="10">
    <mergeCell ref="C4:D4"/>
    <mergeCell ref="C6:D6"/>
    <mergeCell ref="C8:D8"/>
    <mergeCell ref="C10:D10"/>
    <mergeCell ref="C11:D11"/>
    <mergeCell ref="C12:D12"/>
    <mergeCell ref="C13:D13"/>
    <mergeCell ref="C14:D14"/>
    <mergeCell ref="C15:D15"/>
    <mergeCell ref="C17:D17"/>
  </mergeCells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N42"/>
  <sheetViews>
    <sheetView zoomScaleNormal="100" workbookViewId="0">
      <selection activeCell="I49" sqref="I49"/>
    </sheetView>
  </sheetViews>
  <sheetFormatPr baseColWidth="10" defaultColWidth="11.42578125" defaultRowHeight="15" x14ac:dyDescent="0.25"/>
  <cols>
    <col min="1" max="1" width="34.85546875" style="9" customWidth="1"/>
    <col min="2" max="2" width="8.7109375" style="8" customWidth="1"/>
    <col min="3" max="3" width="8.5703125" style="8" customWidth="1"/>
    <col min="4" max="4" width="9.28515625" style="8" customWidth="1"/>
    <col min="5" max="5" width="7.85546875" style="8" customWidth="1"/>
    <col min="6" max="6" width="9.7109375" style="8" customWidth="1"/>
    <col min="7" max="7" width="10.5703125" style="8" customWidth="1"/>
    <col min="8" max="8" width="14" style="8" customWidth="1"/>
    <col min="9" max="9" width="13.85546875" style="8" customWidth="1"/>
    <col min="10" max="12" width="8.7109375" style="8" customWidth="1"/>
    <col min="13" max="13" width="11.7109375" style="8" customWidth="1"/>
    <col min="14" max="16384" width="11.42578125" style="9"/>
  </cols>
  <sheetData>
    <row r="2" spans="1:14" ht="17.25" x14ac:dyDescent="0.3">
      <c r="A2" s="25" t="s">
        <v>232</v>
      </c>
    </row>
    <row r="3" spans="1:14" x14ac:dyDescent="0.25">
      <c r="I3" s="111"/>
    </row>
    <row r="4" spans="1:14" ht="24" customHeight="1" x14ac:dyDescent="0.25">
      <c r="A4" s="131" t="s">
        <v>200</v>
      </c>
      <c r="B4" s="132" t="s">
        <v>202</v>
      </c>
      <c r="C4" s="132"/>
      <c r="D4" s="132"/>
      <c r="E4" s="132"/>
      <c r="F4" s="132"/>
      <c r="G4" s="132"/>
      <c r="H4" s="132"/>
      <c r="I4" s="111"/>
    </row>
    <row r="5" spans="1:14" ht="47.25" customHeight="1" x14ac:dyDescent="0.25">
      <c r="A5" s="131"/>
      <c r="B5" s="30" t="s">
        <v>30</v>
      </c>
      <c r="C5" s="30" t="s">
        <v>29</v>
      </c>
      <c r="D5" s="37" t="s">
        <v>27</v>
      </c>
      <c r="E5" s="37" t="s">
        <v>28</v>
      </c>
      <c r="F5" s="47" t="s">
        <v>155</v>
      </c>
      <c r="G5" s="70" t="s">
        <v>204</v>
      </c>
      <c r="H5" s="100" t="s">
        <v>192</v>
      </c>
      <c r="I5" s="111"/>
      <c r="M5" s="9"/>
    </row>
    <row r="6" spans="1:14" ht="6" customHeight="1" x14ac:dyDescent="0.25">
      <c r="A6" s="51"/>
      <c r="B6" s="53"/>
      <c r="C6" s="53"/>
      <c r="D6" s="53"/>
      <c r="E6" s="53"/>
      <c r="F6" s="53"/>
      <c r="G6" s="53"/>
      <c r="H6" s="53"/>
      <c r="M6" s="9"/>
    </row>
    <row r="7" spans="1:14" ht="21.75" customHeight="1" x14ac:dyDescent="0.25">
      <c r="A7" s="55" t="s">
        <v>198</v>
      </c>
      <c r="B7" s="53">
        <v>57591</v>
      </c>
      <c r="C7" s="53">
        <v>59049</v>
      </c>
      <c r="D7" s="53">
        <v>2026</v>
      </c>
      <c r="E7" s="53">
        <v>205436</v>
      </c>
      <c r="F7" s="53">
        <v>267</v>
      </c>
      <c r="G7" s="62">
        <f>SUM(B7:F7)</f>
        <v>324369</v>
      </c>
      <c r="H7" s="53">
        <v>3</v>
      </c>
      <c r="M7" s="9"/>
    </row>
    <row r="8" spans="1:14" ht="21.75" customHeight="1" x14ac:dyDescent="0.25">
      <c r="A8" s="55" t="s">
        <v>199</v>
      </c>
      <c r="B8" s="53">
        <v>17702</v>
      </c>
      <c r="C8" s="53">
        <v>5533</v>
      </c>
      <c r="D8" s="53">
        <v>250</v>
      </c>
      <c r="E8" s="53">
        <v>32954</v>
      </c>
      <c r="F8" s="53">
        <v>442</v>
      </c>
      <c r="G8" s="62">
        <f>SUM(B8:F8)</f>
        <v>56881</v>
      </c>
      <c r="H8" s="53">
        <v>681</v>
      </c>
      <c r="M8" s="9"/>
    </row>
    <row r="9" spans="1:14" ht="7.5" customHeight="1" x14ac:dyDescent="0.25">
      <c r="A9" s="51"/>
      <c r="B9" s="53"/>
      <c r="C9" s="53"/>
      <c r="D9" s="53"/>
      <c r="E9" s="53"/>
      <c r="F9" s="53"/>
      <c r="G9" s="53"/>
      <c r="H9" s="53"/>
      <c r="M9" s="9"/>
    </row>
    <row r="10" spans="1:14" x14ac:dyDescent="0.25">
      <c r="A10" s="2" t="s">
        <v>81</v>
      </c>
      <c r="B10" s="3">
        <f>SUM(B7:B9)</f>
        <v>75293</v>
      </c>
      <c r="C10" s="3">
        <f t="shared" ref="C10:H10" si="0">SUM(C7:C9)</f>
        <v>64582</v>
      </c>
      <c r="D10" s="3">
        <f t="shared" si="0"/>
        <v>2276</v>
      </c>
      <c r="E10" s="3">
        <f t="shared" si="0"/>
        <v>238390</v>
      </c>
      <c r="F10" s="3">
        <f t="shared" si="0"/>
        <v>709</v>
      </c>
      <c r="G10" s="3">
        <f t="shared" si="0"/>
        <v>381250</v>
      </c>
      <c r="H10" s="3">
        <f t="shared" si="0"/>
        <v>684</v>
      </c>
      <c r="M10" s="9"/>
    </row>
    <row r="11" spans="1:14" x14ac:dyDescent="0.25">
      <c r="A11" s="124"/>
      <c r="B11" s="125">
        <f>B10*100/$G$10</f>
        <v>19.748983606557378</v>
      </c>
      <c r="C11" s="125">
        <f t="shared" ref="C11:F11" si="1">C10*100/$G$10</f>
        <v>16.939540983606559</v>
      </c>
      <c r="D11" s="125">
        <f t="shared" si="1"/>
        <v>0.59698360655737703</v>
      </c>
      <c r="E11" s="125">
        <f t="shared" si="1"/>
        <v>62.528524590163933</v>
      </c>
      <c r="F11" s="125">
        <f t="shared" si="1"/>
        <v>0.18596721311475409</v>
      </c>
      <c r="G11" s="125">
        <f>F10*100/$G$10</f>
        <v>0.18596721311475409</v>
      </c>
      <c r="H11" s="76">
        <f>SUM(B11:G11)</f>
        <v>100.18596721311475</v>
      </c>
    </row>
    <row r="13" spans="1:14" ht="0.75" customHeight="1" x14ac:dyDescent="0.25"/>
    <row r="14" spans="1:14" hidden="1" x14ac:dyDescent="0.25"/>
    <row r="15" spans="1:14" hidden="1" x14ac:dyDescent="0.25">
      <c r="N15" s="8"/>
    </row>
    <row r="16" spans="1:14" ht="25.5" customHeight="1" x14ac:dyDescent="0.25">
      <c r="A16" s="131" t="s">
        <v>200</v>
      </c>
      <c r="B16" s="132" t="s">
        <v>203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29" t="s">
        <v>205</v>
      </c>
    </row>
    <row r="17" spans="1:13" ht="20.25" customHeight="1" x14ac:dyDescent="0.25">
      <c r="A17" s="131"/>
      <c r="B17" s="42" t="s">
        <v>18</v>
      </c>
      <c r="C17" s="42" t="s">
        <v>17</v>
      </c>
      <c r="D17" s="42" t="s">
        <v>16</v>
      </c>
      <c r="E17" s="42" t="s">
        <v>19</v>
      </c>
      <c r="F17" s="42" t="s">
        <v>20</v>
      </c>
      <c r="G17" s="42" t="s">
        <v>21</v>
      </c>
      <c r="H17" s="42" t="s">
        <v>22</v>
      </c>
      <c r="I17" s="42" t="s">
        <v>23</v>
      </c>
      <c r="J17" s="42" t="s">
        <v>24</v>
      </c>
      <c r="K17" s="42" t="s">
        <v>25</v>
      </c>
      <c r="L17" s="42" t="s">
        <v>26</v>
      </c>
      <c r="M17" s="129"/>
    </row>
    <row r="18" spans="1:13" x14ac:dyDescent="0.25">
      <c r="A18" s="51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53"/>
    </row>
    <row r="19" spans="1:13" ht="21.75" customHeight="1" x14ac:dyDescent="0.25">
      <c r="A19" s="55" t="s">
        <v>198</v>
      </c>
      <c r="B19" s="53">
        <v>2272</v>
      </c>
      <c r="C19" s="53">
        <v>234797</v>
      </c>
      <c r="D19" s="53">
        <v>59286</v>
      </c>
      <c r="E19" s="53">
        <v>124</v>
      </c>
      <c r="F19" s="53">
        <v>6</v>
      </c>
      <c r="G19" s="53">
        <v>33</v>
      </c>
      <c r="H19" s="53">
        <v>2068</v>
      </c>
      <c r="I19" s="53">
        <v>441</v>
      </c>
      <c r="J19" s="53">
        <v>32</v>
      </c>
      <c r="K19" s="53">
        <v>2</v>
      </c>
      <c r="L19" s="53">
        <v>6</v>
      </c>
      <c r="M19" s="62">
        <f>SUM(B19:L19)</f>
        <v>299067</v>
      </c>
    </row>
    <row r="20" spans="1:13" ht="21.75" customHeight="1" x14ac:dyDescent="0.25">
      <c r="A20" s="55" t="s">
        <v>199</v>
      </c>
      <c r="B20" s="53">
        <v>413</v>
      </c>
      <c r="C20" s="53">
        <v>34151</v>
      </c>
      <c r="D20" s="53">
        <v>12279</v>
      </c>
      <c r="E20" s="53">
        <v>174</v>
      </c>
      <c r="F20" s="53">
        <v>27</v>
      </c>
      <c r="G20" s="53">
        <v>33</v>
      </c>
      <c r="H20" s="53">
        <v>682</v>
      </c>
      <c r="I20" s="53">
        <v>194</v>
      </c>
      <c r="J20" s="53">
        <v>72</v>
      </c>
      <c r="K20" s="53">
        <v>6</v>
      </c>
      <c r="L20" s="53">
        <v>14</v>
      </c>
      <c r="M20" s="62">
        <f>SUM(B20:L20)</f>
        <v>48045</v>
      </c>
    </row>
    <row r="21" spans="1:13" x14ac:dyDescent="0.25">
      <c r="A21" s="51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x14ac:dyDescent="0.25">
      <c r="A22" s="2" t="s">
        <v>81</v>
      </c>
      <c r="B22" s="3">
        <f t="shared" ref="B22:L22" si="2">SUM(B19:B21)</f>
        <v>2685</v>
      </c>
      <c r="C22" s="3">
        <f t="shared" si="2"/>
        <v>268948</v>
      </c>
      <c r="D22" s="3">
        <f>SUM(D19:D21)</f>
        <v>71565</v>
      </c>
      <c r="E22" s="3">
        <f t="shared" si="2"/>
        <v>298</v>
      </c>
      <c r="F22" s="3">
        <f t="shared" si="2"/>
        <v>33</v>
      </c>
      <c r="G22" s="3">
        <f t="shared" si="2"/>
        <v>66</v>
      </c>
      <c r="H22" s="3">
        <f t="shared" si="2"/>
        <v>2750</v>
      </c>
      <c r="I22" s="3">
        <f t="shared" si="2"/>
        <v>635</v>
      </c>
      <c r="J22" s="3">
        <f t="shared" si="2"/>
        <v>104</v>
      </c>
      <c r="K22" s="3">
        <f t="shared" si="2"/>
        <v>8</v>
      </c>
      <c r="L22" s="3">
        <f t="shared" si="2"/>
        <v>20</v>
      </c>
      <c r="M22" s="3">
        <f>SUM(B22:L22)</f>
        <v>347112</v>
      </c>
    </row>
    <row r="23" spans="1:13" x14ac:dyDescent="0.25">
      <c r="A23" s="66"/>
      <c r="B23" s="76">
        <f>B22*100/$M$22</f>
        <v>0.77352554794994122</v>
      </c>
      <c r="C23" s="64">
        <f t="shared" ref="C23:L23" si="3">C22*100/$M$22</f>
        <v>77.481619765378326</v>
      </c>
      <c r="D23" s="64">
        <f t="shared" si="3"/>
        <v>20.617264744520501</v>
      </c>
      <c r="E23" s="64">
        <f t="shared" si="3"/>
        <v>8.5851252621632207E-2</v>
      </c>
      <c r="F23" s="64">
        <f t="shared" si="3"/>
        <v>9.5070179077646408E-3</v>
      </c>
      <c r="G23" s="64">
        <f t="shared" si="3"/>
        <v>1.9014035815529282E-2</v>
      </c>
      <c r="H23" s="64">
        <f t="shared" si="3"/>
        <v>0.79225149231372005</v>
      </c>
      <c r="I23" s="76">
        <f t="shared" si="3"/>
        <v>0.18293807186153171</v>
      </c>
      <c r="J23" s="76">
        <f t="shared" si="3"/>
        <v>2.9961510982046139E-2</v>
      </c>
      <c r="K23" s="76">
        <f t="shared" si="3"/>
        <v>2.3047316140035494E-3</v>
      </c>
      <c r="L23" s="76">
        <f t="shared" si="3"/>
        <v>5.761829035008873E-3</v>
      </c>
      <c r="M23" s="76">
        <f>SUM(B23:L23)</f>
        <v>100.00000000000001</v>
      </c>
    </row>
    <row r="24" spans="1:13" x14ac:dyDescent="0.25">
      <c r="C24" s="9"/>
      <c r="D24" s="9"/>
      <c r="E24" s="9"/>
      <c r="F24" s="9"/>
      <c r="G24" s="9"/>
      <c r="H24" s="9"/>
    </row>
    <row r="25" spans="1:13" x14ac:dyDescent="0.25">
      <c r="C25" s="9"/>
      <c r="D25" s="9"/>
      <c r="E25" s="9"/>
      <c r="F25" s="9"/>
      <c r="G25" s="9"/>
      <c r="H25" s="9"/>
    </row>
    <row r="26" spans="1:13" x14ac:dyDescent="0.25">
      <c r="C26" s="9"/>
      <c r="D26" s="9"/>
      <c r="E26" s="9"/>
      <c r="F26" s="9"/>
      <c r="G26" s="9"/>
      <c r="H26" s="9"/>
    </row>
    <row r="27" spans="1:13" x14ac:dyDescent="0.25">
      <c r="C27" s="9"/>
      <c r="D27" s="9"/>
      <c r="E27" s="9"/>
      <c r="F27" s="9"/>
      <c r="G27" s="9"/>
      <c r="H27" s="9"/>
    </row>
    <row r="28" spans="1:13" x14ac:dyDescent="0.25">
      <c r="C28" s="9"/>
      <c r="D28" s="9"/>
      <c r="E28" s="9"/>
      <c r="F28" s="9"/>
      <c r="G28" s="9"/>
      <c r="H28" s="9"/>
    </row>
    <row r="29" spans="1:13" x14ac:dyDescent="0.25">
      <c r="C29" s="9"/>
      <c r="D29" s="9"/>
      <c r="E29" s="9"/>
      <c r="F29" s="9"/>
      <c r="G29" s="9"/>
      <c r="H29" s="9"/>
    </row>
    <row r="30" spans="1:13" x14ac:dyDescent="0.25">
      <c r="C30" s="9"/>
      <c r="D30" s="9"/>
      <c r="E30" s="9"/>
      <c r="F30" s="9"/>
      <c r="G30" s="9"/>
      <c r="H30" s="9"/>
    </row>
    <row r="31" spans="1:13" x14ac:dyDescent="0.25">
      <c r="C31" s="9"/>
      <c r="D31" s="9"/>
      <c r="E31" s="9"/>
      <c r="F31" s="9"/>
      <c r="G31" s="9"/>
      <c r="H31" s="9"/>
    </row>
    <row r="32" spans="1:13" x14ac:dyDescent="0.25">
      <c r="C32" s="9"/>
      <c r="D32" s="9"/>
      <c r="E32" s="9"/>
      <c r="F32" s="9"/>
      <c r="G32" s="9"/>
      <c r="H32" s="9"/>
    </row>
    <row r="33" spans="3:8" x14ac:dyDescent="0.25">
      <c r="C33" s="9"/>
      <c r="D33" s="9"/>
      <c r="E33" s="9"/>
      <c r="F33" s="9"/>
      <c r="G33" s="9"/>
      <c r="H33" s="9"/>
    </row>
    <row r="34" spans="3:8" x14ac:dyDescent="0.25">
      <c r="C34" s="9"/>
      <c r="D34" s="9"/>
      <c r="E34" s="9"/>
      <c r="F34" s="9"/>
      <c r="G34" s="9"/>
      <c r="H34" s="9"/>
    </row>
    <row r="35" spans="3:8" x14ac:dyDescent="0.25">
      <c r="C35" s="9"/>
      <c r="D35" s="9"/>
      <c r="E35" s="9"/>
      <c r="F35" s="9"/>
      <c r="G35" s="9"/>
      <c r="H35" s="9"/>
    </row>
    <row r="36" spans="3:8" x14ac:dyDescent="0.25">
      <c r="C36" s="9"/>
      <c r="D36" s="9"/>
      <c r="E36" s="9"/>
      <c r="F36" s="9"/>
      <c r="G36" s="9"/>
      <c r="H36" s="9"/>
    </row>
    <row r="37" spans="3:8" x14ac:dyDescent="0.25">
      <c r="C37" s="9"/>
      <c r="D37" s="9"/>
      <c r="E37" s="9"/>
      <c r="F37" s="9"/>
      <c r="G37" s="9"/>
      <c r="H37" s="9"/>
    </row>
    <row r="38" spans="3:8" x14ac:dyDescent="0.25">
      <c r="C38" s="9"/>
      <c r="D38" s="9"/>
      <c r="E38" s="9"/>
      <c r="F38" s="9"/>
      <c r="G38" s="9"/>
      <c r="H38" s="9"/>
    </row>
    <row r="39" spans="3:8" x14ac:dyDescent="0.25">
      <c r="C39" s="9"/>
      <c r="D39" s="9"/>
      <c r="E39" s="9"/>
      <c r="F39" s="9"/>
      <c r="G39" s="9"/>
      <c r="H39" s="9"/>
    </row>
    <row r="40" spans="3:8" x14ac:dyDescent="0.25">
      <c r="C40" s="9"/>
      <c r="D40" s="9"/>
      <c r="E40" s="9"/>
      <c r="F40" s="9"/>
      <c r="G40" s="9"/>
      <c r="H40" s="9"/>
    </row>
    <row r="41" spans="3:8" x14ac:dyDescent="0.25">
      <c r="C41" s="9"/>
      <c r="D41" s="9"/>
      <c r="E41" s="9"/>
      <c r="F41" s="9"/>
      <c r="G41" s="9"/>
      <c r="H41" s="9"/>
    </row>
    <row r="42" spans="3:8" x14ac:dyDescent="0.25">
      <c r="C42" s="9"/>
      <c r="D42" s="9"/>
      <c r="E42" s="9"/>
      <c r="F42" s="9"/>
      <c r="G42" s="9"/>
      <c r="H42" s="9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72"/>
  <sheetViews>
    <sheetView zoomScaleNormal="100" workbookViewId="0">
      <selection activeCell="I58" sqref="I58"/>
    </sheetView>
  </sheetViews>
  <sheetFormatPr baseColWidth="10" defaultColWidth="11.42578125" defaultRowHeight="15" x14ac:dyDescent="0.25"/>
  <cols>
    <col min="1" max="1" width="25.7109375" style="9" customWidth="1"/>
    <col min="2" max="2" width="9.42578125" style="9" customWidth="1"/>
    <col min="3" max="3" width="9.7109375" style="9" customWidth="1"/>
    <col min="4" max="4" width="8" style="9" customWidth="1"/>
    <col min="5" max="5" width="14.85546875" style="9" customWidth="1"/>
    <col min="6" max="6" width="12.28515625" style="9" customWidth="1"/>
    <col min="7" max="7" width="10.7109375" style="9" customWidth="1"/>
    <col min="8" max="16384" width="11.42578125" style="9"/>
  </cols>
  <sheetData>
    <row r="1" spans="1:8" x14ac:dyDescent="0.25">
      <c r="E1" s="41"/>
    </row>
    <row r="2" spans="1:8" ht="17.25" x14ac:dyDescent="0.3">
      <c r="A2" s="135" t="s">
        <v>201</v>
      </c>
      <c r="B2" s="135"/>
      <c r="C2" s="135"/>
      <c r="D2" s="135"/>
      <c r="E2" s="135"/>
      <c r="F2" s="135"/>
      <c r="G2" s="135"/>
    </row>
    <row r="4" spans="1:8" ht="16.5" customHeight="1" x14ac:dyDescent="0.25">
      <c r="A4" s="133" t="s">
        <v>214</v>
      </c>
      <c r="B4" s="134" t="s">
        <v>208</v>
      </c>
      <c r="C4" s="134"/>
      <c r="D4" s="134"/>
      <c r="E4" s="134"/>
      <c r="F4" s="134"/>
      <c r="G4" s="133" t="s">
        <v>93</v>
      </c>
    </row>
    <row r="5" spans="1:8" ht="30" customHeight="1" x14ac:dyDescent="0.25">
      <c r="A5" s="133"/>
      <c r="B5" s="49" t="s">
        <v>117</v>
      </c>
      <c r="C5" s="49" t="s">
        <v>118</v>
      </c>
      <c r="D5" s="49" t="s">
        <v>119</v>
      </c>
      <c r="E5" s="49" t="s">
        <v>193</v>
      </c>
      <c r="F5" s="48" t="s">
        <v>120</v>
      </c>
      <c r="G5" s="133"/>
    </row>
    <row r="6" spans="1:8" ht="10.5" customHeight="1" x14ac:dyDescent="0.25">
      <c r="A6" s="23"/>
      <c r="B6" s="23"/>
      <c r="C6" s="23"/>
      <c r="D6" s="23"/>
      <c r="E6" s="23"/>
      <c r="F6" s="23"/>
      <c r="G6" s="23"/>
    </row>
    <row r="7" spans="1:8" ht="14.1" customHeight="1" x14ac:dyDescent="0.25">
      <c r="A7" s="1" t="s">
        <v>31</v>
      </c>
      <c r="B7" s="57">
        <v>4594</v>
      </c>
      <c r="C7" s="57">
        <v>208</v>
      </c>
      <c r="D7" s="57">
        <v>5</v>
      </c>
      <c r="E7" s="57">
        <v>3</v>
      </c>
      <c r="F7" s="57">
        <v>0</v>
      </c>
      <c r="G7" s="57">
        <f t="shared" ref="G7:G38" si="0">SUM(B7:F7)</f>
        <v>4810</v>
      </c>
      <c r="H7" s="66" t="s">
        <v>160</v>
      </c>
    </row>
    <row r="8" spans="1:8" ht="14.1" customHeight="1" x14ac:dyDescent="0.25">
      <c r="A8" s="105" t="s">
        <v>32</v>
      </c>
      <c r="B8" s="19">
        <v>10262</v>
      </c>
      <c r="C8" s="19">
        <v>1031</v>
      </c>
      <c r="D8" s="19">
        <v>34</v>
      </c>
      <c r="E8" s="19">
        <v>1</v>
      </c>
      <c r="F8" s="19">
        <v>0</v>
      </c>
      <c r="G8" s="60">
        <f t="shared" si="0"/>
        <v>11328</v>
      </c>
      <c r="H8" s="66" t="s">
        <v>161</v>
      </c>
    </row>
    <row r="9" spans="1:8" ht="14.1" customHeight="1" x14ac:dyDescent="0.25">
      <c r="A9" s="1" t="s">
        <v>33</v>
      </c>
      <c r="B9" s="57">
        <v>774</v>
      </c>
      <c r="C9" s="57">
        <v>43</v>
      </c>
      <c r="D9" s="57">
        <v>1</v>
      </c>
      <c r="E9" s="57">
        <v>0</v>
      </c>
      <c r="F9" s="57">
        <v>0</v>
      </c>
      <c r="G9" s="57">
        <f t="shared" si="0"/>
        <v>818</v>
      </c>
      <c r="H9" s="66" t="s">
        <v>162</v>
      </c>
    </row>
    <row r="10" spans="1:8" ht="14.1" customHeight="1" x14ac:dyDescent="0.25">
      <c r="A10" s="105" t="s">
        <v>34</v>
      </c>
      <c r="B10" s="19">
        <v>645</v>
      </c>
      <c r="C10" s="19">
        <v>76</v>
      </c>
      <c r="D10" s="19">
        <v>3</v>
      </c>
      <c r="E10" s="19">
        <v>1</v>
      </c>
      <c r="F10" s="19">
        <v>0</v>
      </c>
      <c r="G10" s="60">
        <f t="shared" si="0"/>
        <v>725</v>
      </c>
      <c r="H10" s="66" t="s">
        <v>163</v>
      </c>
    </row>
    <row r="11" spans="1:8" ht="14.1" customHeight="1" x14ac:dyDescent="0.25">
      <c r="A11" s="1" t="s">
        <v>37</v>
      </c>
      <c r="B11" s="57">
        <v>2453</v>
      </c>
      <c r="C11" s="57">
        <v>168</v>
      </c>
      <c r="D11" s="57">
        <v>7</v>
      </c>
      <c r="E11" s="57">
        <v>6</v>
      </c>
      <c r="F11" s="57">
        <v>0</v>
      </c>
      <c r="G11" s="57">
        <f t="shared" si="0"/>
        <v>2634</v>
      </c>
      <c r="H11" s="66" t="s">
        <v>164</v>
      </c>
    </row>
    <row r="12" spans="1:8" ht="14.1" customHeight="1" x14ac:dyDescent="0.25">
      <c r="A12" s="105" t="s">
        <v>38</v>
      </c>
      <c r="B12" s="19">
        <v>9241</v>
      </c>
      <c r="C12" s="19">
        <v>234</v>
      </c>
      <c r="D12" s="19">
        <v>18</v>
      </c>
      <c r="E12" s="19">
        <v>10</v>
      </c>
      <c r="F12" s="19">
        <v>0</v>
      </c>
      <c r="G12" s="60">
        <f t="shared" si="0"/>
        <v>9503</v>
      </c>
      <c r="H12" s="66" t="s">
        <v>165</v>
      </c>
    </row>
    <row r="13" spans="1:8" ht="14.1" customHeight="1" x14ac:dyDescent="0.25">
      <c r="A13" s="1" t="s">
        <v>35</v>
      </c>
      <c r="B13" s="57">
        <v>9896</v>
      </c>
      <c r="C13" s="57">
        <v>1070</v>
      </c>
      <c r="D13" s="57">
        <v>96</v>
      </c>
      <c r="E13" s="57">
        <v>305</v>
      </c>
      <c r="F13" s="57">
        <v>0</v>
      </c>
      <c r="G13" s="57">
        <f t="shared" si="0"/>
        <v>11367</v>
      </c>
      <c r="H13" s="66" t="s">
        <v>166</v>
      </c>
    </row>
    <row r="14" spans="1:8" ht="14.1" customHeight="1" x14ac:dyDescent="0.25">
      <c r="A14" s="105" t="s">
        <v>36</v>
      </c>
      <c r="B14" s="19">
        <v>2357</v>
      </c>
      <c r="C14" s="19">
        <v>218</v>
      </c>
      <c r="D14" s="19">
        <v>6</v>
      </c>
      <c r="E14" s="19">
        <v>7</v>
      </c>
      <c r="F14" s="19">
        <v>0</v>
      </c>
      <c r="G14" s="60">
        <f t="shared" si="0"/>
        <v>2588</v>
      </c>
      <c r="H14" s="66" t="s">
        <v>167</v>
      </c>
    </row>
    <row r="15" spans="1:8" ht="14.1" customHeight="1" x14ac:dyDescent="0.25">
      <c r="A15" s="1" t="s">
        <v>39</v>
      </c>
      <c r="B15" s="57">
        <v>68301</v>
      </c>
      <c r="C15" s="57">
        <v>14319</v>
      </c>
      <c r="D15" s="57">
        <v>718</v>
      </c>
      <c r="E15" s="57">
        <v>49</v>
      </c>
      <c r="F15" s="57">
        <v>0</v>
      </c>
      <c r="G15" s="57">
        <f t="shared" si="0"/>
        <v>83387</v>
      </c>
      <c r="H15" s="66" t="s">
        <v>168</v>
      </c>
    </row>
    <row r="16" spans="1:8" ht="14.1" customHeight="1" x14ac:dyDescent="0.25">
      <c r="A16" s="105" t="s">
        <v>40</v>
      </c>
      <c r="B16" s="19">
        <v>5233</v>
      </c>
      <c r="C16" s="19">
        <v>150</v>
      </c>
      <c r="D16" s="19">
        <v>2</v>
      </c>
      <c r="E16" s="19">
        <v>12</v>
      </c>
      <c r="F16" s="19">
        <v>0</v>
      </c>
      <c r="G16" s="60">
        <f t="shared" si="0"/>
        <v>5397</v>
      </c>
      <c r="H16" s="66" t="s">
        <v>169</v>
      </c>
    </row>
    <row r="17" spans="1:8" ht="14.1" customHeight="1" x14ac:dyDescent="0.25">
      <c r="A17" s="1" t="s">
        <v>78</v>
      </c>
      <c r="B17" s="57">
        <v>20601</v>
      </c>
      <c r="C17" s="57">
        <v>3132</v>
      </c>
      <c r="D17" s="57">
        <v>60</v>
      </c>
      <c r="E17" s="57">
        <v>17</v>
      </c>
      <c r="F17" s="57">
        <v>0</v>
      </c>
      <c r="G17" s="57">
        <f t="shared" si="0"/>
        <v>23810</v>
      </c>
      <c r="H17" s="66" t="s">
        <v>170</v>
      </c>
    </row>
    <row r="18" spans="1:8" ht="14.1" customHeight="1" x14ac:dyDescent="0.25">
      <c r="A18" s="105" t="s">
        <v>41</v>
      </c>
      <c r="B18" s="19">
        <v>19889</v>
      </c>
      <c r="C18" s="19">
        <v>923</v>
      </c>
      <c r="D18" s="19">
        <v>80</v>
      </c>
      <c r="E18" s="19">
        <v>46</v>
      </c>
      <c r="F18" s="19">
        <v>1</v>
      </c>
      <c r="G18" s="60">
        <f t="shared" si="0"/>
        <v>20939</v>
      </c>
      <c r="H18" s="66" t="s">
        <v>171</v>
      </c>
    </row>
    <row r="19" spans="1:8" ht="14.1" customHeight="1" x14ac:dyDescent="0.25">
      <c r="A19" s="1" t="s">
        <v>42</v>
      </c>
      <c r="B19" s="57">
        <v>1407</v>
      </c>
      <c r="C19" s="57">
        <v>210</v>
      </c>
      <c r="D19" s="57">
        <v>4</v>
      </c>
      <c r="E19" s="57">
        <v>0</v>
      </c>
      <c r="F19" s="57">
        <v>0</v>
      </c>
      <c r="G19" s="57">
        <f t="shared" si="0"/>
        <v>1621</v>
      </c>
      <c r="H19" s="66" t="s">
        <v>172</v>
      </c>
    </row>
    <row r="20" spans="1:8" ht="14.1" customHeight="1" x14ac:dyDescent="0.25">
      <c r="A20" s="105" t="s">
        <v>43</v>
      </c>
      <c r="B20" s="19">
        <v>12029</v>
      </c>
      <c r="C20" s="19">
        <v>680</v>
      </c>
      <c r="D20" s="19">
        <v>42</v>
      </c>
      <c r="E20" s="19">
        <v>4</v>
      </c>
      <c r="F20" s="19">
        <v>0</v>
      </c>
      <c r="G20" s="60">
        <f t="shared" si="0"/>
        <v>12755</v>
      </c>
      <c r="H20" s="66" t="s">
        <v>173</v>
      </c>
    </row>
    <row r="21" spans="1:8" ht="14.1" customHeight="1" x14ac:dyDescent="0.25">
      <c r="A21" s="1" t="s">
        <v>44</v>
      </c>
      <c r="B21" s="57">
        <v>24982</v>
      </c>
      <c r="C21" s="57">
        <v>1607</v>
      </c>
      <c r="D21" s="57">
        <v>23</v>
      </c>
      <c r="E21" s="57">
        <v>18</v>
      </c>
      <c r="F21" s="57">
        <v>0</v>
      </c>
      <c r="G21" s="57">
        <f t="shared" si="0"/>
        <v>26630</v>
      </c>
      <c r="H21" s="66" t="s">
        <v>174</v>
      </c>
    </row>
    <row r="22" spans="1:8" ht="14.1" customHeight="1" x14ac:dyDescent="0.25">
      <c r="A22" s="105" t="s">
        <v>45</v>
      </c>
      <c r="B22" s="19">
        <v>10340</v>
      </c>
      <c r="C22" s="19">
        <v>470</v>
      </c>
      <c r="D22" s="19">
        <v>29</v>
      </c>
      <c r="E22" s="19">
        <v>13</v>
      </c>
      <c r="F22" s="19">
        <v>0</v>
      </c>
      <c r="G22" s="60">
        <f t="shared" si="0"/>
        <v>10852</v>
      </c>
      <c r="H22" s="66" t="s">
        <v>175</v>
      </c>
    </row>
    <row r="23" spans="1:8" ht="14.1" customHeight="1" x14ac:dyDescent="0.25">
      <c r="A23" s="1" t="s">
        <v>46</v>
      </c>
      <c r="B23" s="57">
        <v>3321</v>
      </c>
      <c r="C23" s="57">
        <v>450</v>
      </c>
      <c r="D23" s="57">
        <v>26</v>
      </c>
      <c r="E23" s="57">
        <v>14</v>
      </c>
      <c r="F23" s="57">
        <v>0</v>
      </c>
      <c r="G23" s="57">
        <f t="shared" si="0"/>
        <v>3811</v>
      </c>
      <c r="H23" s="66" t="s">
        <v>176</v>
      </c>
    </row>
    <row r="24" spans="1:8" ht="14.1" customHeight="1" x14ac:dyDescent="0.25">
      <c r="A24" s="105" t="s">
        <v>47</v>
      </c>
      <c r="B24" s="19">
        <v>1157</v>
      </c>
      <c r="C24" s="19">
        <v>66</v>
      </c>
      <c r="D24" s="19">
        <v>2</v>
      </c>
      <c r="E24" s="19">
        <v>2</v>
      </c>
      <c r="F24" s="19">
        <v>0</v>
      </c>
      <c r="G24" s="60">
        <f t="shared" si="0"/>
        <v>1227</v>
      </c>
      <c r="H24" s="66" t="s">
        <v>177</v>
      </c>
    </row>
    <row r="25" spans="1:8" ht="14.1" customHeight="1" x14ac:dyDescent="0.25">
      <c r="A25" s="1" t="s">
        <v>48</v>
      </c>
      <c r="B25" s="57">
        <v>36758</v>
      </c>
      <c r="C25" s="57">
        <v>2225</v>
      </c>
      <c r="D25" s="57">
        <v>168</v>
      </c>
      <c r="E25" s="57">
        <v>3519</v>
      </c>
      <c r="F25" s="57">
        <v>0</v>
      </c>
      <c r="G25" s="57">
        <f t="shared" si="0"/>
        <v>42670</v>
      </c>
      <c r="H25" s="66" t="s">
        <v>178</v>
      </c>
    </row>
    <row r="26" spans="1:8" ht="14.1" customHeight="1" x14ac:dyDescent="0.25">
      <c r="A26" s="105" t="s">
        <v>49</v>
      </c>
      <c r="B26" s="19">
        <v>1762</v>
      </c>
      <c r="C26" s="19">
        <v>126</v>
      </c>
      <c r="D26" s="19">
        <v>1</v>
      </c>
      <c r="E26" s="19">
        <v>0</v>
      </c>
      <c r="F26" s="19">
        <v>0</v>
      </c>
      <c r="G26" s="60">
        <f t="shared" si="0"/>
        <v>1889</v>
      </c>
      <c r="H26" s="66" t="s">
        <v>179</v>
      </c>
    </row>
    <row r="27" spans="1:8" ht="14.1" customHeight="1" x14ac:dyDescent="0.25">
      <c r="A27" s="1" t="s">
        <v>50</v>
      </c>
      <c r="B27" s="57">
        <v>14294</v>
      </c>
      <c r="C27" s="57">
        <v>950</v>
      </c>
      <c r="D27" s="57">
        <v>79</v>
      </c>
      <c r="E27" s="57">
        <v>50</v>
      </c>
      <c r="F27" s="57">
        <v>0</v>
      </c>
      <c r="G27" s="57">
        <f t="shared" si="0"/>
        <v>15373</v>
      </c>
      <c r="H27" s="66" t="s">
        <v>180</v>
      </c>
    </row>
    <row r="28" spans="1:8" ht="14.1" customHeight="1" x14ac:dyDescent="0.25">
      <c r="A28" s="105" t="s">
        <v>51</v>
      </c>
      <c r="B28" s="19">
        <v>9972</v>
      </c>
      <c r="C28" s="19">
        <v>1469</v>
      </c>
      <c r="D28" s="19">
        <v>44</v>
      </c>
      <c r="E28" s="19">
        <v>188</v>
      </c>
      <c r="F28" s="19">
        <v>0</v>
      </c>
      <c r="G28" s="60">
        <f t="shared" si="0"/>
        <v>11673</v>
      </c>
      <c r="H28" s="66" t="s">
        <v>181</v>
      </c>
    </row>
    <row r="29" spans="1:8" ht="14.1" customHeight="1" x14ac:dyDescent="0.25">
      <c r="A29" s="1" t="s">
        <v>52</v>
      </c>
      <c r="B29" s="57">
        <v>715</v>
      </c>
      <c r="C29" s="57">
        <v>115</v>
      </c>
      <c r="D29" s="57">
        <v>0</v>
      </c>
      <c r="E29" s="57">
        <v>0</v>
      </c>
      <c r="F29" s="57">
        <v>0</v>
      </c>
      <c r="G29" s="57">
        <f t="shared" si="0"/>
        <v>830</v>
      </c>
      <c r="H29" s="66" t="s">
        <v>182</v>
      </c>
    </row>
    <row r="30" spans="1:8" ht="14.1" customHeight="1" x14ac:dyDescent="0.25">
      <c r="A30" s="105" t="s">
        <v>53</v>
      </c>
      <c r="B30" s="19">
        <v>9088</v>
      </c>
      <c r="C30" s="19">
        <v>993</v>
      </c>
      <c r="D30" s="19">
        <v>33</v>
      </c>
      <c r="E30" s="19">
        <v>104</v>
      </c>
      <c r="F30" s="19">
        <v>0</v>
      </c>
      <c r="G30" s="60">
        <f t="shared" si="0"/>
        <v>10218</v>
      </c>
      <c r="H30" s="66" t="s">
        <v>183</v>
      </c>
    </row>
    <row r="31" spans="1:8" ht="14.1" customHeight="1" x14ac:dyDescent="0.25">
      <c r="A31" s="1" t="s">
        <v>54</v>
      </c>
      <c r="B31" s="57">
        <v>8160</v>
      </c>
      <c r="C31" s="57">
        <v>344</v>
      </c>
      <c r="D31" s="57">
        <v>6</v>
      </c>
      <c r="E31" s="57">
        <v>0</v>
      </c>
      <c r="F31" s="57">
        <v>0</v>
      </c>
      <c r="G31" s="57">
        <f t="shared" si="0"/>
        <v>8510</v>
      </c>
      <c r="H31" s="66" t="s">
        <v>184</v>
      </c>
    </row>
    <row r="32" spans="1:8" ht="14.1" customHeight="1" x14ac:dyDescent="0.25">
      <c r="A32" s="105" t="s">
        <v>55</v>
      </c>
      <c r="B32" s="19">
        <v>8253</v>
      </c>
      <c r="C32" s="19">
        <v>151</v>
      </c>
      <c r="D32" s="19">
        <v>10</v>
      </c>
      <c r="E32" s="19">
        <v>3</v>
      </c>
      <c r="F32" s="19">
        <v>0</v>
      </c>
      <c r="G32" s="60">
        <f t="shared" si="0"/>
        <v>8417</v>
      </c>
      <c r="H32" s="66" t="s">
        <v>185</v>
      </c>
    </row>
    <row r="33" spans="1:8" ht="14.1" customHeight="1" x14ac:dyDescent="0.25">
      <c r="A33" s="1" t="s">
        <v>56</v>
      </c>
      <c r="B33" s="57">
        <v>2863</v>
      </c>
      <c r="C33" s="57">
        <v>205</v>
      </c>
      <c r="D33" s="57">
        <v>9</v>
      </c>
      <c r="E33" s="57">
        <v>12</v>
      </c>
      <c r="F33" s="57">
        <v>0</v>
      </c>
      <c r="G33" s="57">
        <f t="shared" si="0"/>
        <v>3089</v>
      </c>
      <c r="H33" s="66" t="s">
        <v>186</v>
      </c>
    </row>
    <row r="34" spans="1:8" ht="14.1" customHeight="1" x14ac:dyDescent="0.25">
      <c r="A34" s="105" t="s">
        <v>57</v>
      </c>
      <c r="B34" s="19">
        <v>17642</v>
      </c>
      <c r="C34" s="19">
        <v>2167</v>
      </c>
      <c r="D34" s="19">
        <v>29</v>
      </c>
      <c r="E34" s="19">
        <v>78</v>
      </c>
      <c r="F34" s="19">
        <v>0</v>
      </c>
      <c r="G34" s="60">
        <f t="shared" si="0"/>
        <v>19916</v>
      </c>
      <c r="H34" s="66" t="s">
        <v>187</v>
      </c>
    </row>
    <row r="35" spans="1:8" ht="14.1" customHeight="1" x14ac:dyDescent="0.25">
      <c r="A35" s="1" t="s">
        <v>58</v>
      </c>
      <c r="B35" s="57">
        <v>2745</v>
      </c>
      <c r="C35" s="57">
        <v>257</v>
      </c>
      <c r="D35" s="57">
        <v>4</v>
      </c>
      <c r="E35" s="57">
        <v>2</v>
      </c>
      <c r="F35" s="57">
        <v>0</v>
      </c>
      <c r="G35" s="57">
        <f t="shared" si="0"/>
        <v>3008</v>
      </c>
      <c r="H35" s="66" t="s">
        <v>188</v>
      </c>
    </row>
    <row r="36" spans="1:8" ht="14.1" customHeight="1" x14ac:dyDescent="0.25">
      <c r="A36" s="105" t="s">
        <v>59</v>
      </c>
      <c r="B36" s="19">
        <v>15705</v>
      </c>
      <c r="C36" s="19">
        <v>775</v>
      </c>
      <c r="D36" s="19">
        <v>26</v>
      </c>
      <c r="E36" s="19">
        <v>24</v>
      </c>
      <c r="F36" s="19">
        <v>0</v>
      </c>
      <c r="G36" s="60">
        <f t="shared" si="0"/>
        <v>16530</v>
      </c>
      <c r="H36" s="66" t="s">
        <v>189</v>
      </c>
    </row>
    <row r="37" spans="1:8" ht="14.1" customHeight="1" x14ac:dyDescent="0.25">
      <c r="A37" s="1" t="s">
        <v>60</v>
      </c>
      <c r="B37" s="57">
        <v>3195</v>
      </c>
      <c r="C37" s="57">
        <v>188</v>
      </c>
      <c r="D37" s="57">
        <v>25</v>
      </c>
      <c r="E37" s="57">
        <v>4</v>
      </c>
      <c r="F37" s="57">
        <v>0</v>
      </c>
      <c r="G37" s="57">
        <f t="shared" si="0"/>
        <v>3412</v>
      </c>
      <c r="H37" s="66" t="s">
        <v>190</v>
      </c>
    </row>
    <row r="38" spans="1:8" ht="14.1" customHeight="1" x14ac:dyDescent="0.25">
      <c r="A38" s="105" t="s">
        <v>61</v>
      </c>
      <c r="B38" s="19">
        <v>1443</v>
      </c>
      <c r="C38" s="19">
        <v>55</v>
      </c>
      <c r="D38" s="19">
        <v>1</v>
      </c>
      <c r="E38" s="19">
        <v>14</v>
      </c>
      <c r="F38" s="19">
        <v>0</v>
      </c>
      <c r="G38" s="60">
        <f t="shared" si="0"/>
        <v>1513</v>
      </c>
      <c r="H38" s="66" t="s">
        <v>191</v>
      </c>
    </row>
    <row r="39" spans="1:8" ht="10.5" customHeight="1" x14ac:dyDescent="0.25">
      <c r="A39" s="23"/>
      <c r="B39" s="67"/>
      <c r="C39" s="67"/>
      <c r="D39" s="67"/>
      <c r="E39" s="67"/>
      <c r="F39" s="67"/>
      <c r="G39" s="67"/>
    </row>
    <row r="40" spans="1:8" ht="23.25" customHeight="1" x14ac:dyDescent="0.25">
      <c r="A40" s="32" t="s">
        <v>93</v>
      </c>
      <c r="B40" s="46">
        <f t="shared" ref="B40:G40" si="1">SUM(B7:B38)</f>
        <v>340077</v>
      </c>
      <c r="C40" s="46">
        <f t="shared" si="1"/>
        <v>35075</v>
      </c>
      <c r="D40" s="46">
        <f t="shared" si="1"/>
        <v>1591</v>
      </c>
      <c r="E40" s="46">
        <f t="shared" si="1"/>
        <v>4506</v>
      </c>
      <c r="F40" s="46">
        <f t="shared" si="1"/>
        <v>1</v>
      </c>
      <c r="G40" s="46">
        <f t="shared" si="1"/>
        <v>381250</v>
      </c>
    </row>
    <row r="41" spans="1:8" x14ac:dyDescent="0.25">
      <c r="A41" s="18"/>
    </row>
    <row r="44" spans="1:8" x14ac:dyDescent="0.25">
      <c r="A44" s="18"/>
    </row>
    <row r="45" spans="1:8" x14ac:dyDescent="0.25">
      <c r="A45" s="18"/>
    </row>
    <row r="46" spans="1:8" x14ac:dyDescent="0.25">
      <c r="A46" s="18"/>
    </row>
    <row r="47" spans="1:8" x14ac:dyDescent="0.25">
      <c r="A47" s="18"/>
    </row>
    <row r="48" spans="1:8" x14ac:dyDescent="0.25">
      <c r="A48" s="18"/>
    </row>
    <row r="49" spans="1:1" x14ac:dyDescent="0.25">
      <c r="A49" s="18"/>
    </row>
    <row r="50" spans="1:1" x14ac:dyDescent="0.25">
      <c r="A50" s="18"/>
    </row>
    <row r="51" spans="1:1" x14ac:dyDescent="0.25">
      <c r="A51" s="18"/>
    </row>
    <row r="52" spans="1:1" x14ac:dyDescent="0.25">
      <c r="A52" s="18"/>
    </row>
    <row r="53" spans="1:1" x14ac:dyDescent="0.25">
      <c r="A53" s="18"/>
    </row>
    <row r="54" spans="1:1" x14ac:dyDescent="0.25">
      <c r="A54" s="18"/>
    </row>
    <row r="55" spans="1:1" x14ac:dyDescent="0.25">
      <c r="A55" s="18"/>
    </row>
    <row r="56" spans="1:1" x14ac:dyDescent="0.25">
      <c r="A56" s="18"/>
    </row>
    <row r="57" spans="1:1" x14ac:dyDescent="0.25">
      <c r="A57" s="18"/>
    </row>
    <row r="58" spans="1:1" x14ac:dyDescent="0.25">
      <c r="A58" s="18"/>
    </row>
    <row r="59" spans="1:1" x14ac:dyDescent="0.25">
      <c r="A59" s="18"/>
    </row>
    <row r="60" spans="1:1" x14ac:dyDescent="0.25">
      <c r="A60" s="18"/>
    </row>
    <row r="61" spans="1:1" x14ac:dyDescent="0.25">
      <c r="A61" s="18"/>
    </row>
    <row r="63" spans="1:1" x14ac:dyDescent="0.25">
      <c r="A63" s="18"/>
    </row>
    <row r="64" spans="1:1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I40"/>
  <sheetViews>
    <sheetView zoomScaleNormal="100" workbookViewId="0">
      <selection activeCell="I48" sqref="I48"/>
    </sheetView>
  </sheetViews>
  <sheetFormatPr baseColWidth="10" defaultColWidth="11.42578125" defaultRowHeight="15" x14ac:dyDescent="0.25"/>
  <cols>
    <col min="1" max="1" width="22.42578125" style="9" customWidth="1"/>
    <col min="2" max="2" width="9.28515625" style="8" customWidth="1"/>
    <col min="3" max="3" width="9.140625" style="8" customWidth="1"/>
    <col min="4" max="4" width="8.140625" style="8" customWidth="1"/>
    <col min="5" max="5" width="10" style="8" customWidth="1"/>
    <col min="6" max="6" width="8.85546875" style="8" customWidth="1"/>
    <col min="7" max="7" width="11.5703125" style="8" customWidth="1"/>
    <col min="8" max="8" width="14.42578125" style="8" customWidth="1"/>
    <col min="9" max="16384" width="11.42578125" style="9"/>
  </cols>
  <sheetData>
    <row r="2" spans="1:9" ht="17.25" x14ac:dyDescent="0.3">
      <c r="A2" s="25" t="s">
        <v>206</v>
      </c>
    </row>
    <row r="4" spans="1:9" ht="21.75" customHeight="1" x14ac:dyDescent="0.25">
      <c r="A4" s="131" t="s">
        <v>214</v>
      </c>
      <c r="B4" s="136" t="s">
        <v>202</v>
      </c>
      <c r="C4" s="136"/>
      <c r="D4" s="136"/>
      <c r="E4" s="136"/>
      <c r="F4" s="136"/>
      <c r="G4" s="129" t="s">
        <v>93</v>
      </c>
      <c r="H4" s="129" t="s">
        <v>192</v>
      </c>
    </row>
    <row r="5" spans="1:9" ht="21" customHeight="1" x14ac:dyDescent="0.25">
      <c r="A5" s="131"/>
      <c r="B5" s="29" t="s">
        <v>30</v>
      </c>
      <c r="C5" s="29" t="s">
        <v>29</v>
      </c>
      <c r="D5" s="29" t="s">
        <v>27</v>
      </c>
      <c r="E5" s="29" t="s">
        <v>28</v>
      </c>
      <c r="F5" s="29" t="s">
        <v>85</v>
      </c>
      <c r="G5" s="129"/>
      <c r="H5" s="129"/>
    </row>
    <row r="6" spans="1:9" ht="11.25" customHeight="1" x14ac:dyDescent="0.25">
      <c r="B6" s="38"/>
      <c r="C6" s="38"/>
      <c r="D6" s="38"/>
      <c r="E6" s="38"/>
      <c r="F6" s="38"/>
    </row>
    <row r="7" spans="1:9" ht="14.1" customHeight="1" x14ac:dyDescent="0.25">
      <c r="A7" s="1" t="s">
        <v>31</v>
      </c>
      <c r="B7" s="5">
        <v>439</v>
      </c>
      <c r="C7" s="5">
        <v>645</v>
      </c>
      <c r="D7" s="5">
        <v>63</v>
      </c>
      <c r="E7" s="5">
        <v>3651</v>
      </c>
      <c r="F7" s="5">
        <v>12</v>
      </c>
      <c r="G7" s="5">
        <f>SUM(B7:F7)</f>
        <v>4810</v>
      </c>
      <c r="H7" s="5">
        <v>5</v>
      </c>
      <c r="I7" s="66" t="s">
        <v>160</v>
      </c>
    </row>
    <row r="8" spans="1:9" ht="14.1" customHeight="1" x14ac:dyDescent="0.25">
      <c r="A8" s="105" t="s">
        <v>32</v>
      </c>
      <c r="B8" s="8">
        <v>1553</v>
      </c>
      <c r="C8" s="8">
        <v>592</v>
      </c>
      <c r="D8" s="8">
        <v>103</v>
      </c>
      <c r="E8" s="8">
        <v>8972</v>
      </c>
      <c r="F8" s="8">
        <v>108</v>
      </c>
      <c r="G8" s="8">
        <f>SUM(B8:F8)</f>
        <v>11328</v>
      </c>
      <c r="H8" s="8">
        <v>3</v>
      </c>
      <c r="I8" s="66" t="s">
        <v>161</v>
      </c>
    </row>
    <row r="9" spans="1:9" ht="14.1" customHeight="1" x14ac:dyDescent="0.25">
      <c r="A9" s="1" t="s">
        <v>33</v>
      </c>
      <c r="B9" s="5">
        <v>77</v>
      </c>
      <c r="C9" s="5">
        <v>88</v>
      </c>
      <c r="D9" s="5">
        <v>1</v>
      </c>
      <c r="E9" s="5">
        <v>649</v>
      </c>
      <c r="F9" s="5">
        <v>3</v>
      </c>
      <c r="G9" s="5">
        <f t="shared" ref="G9:G38" si="0">SUM(B9:F9)</f>
        <v>818</v>
      </c>
      <c r="H9" s="5">
        <v>1</v>
      </c>
      <c r="I9" s="66" t="s">
        <v>162</v>
      </c>
    </row>
    <row r="10" spans="1:9" ht="14.1" customHeight="1" x14ac:dyDescent="0.25">
      <c r="A10" s="105" t="s">
        <v>34</v>
      </c>
      <c r="B10" s="8">
        <v>174</v>
      </c>
      <c r="C10" s="8">
        <v>142</v>
      </c>
      <c r="D10" s="8">
        <v>7</v>
      </c>
      <c r="E10" s="8">
        <v>393</v>
      </c>
      <c r="F10" s="8">
        <v>9</v>
      </c>
      <c r="G10" s="8">
        <f t="shared" si="0"/>
        <v>725</v>
      </c>
      <c r="H10" s="8">
        <v>3</v>
      </c>
      <c r="I10" s="66" t="s">
        <v>163</v>
      </c>
    </row>
    <row r="11" spans="1:9" ht="14.1" customHeight="1" x14ac:dyDescent="0.25">
      <c r="A11" s="1" t="s">
        <v>37</v>
      </c>
      <c r="B11" s="5">
        <v>510</v>
      </c>
      <c r="C11" s="5">
        <v>583</v>
      </c>
      <c r="D11" s="5">
        <v>4</v>
      </c>
      <c r="E11" s="5">
        <v>1526</v>
      </c>
      <c r="F11" s="5">
        <v>11</v>
      </c>
      <c r="G11" s="5">
        <f t="shared" si="0"/>
        <v>2634</v>
      </c>
      <c r="H11" s="5">
        <v>1</v>
      </c>
      <c r="I11" s="66" t="s">
        <v>164</v>
      </c>
    </row>
    <row r="12" spans="1:9" ht="14.1" customHeight="1" x14ac:dyDescent="0.25">
      <c r="A12" s="105" t="s">
        <v>38</v>
      </c>
      <c r="B12" s="8">
        <v>719</v>
      </c>
      <c r="C12" s="8">
        <v>548</v>
      </c>
      <c r="D12" s="8">
        <v>48</v>
      </c>
      <c r="E12" s="8">
        <v>8183</v>
      </c>
      <c r="F12" s="8">
        <v>5</v>
      </c>
      <c r="G12" s="8">
        <f t="shared" si="0"/>
        <v>9503</v>
      </c>
      <c r="H12" s="8">
        <v>7</v>
      </c>
      <c r="I12" s="66" t="s">
        <v>165</v>
      </c>
    </row>
    <row r="13" spans="1:9" ht="14.1" customHeight="1" x14ac:dyDescent="0.25">
      <c r="A13" s="1" t="s">
        <v>35</v>
      </c>
      <c r="B13" s="5">
        <v>2088</v>
      </c>
      <c r="C13" s="5">
        <v>911</v>
      </c>
      <c r="D13" s="5">
        <v>84</v>
      </c>
      <c r="E13" s="5">
        <v>8275</v>
      </c>
      <c r="F13" s="5">
        <v>9</v>
      </c>
      <c r="G13" s="5">
        <f t="shared" si="0"/>
        <v>11367</v>
      </c>
      <c r="H13" s="5">
        <v>4</v>
      </c>
      <c r="I13" s="66" t="s">
        <v>166</v>
      </c>
    </row>
    <row r="14" spans="1:9" ht="14.1" customHeight="1" x14ac:dyDescent="0.25">
      <c r="A14" s="105" t="s">
        <v>36</v>
      </c>
      <c r="B14" s="8">
        <v>338</v>
      </c>
      <c r="C14" s="8">
        <v>373</v>
      </c>
      <c r="D14" s="8">
        <v>12</v>
      </c>
      <c r="E14" s="8">
        <v>1826</v>
      </c>
      <c r="F14" s="8">
        <v>39</v>
      </c>
      <c r="G14" s="8">
        <f t="shared" si="0"/>
        <v>2588</v>
      </c>
      <c r="H14" s="8">
        <v>0</v>
      </c>
      <c r="I14" s="66" t="s">
        <v>167</v>
      </c>
    </row>
    <row r="15" spans="1:9" ht="14.1" customHeight="1" x14ac:dyDescent="0.25">
      <c r="A15" s="1" t="s">
        <v>39</v>
      </c>
      <c r="B15" s="5">
        <v>27755</v>
      </c>
      <c r="C15" s="5">
        <v>15517</v>
      </c>
      <c r="D15" s="5">
        <v>494</v>
      </c>
      <c r="E15" s="5">
        <v>39601</v>
      </c>
      <c r="F15" s="5">
        <v>20</v>
      </c>
      <c r="G15" s="5">
        <f t="shared" si="0"/>
        <v>83387</v>
      </c>
      <c r="H15" s="5">
        <v>411</v>
      </c>
      <c r="I15" s="66" t="s">
        <v>168</v>
      </c>
    </row>
    <row r="16" spans="1:9" ht="14.1" customHeight="1" x14ac:dyDescent="0.25">
      <c r="A16" s="105" t="s">
        <v>40</v>
      </c>
      <c r="B16" s="8">
        <v>333</v>
      </c>
      <c r="C16" s="8">
        <v>437</v>
      </c>
      <c r="D16" s="8">
        <v>26</v>
      </c>
      <c r="E16" s="8">
        <v>4596</v>
      </c>
      <c r="F16" s="8">
        <v>5</v>
      </c>
      <c r="G16" s="8">
        <f t="shared" si="0"/>
        <v>5397</v>
      </c>
      <c r="H16" s="8">
        <v>4</v>
      </c>
      <c r="I16" s="66" t="s">
        <v>169</v>
      </c>
    </row>
    <row r="17" spans="1:9" ht="14.1" customHeight="1" x14ac:dyDescent="0.25">
      <c r="A17" s="1" t="s">
        <v>78</v>
      </c>
      <c r="B17" s="5">
        <v>6201</v>
      </c>
      <c r="C17" s="5">
        <v>5404</v>
      </c>
      <c r="D17" s="5">
        <v>168</v>
      </c>
      <c r="E17" s="5">
        <v>11981</v>
      </c>
      <c r="F17" s="5">
        <v>56</v>
      </c>
      <c r="G17" s="5">
        <f t="shared" si="0"/>
        <v>23810</v>
      </c>
      <c r="H17" s="5">
        <v>5</v>
      </c>
      <c r="I17" s="66" t="s">
        <v>170</v>
      </c>
    </row>
    <row r="18" spans="1:9" ht="14.1" customHeight="1" x14ac:dyDescent="0.25">
      <c r="A18" s="105" t="s">
        <v>41</v>
      </c>
      <c r="B18" s="8">
        <v>2395</v>
      </c>
      <c r="C18" s="8">
        <v>4568</v>
      </c>
      <c r="D18" s="8">
        <v>99</v>
      </c>
      <c r="E18" s="8">
        <v>13862</v>
      </c>
      <c r="F18" s="8">
        <v>15</v>
      </c>
      <c r="G18" s="8">
        <f t="shared" si="0"/>
        <v>20939</v>
      </c>
      <c r="H18" s="8">
        <v>23</v>
      </c>
      <c r="I18" s="66" t="s">
        <v>171</v>
      </c>
    </row>
    <row r="19" spans="1:9" ht="14.1" customHeight="1" x14ac:dyDescent="0.25">
      <c r="A19" s="1" t="s">
        <v>42</v>
      </c>
      <c r="B19" s="5">
        <v>431</v>
      </c>
      <c r="C19" s="5">
        <v>358</v>
      </c>
      <c r="D19" s="5">
        <v>7</v>
      </c>
      <c r="E19" s="5">
        <v>820</v>
      </c>
      <c r="F19" s="5">
        <v>5</v>
      </c>
      <c r="G19" s="5">
        <f t="shared" si="0"/>
        <v>1621</v>
      </c>
      <c r="H19" s="5">
        <v>18</v>
      </c>
      <c r="I19" s="66" t="s">
        <v>172</v>
      </c>
    </row>
    <row r="20" spans="1:9" ht="14.1" customHeight="1" x14ac:dyDescent="0.25">
      <c r="A20" s="105" t="s">
        <v>43</v>
      </c>
      <c r="B20" s="8">
        <v>1658</v>
      </c>
      <c r="C20" s="8">
        <v>2886</v>
      </c>
      <c r="D20" s="8">
        <v>45</v>
      </c>
      <c r="E20" s="8">
        <v>8155</v>
      </c>
      <c r="F20" s="8">
        <v>11</v>
      </c>
      <c r="G20" s="8">
        <f t="shared" si="0"/>
        <v>12755</v>
      </c>
      <c r="H20" s="8">
        <v>10</v>
      </c>
      <c r="I20" s="66" t="s">
        <v>173</v>
      </c>
    </row>
    <row r="21" spans="1:9" ht="14.1" customHeight="1" x14ac:dyDescent="0.25">
      <c r="A21" s="1" t="s">
        <v>44</v>
      </c>
      <c r="B21" s="5">
        <v>3906</v>
      </c>
      <c r="C21" s="5">
        <v>5868</v>
      </c>
      <c r="D21" s="5">
        <v>202</v>
      </c>
      <c r="E21" s="5">
        <v>16597</v>
      </c>
      <c r="F21" s="5">
        <v>57</v>
      </c>
      <c r="G21" s="5">
        <f t="shared" si="0"/>
        <v>26630</v>
      </c>
      <c r="H21" s="5">
        <v>28</v>
      </c>
      <c r="I21" s="66" t="s">
        <v>174</v>
      </c>
    </row>
    <row r="22" spans="1:9" ht="14.1" customHeight="1" x14ac:dyDescent="0.25">
      <c r="A22" s="105" t="s">
        <v>45</v>
      </c>
      <c r="B22" s="8">
        <v>1076</v>
      </c>
      <c r="C22" s="8">
        <v>2560</v>
      </c>
      <c r="D22" s="8">
        <v>40</v>
      </c>
      <c r="E22" s="8">
        <v>7029</v>
      </c>
      <c r="F22" s="8">
        <v>147</v>
      </c>
      <c r="G22" s="8">
        <f t="shared" si="0"/>
        <v>10852</v>
      </c>
      <c r="H22" s="8">
        <v>1</v>
      </c>
      <c r="I22" s="66" t="s">
        <v>175</v>
      </c>
    </row>
    <row r="23" spans="1:9" ht="14.1" customHeight="1" x14ac:dyDescent="0.25">
      <c r="A23" s="1" t="s">
        <v>46</v>
      </c>
      <c r="B23" s="5">
        <v>1077</v>
      </c>
      <c r="C23" s="5">
        <v>1136</v>
      </c>
      <c r="D23" s="5">
        <v>59</v>
      </c>
      <c r="E23" s="5">
        <v>1526</v>
      </c>
      <c r="F23" s="5">
        <v>13</v>
      </c>
      <c r="G23" s="5">
        <f t="shared" si="0"/>
        <v>3811</v>
      </c>
      <c r="H23" s="5">
        <v>8</v>
      </c>
      <c r="I23" s="66" t="s">
        <v>176</v>
      </c>
    </row>
    <row r="24" spans="1:9" ht="14.1" customHeight="1" x14ac:dyDescent="0.25">
      <c r="A24" s="105" t="s">
        <v>47</v>
      </c>
      <c r="B24" s="8">
        <v>119</v>
      </c>
      <c r="C24" s="8">
        <v>613</v>
      </c>
      <c r="D24" s="8">
        <v>1</v>
      </c>
      <c r="E24" s="8">
        <v>487</v>
      </c>
      <c r="F24" s="8">
        <v>7</v>
      </c>
      <c r="G24" s="8">
        <f t="shared" si="0"/>
        <v>1227</v>
      </c>
      <c r="H24" s="8">
        <v>1</v>
      </c>
      <c r="I24" s="66" t="s">
        <v>177</v>
      </c>
    </row>
    <row r="25" spans="1:9" ht="14.1" customHeight="1" x14ac:dyDescent="0.25">
      <c r="A25" s="1" t="s">
        <v>48</v>
      </c>
      <c r="B25" s="5">
        <v>8396</v>
      </c>
      <c r="C25" s="5">
        <v>3238</v>
      </c>
      <c r="D25" s="5">
        <v>243</v>
      </c>
      <c r="E25" s="5">
        <v>30793</v>
      </c>
      <c r="F25" s="5">
        <v>0</v>
      </c>
      <c r="G25" s="5">
        <f t="shared" si="0"/>
        <v>42670</v>
      </c>
      <c r="H25" s="5">
        <v>10</v>
      </c>
      <c r="I25" s="66" t="s">
        <v>178</v>
      </c>
    </row>
    <row r="26" spans="1:9" ht="14.1" customHeight="1" x14ac:dyDescent="0.25">
      <c r="A26" s="105" t="s">
        <v>49</v>
      </c>
      <c r="B26" s="8">
        <v>450</v>
      </c>
      <c r="C26" s="8">
        <v>416</v>
      </c>
      <c r="D26" s="8">
        <v>0</v>
      </c>
      <c r="E26" s="8">
        <v>1022</v>
      </c>
      <c r="F26" s="8">
        <v>1</v>
      </c>
      <c r="G26" s="8">
        <f t="shared" si="0"/>
        <v>1889</v>
      </c>
      <c r="H26" s="8">
        <v>0</v>
      </c>
      <c r="I26" s="66" t="s">
        <v>179</v>
      </c>
    </row>
    <row r="27" spans="1:9" ht="14.1" customHeight="1" x14ac:dyDescent="0.25">
      <c r="A27" s="1" t="s">
        <v>50</v>
      </c>
      <c r="B27" s="5">
        <v>2881</v>
      </c>
      <c r="C27" s="5">
        <v>4673</v>
      </c>
      <c r="D27" s="5">
        <v>85</v>
      </c>
      <c r="E27" s="5">
        <v>7720</v>
      </c>
      <c r="F27" s="5">
        <v>14</v>
      </c>
      <c r="G27" s="5">
        <f t="shared" si="0"/>
        <v>15373</v>
      </c>
      <c r="H27" s="5">
        <v>2</v>
      </c>
      <c r="I27" s="66" t="s">
        <v>180</v>
      </c>
    </row>
    <row r="28" spans="1:9" ht="14.1" customHeight="1" x14ac:dyDescent="0.25">
      <c r="A28" s="105" t="s">
        <v>51</v>
      </c>
      <c r="B28" s="8">
        <v>2421</v>
      </c>
      <c r="C28" s="8">
        <v>1672</v>
      </c>
      <c r="D28" s="8">
        <v>121</v>
      </c>
      <c r="E28" s="8">
        <v>7454</v>
      </c>
      <c r="F28" s="8">
        <v>5</v>
      </c>
      <c r="G28" s="8">
        <f t="shared" si="0"/>
        <v>11673</v>
      </c>
      <c r="H28" s="8">
        <v>43</v>
      </c>
      <c r="I28" s="66" t="s">
        <v>181</v>
      </c>
    </row>
    <row r="29" spans="1:9" ht="14.1" customHeight="1" x14ac:dyDescent="0.25">
      <c r="A29" s="1" t="s">
        <v>52</v>
      </c>
      <c r="B29" s="5">
        <v>200</v>
      </c>
      <c r="C29" s="5">
        <v>97</v>
      </c>
      <c r="D29" s="5">
        <v>10</v>
      </c>
      <c r="E29" s="5">
        <v>505</v>
      </c>
      <c r="F29" s="5">
        <v>18</v>
      </c>
      <c r="G29" s="5">
        <f t="shared" si="0"/>
        <v>830</v>
      </c>
      <c r="H29" s="5">
        <v>23</v>
      </c>
      <c r="I29" s="66" t="s">
        <v>182</v>
      </c>
    </row>
    <row r="30" spans="1:9" ht="14.1" customHeight="1" x14ac:dyDescent="0.25">
      <c r="A30" s="105" t="s">
        <v>53</v>
      </c>
      <c r="B30" s="8">
        <v>1866</v>
      </c>
      <c r="C30" s="8">
        <v>1833</v>
      </c>
      <c r="D30" s="8">
        <v>50</v>
      </c>
      <c r="E30" s="8">
        <v>6467</v>
      </c>
      <c r="F30" s="8">
        <v>2</v>
      </c>
      <c r="G30" s="8">
        <f t="shared" si="0"/>
        <v>10218</v>
      </c>
      <c r="H30" s="8">
        <v>4</v>
      </c>
      <c r="I30" s="66" t="s">
        <v>183</v>
      </c>
    </row>
    <row r="31" spans="1:9" ht="14.1" customHeight="1" x14ac:dyDescent="0.25">
      <c r="A31" s="1" t="s">
        <v>54</v>
      </c>
      <c r="B31" s="5">
        <v>698</v>
      </c>
      <c r="C31" s="5">
        <v>1861</v>
      </c>
      <c r="D31" s="5">
        <v>53</v>
      </c>
      <c r="E31" s="5">
        <v>5886</v>
      </c>
      <c r="F31" s="5">
        <v>12</v>
      </c>
      <c r="G31" s="5">
        <f t="shared" si="0"/>
        <v>8510</v>
      </c>
      <c r="H31" s="5">
        <v>5</v>
      </c>
      <c r="I31" s="66" t="s">
        <v>184</v>
      </c>
    </row>
    <row r="32" spans="1:9" ht="14.1" customHeight="1" x14ac:dyDescent="0.25">
      <c r="A32" s="105" t="s">
        <v>55</v>
      </c>
      <c r="B32" s="8">
        <v>503</v>
      </c>
      <c r="C32" s="8">
        <v>738</v>
      </c>
      <c r="D32" s="8">
        <v>39</v>
      </c>
      <c r="E32" s="8">
        <v>7136</v>
      </c>
      <c r="F32" s="8">
        <v>1</v>
      </c>
      <c r="G32" s="8">
        <f t="shared" si="0"/>
        <v>8417</v>
      </c>
      <c r="H32" s="8">
        <v>5</v>
      </c>
      <c r="I32" s="66" t="s">
        <v>185</v>
      </c>
    </row>
    <row r="33" spans="1:9" ht="14.1" customHeight="1" x14ac:dyDescent="0.25">
      <c r="A33" s="1" t="s">
        <v>56</v>
      </c>
      <c r="B33" s="5">
        <v>658</v>
      </c>
      <c r="C33" s="5">
        <v>612</v>
      </c>
      <c r="D33" s="5">
        <v>16</v>
      </c>
      <c r="E33" s="5">
        <v>1761</v>
      </c>
      <c r="F33" s="5">
        <v>42</v>
      </c>
      <c r="G33" s="5">
        <f t="shared" si="0"/>
        <v>3089</v>
      </c>
      <c r="H33" s="5">
        <v>19</v>
      </c>
      <c r="I33" s="66" t="s">
        <v>186</v>
      </c>
    </row>
    <row r="34" spans="1:9" ht="14.1" customHeight="1" x14ac:dyDescent="0.25">
      <c r="A34" s="105" t="s">
        <v>57</v>
      </c>
      <c r="B34" s="8">
        <v>3226</v>
      </c>
      <c r="C34" s="8">
        <v>1424</v>
      </c>
      <c r="D34" s="8">
        <v>109</v>
      </c>
      <c r="E34" s="8">
        <v>15139</v>
      </c>
      <c r="F34" s="8">
        <v>18</v>
      </c>
      <c r="G34" s="8">
        <f t="shared" si="0"/>
        <v>19916</v>
      </c>
      <c r="H34" s="8">
        <v>7</v>
      </c>
      <c r="I34" s="66" t="s">
        <v>187</v>
      </c>
    </row>
    <row r="35" spans="1:9" ht="14.1" customHeight="1" x14ac:dyDescent="0.25">
      <c r="A35" s="1" t="s">
        <v>58</v>
      </c>
      <c r="B35" s="5">
        <v>555</v>
      </c>
      <c r="C35" s="5">
        <v>687</v>
      </c>
      <c r="D35" s="5">
        <v>12</v>
      </c>
      <c r="E35" s="5">
        <v>1745</v>
      </c>
      <c r="F35" s="5">
        <v>9</v>
      </c>
      <c r="G35" s="5">
        <f t="shared" si="0"/>
        <v>3008</v>
      </c>
      <c r="H35" s="5">
        <v>0</v>
      </c>
      <c r="I35" s="66" t="s">
        <v>188</v>
      </c>
    </row>
    <row r="36" spans="1:9" ht="14.1" customHeight="1" x14ac:dyDescent="0.25">
      <c r="A36" s="105" t="s">
        <v>59</v>
      </c>
      <c r="B36" s="8">
        <v>1891</v>
      </c>
      <c r="C36" s="8">
        <v>2834</v>
      </c>
      <c r="D36" s="8">
        <v>47</v>
      </c>
      <c r="E36" s="8">
        <v>11710</v>
      </c>
      <c r="F36" s="8">
        <v>48</v>
      </c>
      <c r="G36" s="8">
        <f t="shared" si="0"/>
        <v>16530</v>
      </c>
      <c r="H36" s="8">
        <v>19</v>
      </c>
      <c r="I36" s="66" t="s">
        <v>189</v>
      </c>
    </row>
    <row r="37" spans="1:9" ht="14.1" customHeight="1" x14ac:dyDescent="0.25">
      <c r="A37" s="1" t="s">
        <v>60</v>
      </c>
      <c r="B37" s="5">
        <v>571</v>
      </c>
      <c r="C37" s="5">
        <v>983</v>
      </c>
      <c r="D37" s="5">
        <v>26</v>
      </c>
      <c r="E37" s="5">
        <v>1830</v>
      </c>
      <c r="F37" s="5">
        <v>2</v>
      </c>
      <c r="G37" s="5">
        <f t="shared" si="0"/>
        <v>3412</v>
      </c>
      <c r="H37" s="5">
        <v>6</v>
      </c>
      <c r="I37" s="66" t="s">
        <v>190</v>
      </c>
    </row>
    <row r="38" spans="1:9" ht="14.1" customHeight="1" x14ac:dyDescent="0.25">
      <c r="A38" s="105" t="s">
        <v>61</v>
      </c>
      <c r="B38" s="8">
        <v>128</v>
      </c>
      <c r="C38" s="8">
        <v>285</v>
      </c>
      <c r="D38" s="8">
        <v>2</v>
      </c>
      <c r="E38" s="8">
        <v>1093</v>
      </c>
      <c r="F38" s="8">
        <v>5</v>
      </c>
      <c r="G38" s="8">
        <f t="shared" si="0"/>
        <v>1513</v>
      </c>
      <c r="H38" s="8">
        <v>8</v>
      </c>
      <c r="I38" s="66" t="s">
        <v>191</v>
      </c>
    </row>
    <row r="39" spans="1:9" ht="10.5" customHeight="1" x14ac:dyDescent="0.25">
      <c r="B39" s="38"/>
      <c r="C39" s="38"/>
      <c r="D39" s="38"/>
      <c r="E39" s="38"/>
      <c r="F39" s="38"/>
      <c r="G39" s="38"/>
      <c r="H39" s="38"/>
    </row>
    <row r="40" spans="1:9" ht="22.5" customHeight="1" x14ac:dyDescent="0.25">
      <c r="A40" s="31" t="s">
        <v>93</v>
      </c>
      <c r="B40" s="120">
        <f t="shared" ref="B40:H40" si="1">SUM(B7:B38)</f>
        <v>75293</v>
      </c>
      <c r="C40" s="120">
        <f t="shared" si="1"/>
        <v>64582</v>
      </c>
      <c r="D40" s="120">
        <f t="shared" si="1"/>
        <v>2276</v>
      </c>
      <c r="E40" s="120">
        <f t="shared" si="1"/>
        <v>238390</v>
      </c>
      <c r="F40" s="120">
        <f t="shared" si="1"/>
        <v>709</v>
      </c>
      <c r="G40" s="120">
        <f t="shared" si="1"/>
        <v>381250</v>
      </c>
      <c r="H40" s="120">
        <f t="shared" si="1"/>
        <v>684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P40"/>
  <sheetViews>
    <sheetView zoomScaleNormal="100" workbookViewId="0">
      <selection activeCell="K55" sqref="K55"/>
    </sheetView>
  </sheetViews>
  <sheetFormatPr baseColWidth="10" defaultColWidth="11.42578125" defaultRowHeight="15" x14ac:dyDescent="0.25"/>
  <cols>
    <col min="1" max="1" width="21" style="9" customWidth="1"/>
    <col min="2" max="2" width="7.85546875" style="8" customWidth="1"/>
    <col min="3" max="3" width="8.85546875" style="8" customWidth="1"/>
    <col min="4" max="4" width="8.42578125" style="8" customWidth="1"/>
    <col min="5" max="9" width="6.7109375" style="8" customWidth="1"/>
    <col min="10" max="11" width="5.5703125" style="8" customWidth="1"/>
    <col min="12" max="12" width="4.85546875" style="8" customWidth="1"/>
    <col min="13" max="13" width="10.85546875" style="8" customWidth="1"/>
    <col min="14" max="16384" width="11.42578125" style="9"/>
  </cols>
  <sheetData>
    <row r="2" spans="1:16" ht="17.25" x14ac:dyDescent="0.3">
      <c r="A2" s="25" t="s">
        <v>233</v>
      </c>
    </row>
    <row r="4" spans="1:16" ht="20.25" customHeight="1" x14ac:dyDescent="0.25">
      <c r="A4" s="131" t="s">
        <v>214</v>
      </c>
      <c r="B4" s="132" t="s">
        <v>203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29" t="s">
        <v>93</v>
      </c>
    </row>
    <row r="5" spans="1:16" ht="21.75" customHeight="1" x14ac:dyDescent="0.25">
      <c r="A5" s="131"/>
      <c r="B5" s="120" t="s">
        <v>18</v>
      </c>
      <c r="C5" s="120" t="s">
        <v>17</v>
      </c>
      <c r="D5" s="120" t="s">
        <v>16</v>
      </c>
      <c r="E5" s="120" t="s">
        <v>19</v>
      </c>
      <c r="F5" s="120" t="s">
        <v>20</v>
      </c>
      <c r="G5" s="120" t="s">
        <v>21</v>
      </c>
      <c r="H5" s="120" t="s">
        <v>22</v>
      </c>
      <c r="I5" s="120" t="s">
        <v>23</v>
      </c>
      <c r="J5" s="120" t="s">
        <v>24</v>
      </c>
      <c r="K5" s="120" t="s">
        <v>25</v>
      </c>
      <c r="L5" s="120" t="s">
        <v>26</v>
      </c>
      <c r="M5" s="129"/>
    </row>
    <row r="6" spans="1:16" ht="9.75" customHeight="1" x14ac:dyDescent="0.25">
      <c r="P6" s="9" t="s">
        <v>132</v>
      </c>
    </row>
    <row r="7" spans="1:16" x14ac:dyDescent="0.25">
      <c r="A7" s="103" t="s">
        <v>31</v>
      </c>
      <c r="B7" s="57">
        <v>44</v>
      </c>
      <c r="C7" s="57">
        <v>3799</v>
      </c>
      <c r="D7" s="57">
        <v>532</v>
      </c>
      <c r="E7" s="57">
        <v>1</v>
      </c>
      <c r="F7" s="57">
        <v>0</v>
      </c>
      <c r="G7" s="57">
        <v>1</v>
      </c>
      <c r="H7" s="57">
        <v>182</v>
      </c>
      <c r="I7" s="57">
        <v>30</v>
      </c>
      <c r="J7" s="57">
        <v>0</v>
      </c>
      <c r="K7" s="57">
        <v>0</v>
      </c>
      <c r="L7" s="57">
        <v>1</v>
      </c>
      <c r="M7" s="57">
        <f t="shared" ref="M7:M38" si="0">SUM(B7:L7)</f>
        <v>4590</v>
      </c>
      <c r="N7" s="66" t="s">
        <v>160</v>
      </c>
    </row>
    <row r="8" spans="1:16" x14ac:dyDescent="0.25">
      <c r="A8" s="104" t="s">
        <v>32</v>
      </c>
      <c r="B8" s="19">
        <v>98</v>
      </c>
      <c r="C8" s="19">
        <v>9139</v>
      </c>
      <c r="D8" s="19">
        <v>352</v>
      </c>
      <c r="E8" s="19">
        <v>8</v>
      </c>
      <c r="F8" s="19">
        <v>0</v>
      </c>
      <c r="G8" s="19">
        <v>9</v>
      </c>
      <c r="H8" s="19">
        <v>113</v>
      </c>
      <c r="I8" s="19">
        <v>1</v>
      </c>
      <c r="J8" s="19">
        <v>5</v>
      </c>
      <c r="K8" s="19">
        <v>0</v>
      </c>
      <c r="L8" s="19">
        <v>0</v>
      </c>
      <c r="M8" s="19">
        <f t="shared" si="0"/>
        <v>9725</v>
      </c>
      <c r="N8" s="66" t="s">
        <v>161</v>
      </c>
    </row>
    <row r="9" spans="1:16" x14ac:dyDescent="0.25">
      <c r="A9" s="103" t="s">
        <v>33</v>
      </c>
      <c r="B9" s="57">
        <v>8</v>
      </c>
      <c r="C9" s="57">
        <v>646</v>
      </c>
      <c r="D9" s="57">
        <v>225</v>
      </c>
      <c r="E9" s="57">
        <v>0</v>
      </c>
      <c r="F9" s="57">
        <v>0</v>
      </c>
      <c r="G9" s="57">
        <v>0</v>
      </c>
      <c r="H9" s="57">
        <v>5</v>
      </c>
      <c r="I9" s="57">
        <v>2</v>
      </c>
      <c r="J9" s="57">
        <v>0</v>
      </c>
      <c r="K9" s="57">
        <v>0</v>
      </c>
      <c r="L9" s="57">
        <v>0</v>
      </c>
      <c r="M9" s="57">
        <f t="shared" si="0"/>
        <v>886</v>
      </c>
      <c r="N9" s="66" t="s">
        <v>162</v>
      </c>
    </row>
    <row r="10" spans="1:16" x14ac:dyDescent="0.25">
      <c r="A10" s="104" t="s">
        <v>34</v>
      </c>
      <c r="B10" s="19">
        <v>4</v>
      </c>
      <c r="C10" s="19">
        <v>417</v>
      </c>
      <c r="D10" s="19">
        <v>161</v>
      </c>
      <c r="E10" s="19">
        <v>3</v>
      </c>
      <c r="F10" s="19">
        <v>0</v>
      </c>
      <c r="G10" s="19">
        <v>0</v>
      </c>
      <c r="H10" s="19">
        <v>3</v>
      </c>
      <c r="I10" s="19">
        <v>7</v>
      </c>
      <c r="J10" s="19">
        <v>1</v>
      </c>
      <c r="K10" s="19">
        <v>0</v>
      </c>
      <c r="L10" s="19">
        <v>0</v>
      </c>
      <c r="M10" s="19">
        <f t="shared" si="0"/>
        <v>596</v>
      </c>
      <c r="N10" s="66" t="s">
        <v>163</v>
      </c>
    </row>
    <row r="11" spans="1:16" x14ac:dyDescent="0.25">
      <c r="A11" s="103" t="s">
        <v>37</v>
      </c>
      <c r="B11" s="57">
        <v>10</v>
      </c>
      <c r="C11" s="57">
        <v>1225</v>
      </c>
      <c r="D11" s="57">
        <v>775</v>
      </c>
      <c r="E11" s="57">
        <v>1</v>
      </c>
      <c r="F11" s="57">
        <v>0</v>
      </c>
      <c r="G11" s="57">
        <v>0</v>
      </c>
      <c r="H11" s="57">
        <v>56</v>
      </c>
      <c r="I11" s="57">
        <v>8</v>
      </c>
      <c r="J11" s="57">
        <v>0</v>
      </c>
      <c r="K11" s="57">
        <v>0</v>
      </c>
      <c r="L11" s="57">
        <v>0</v>
      </c>
      <c r="M11" s="57">
        <f t="shared" si="0"/>
        <v>2075</v>
      </c>
      <c r="N11" s="66" t="s">
        <v>164</v>
      </c>
    </row>
    <row r="12" spans="1:16" x14ac:dyDescent="0.25">
      <c r="A12" s="104" t="s">
        <v>38</v>
      </c>
      <c r="B12" s="19">
        <v>26</v>
      </c>
      <c r="C12" s="19">
        <v>9055</v>
      </c>
      <c r="D12" s="19">
        <v>2550</v>
      </c>
      <c r="E12" s="19">
        <v>7</v>
      </c>
      <c r="F12" s="19">
        <v>0</v>
      </c>
      <c r="G12" s="19">
        <v>4</v>
      </c>
      <c r="H12" s="19">
        <v>6</v>
      </c>
      <c r="I12" s="19">
        <v>4</v>
      </c>
      <c r="J12" s="19">
        <v>0</v>
      </c>
      <c r="K12" s="19">
        <v>0</v>
      </c>
      <c r="L12" s="19">
        <v>0</v>
      </c>
      <c r="M12" s="19">
        <f t="shared" si="0"/>
        <v>11652</v>
      </c>
      <c r="N12" s="66" t="s">
        <v>165</v>
      </c>
    </row>
    <row r="13" spans="1:16" x14ac:dyDescent="0.25">
      <c r="A13" s="103" t="s">
        <v>35</v>
      </c>
      <c r="B13" s="57">
        <v>41</v>
      </c>
      <c r="C13" s="57">
        <v>10650</v>
      </c>
      <c r="D13" s="57">
        <v>4168</v>
      </c>
      <c r="E13" s="57">
        <v>19</v>
      </c>
      <c r="F13" s="57">
        <v>0</v>
      </c>
      <c r="G13" s="57">
        <v>8</v>
      </c>
      <c r="H13" s="57">
        <v>482</v>
      </c>
      <c r="I13" s="57">
        <v>65</v>
      </c>
      <c r="J13" s="57">
        <v>2</v>
      </c>
      <c r="K13" s="57">
        <v>0</v>
      </c>
      <c r="L13" s="57">
        <v>1</v>
      </c>
      <c r="M13" s="57">
        <f t="shared" si="0"/>
        <v>15436</v>
      </c>
      <c r="N13" s="66" t="s">
        <v>166</v>
      </c>
    </row>
    <row r="14" spans="1:16" x14ac:dyDescent="0.25">
      <c r="A14" s="104" t="s">
        <v>36</v>
      </c>
      <c r="B14" s="19">
        <v>8</v>
      </c>
      <c r="C14" s="19">
        <v>2528</v>
      </c>
      <c r="D14" s="19">
        <v>467</v>
      </c>
      <c r="E14" s="19">
        <v>0</v>
      </c>
      <c r="F14" s="19">
        <v>0</v>
      </c>
      <c r="G14" s="19">
        <v>0</v>
      </c>
      <c r="H14" s="19">
        <v>37</v>
      </c>
      <c r="I14" s="19">
        <v>1</v>
      </c>
      <c r="J14" s="19">
        <v>0</v>
      </c>
      <c r="K14" s="19">
        <v>0</v>
      </c>
      <c r="L14" s="19">
        <v>0</v>
      </c>
      <c r="M14" s="19">
        <f t="shared" si="0"/>
        <v>3041</v>
      </c>
      <c r="N14" s="66" t="s">
        <v>167</v>
      </c>
    </row>
    <row r="15" spans="1:16" x14ac:dyDescent="0.25">
      <c r="A15" s="103" t="s">
        <v>39</v>
      </c>
      <c r="B15" s="57">
        <v>931</v>
      </c>
      <c r="C15" s="57">
        <v>45513</v>
      </c>
      <c r="D15" s="57">
        <v>8160</v>
      </c>
      <c r="E15" s="57">
        <v>77</v>
      </c>
      <c r="F15" s="57">
        <v>4</v>
      </c>
      <c r="G15" s="57">
        <v>11</v>
      </c>
      <c r="H15" s="57">
        <v>396</v>
      </c>
      <c r="I15" s="57">
        <v>42</v>
      </c>
      <c r="J15" s="57">
        <v>29</v>
      </c>
      <c r="K15" s="57">
        <v>6</v>
      </c>
      <c r="L15" s="57">
        <v>5</v>
      </c>
      <c r="M15" s="57">
        <f t="shared" si="0"/>
        <v>55174</v>
      </c>
      <c r="N15" s="66" t="s">
        <v>168</v>
      </c>
    </row>
    <row r="16" spans="1:16" x14ac:dyDescent="0.25">
      <c r="A16" s="104" t="s">
        <v>40</v>
      </c>
      <c r="B16" s="19">
        <v>30</v>
      </c>
      <c r="C16" s="19">
        <v>4952</v>
      </c>
      <c r="D16" s="19">
        <v>2067</v>
      </c>
      <c r="E16" s="19">
        <v>30</v>
      </c>
      <c r="F16" s="19">
        <v>9</v>
      </c>
      <c r="G16" s="19">
        <v>9</v>
      </c>
      <c r="H16" s="19">
        <v>6</v>
      </c>
      <c r="I16" s="19">
        <v>7</v>
      </c>
      <c r="J16" s="19">
        <v>7</v>
      </c>
      <c r="K16" s="19">
        <v>0</v>
      </c>
      <c r="L16" s="19">
        <v>9</v>
      </c>
      <c r="M16" s="19">
        <f t="shared" si="0"/>
        <v>7126</v>
      </c>
      <c r="N16" s="66" t="s">
        <v>169</v>
      </c>
    </row>
    <row r="17" spans="1:14" x14ac:dyDescent="0.25">
      <c r="A17" s="103" t="s">
        <v>78</v>
      </c>
      <c r="B17" s="57">
        <v>158</v>
      </c>
      <c r="C17" s="57">
        <v>12319</v>
      </c>
      <c r="D17" s="57">
        <v>2922</v>
      </c>
      <c r="E17" s="57">
        <v>4</v>
      </c>
      <c r="F17" s="57">
        <v>0</v>
      </c>
      <c r="G17" s="57">
        <v>0</v>
      </c>
      <c r="H17" s="57">
        <v>192</v>
      </c>
      <c r="I17" s="57">
        <v>38</v>
      </c>
      <c r="J17" s="57">
        <v>0</v>
      </c>
      <c r="K17" s="57">
        <v>0</v>
      </c>
      <c r="L17" s="57">
        <v>0</v>
      </c>
      <c r="M17" s="57">
        <f t="shared" si="0"/>
        <v>15633</v>
      </c>
      <c r="N17" s="66" t="s">
        <v>170</v>
      </c>
    </row>
    <row r="18" spans="1:14" x14ac:dyDescent="0.25">
      <c r="A18" s="104" t="s">
        <v>41</v>
      </c>
      <c r="B18" s="19">
        <v>109</v>
      </c>
      <c r="C18" s="19">
        <v>12997</v>
      </c>
      <c r="D18" s="19">
        <v>2909</v>
      </c>
      <c r="E18" s="19">
        <v>2</v>
      </c>
      <c r="F18" s="19">
        <v>0</v>
      </c>
      <c r="G18" s="19">
        <v>0</v>
      </c>
      <c r="H18" s="19">
        <v>121</v>
      </c>
      <c r="I18" s="19">
        <v>21</v>
      </c>
      <c r="J18" s="19">
        <v>0</v>
      </c>
      <c r="K18" s="19">
        <v>0</v>
      </c>
      <c r="L18" s="19">
        <v>0</v>
      </c>
      <c r="M18" s="19">
        <f t="shared" si="0"/>
        <v>16159</v>
      </c>
      <c r="N18" s="66" t="s">
        <v>171</v>
      </c>
    </row>
    <row r="19" spans="1:14" x14ac:dyDescent="0.25">
      <c r="A19" s="103" t="s">
        <v>42</v>
      </c>
      <c r="B19" s="57">
        <v>5</v>
      </c>
      <c r="C19" s="57">
        <v>334</v>
      </c>
      <c r="D19" s="57">
        <v>589</v>
      </c>
      <c r="E19" s="57">
        <v>0</v>
      </c>
      <c r="F19" s="57">
        <v>0</v>
      </c>
      <c r="G19" s="57">
        <v>1</v>
      </c>
      <c r="H19" s="57">
        <v>3</v>
      </c>
      <c r="I19" s="57">
        <v>1</v>
      </c>
      <c r="J19" s="57">
        <v>0</v>
      </c>
      <c r="K19" s="57">
        <v>0</v>
      </c>
      <c r="L19" s="57">
        <v>0</v>
      </c>
      <c r="M19" s="57">
        <f t="shared" si="0"/>
        <v>933</v>
      </c>
      <c r="N19" s="66" t="s">
        <v>172</v>
      </c>
    </row>
    <row r="20" spans="1:14" x14ac:dyDescent="0.25">
      <c r="A20" s="104" t="s">
        <v>43</v>
      </c>
      <c r="B20" s="19">
        <v>56</v>
      </c>
      <c r="C20" s="19">
        <v>6102</v>
      </c>
      <c r="D20" s="19">
        <v>3414</v>
      </c>
      <c r="E20" s="19">
        <v>2</v>
      </c>
      <c r="F20" s="19">
        <v>1</v>
      </c>
      <c r="G20" s="19">
        <v>6</v>
      </c>
      <c r="H20" s="19">
        <v>8</v>
      </c>
      <c r="I20" s="19">
        <v>6</v>
      </c>
      <c r="J20" s="19">
        <v>8</v>
      </c>
      <c r="K20" s="19">
        <v>0</v>
      </c>
      <c r="L20" s="19">
        <v>0</v>
      </c>
      <c r="M20" s="19">
        <f t="shared" si="0"/>
        <v>9603</v>
      </c>
      <c r="N20" s="66" t="s">
        <v>173</v>
      </c>
    </row>
    <row r="21" spans="1:14" x14ac:dyDescent="0.25">
      <c r="A21" s="103" t="s">
        <v>44</v>
      </c>
      <c r="B21" s="57">
        <v>206</v>
      </c>
      <c r="C21" s="57">
        <v>16667</v>
      </c>
      <c r="D21" s="57">
        <v>6172</v>
      </c>
      <c r="E21" s="57">
        <v>8</v>
      </c>
      <c r="F21" s="57">
        <v>0</v>
      </c>
      <c r="G21" s="57">
        <v>0</v>
      </c>
      <c r="H21" s="57">
        <v>62</v>
      </c>
      <c r="I21" s="57">
        <v>25</v>
      </c>
      <c r="J21" s="57">
        <v>3</v>
      </c>
      <c r="K21" s="57">
        <v>0</v>
      </c>
      <c r="L21" s="57">
        <v>1</v>
      </c>
      <c r="M21" s="57">
        <f t="shared" si="0"/>
        <v>23144</v>
      </c>
      <c r="N21" s="66" t="s">
        <v>174</v>
      </c>
    </row>
    <row r="22" spans="1:14" x14ac:dyDescent="0.25">
      <c r="A22" s="104" t="s">
        <v>45</v>
      </c>
      <c r="B22" s="19">
        <v>46</v>
      </c>
      <c r="C22" s="19">
        <v>6909</v>
      </c>
      <c r="D22" s="19">
        <v>2300</v>
      </c>
      <c r="E22" s="19">
        <v>3</v>
      </c>
      <c r="F22" s="19">
        <v>0</v>
      </c>
      <c r="G22" s="19">
        <v>0</v>
      </c>
      <c r="H22" s="19">
        <v>24</v>
      </c>
      <c r="I22" s="19">
        <v>9</v>
      </c>
      <c r="J22" s="19">
        <v>0</v>
      </c>
      <c r="K22" s="19">
        <v>0</v>
      </c>
      <c r="L22" s="19">
        <v>0</v>
      </c>
      <c r="M22" s="19">
        <f>SUM(B22:L22)</f>
        <v>9291</v>
      </c>
      <c r="N22" s="66" t="s">
        <v>175</v>
      </c>
    </row>
    <row r="23" spans="1:14" x14ac:dyDescent="0.25">
      <c r="A23" s="103" t="s">
        <v>46</v>
      </c>
      <c r="B23" s="57">
        <v>211</v>
      </c>
      <c r="C23" s="57">
        <v>1694</v>
      </c>
      <c r="D23" s="57">
        <v>584</v>
      </c>
      <c r="E23" s="57">
        <v>0</v>
      </c>
      <c r="F23" s="57">
        <v>0</v>
      </c>
      <c r="G23" s="57">
        <v>0</v>
      </c>
      <c r="H23" s="57">
        <v>46</v>
      </c>
      <c r="I23" s="57">
        <v>18</v>
      </c>
      <c r="J23" s="57">
        <v>0</v>
      </c>
      <c r="K23" s="57">
        <v>0</v>
      </c>
      <c r="L23" s="57">
        <v>0</v>
      </c>
      <c r="M23" s="57">
        <f t="shared" si="0"/>
        <v>2553</v>
      </c>
      <c r="N23" s="66" t="s">
        <v>176</v>
      </c>
    </row>
    <row r="24" spans="1:14" x14ac:dyDescent="0.25">
      <c r="A24" s="104" t="s">
        <v>47</v>
      </c>
      <c r="B24" s="19">
        <v>2</v>
      </c>
      <c r="C24" s="19">
        <v>326</v>
      </c>
      <c r="D24" s="19">
        <v>225</v>
      </c>
      <c r="E24" s="19">
        <v>0</v>
      </c>
      <c r="F24" s="19">
        <v>0</v>
      </c>
      <c r="G24" s="19">
        <v>0</v>
      </c>
      <c r="H24" s="19">
        <v>3</v>
      </c>
      <c r="I24" s="19">
        <v>2</v>
      </c>
      <c r="J24" s="19">
        <v>0</v>
      </c>
      <c r="K24" s="19">
        <v>0</v>
      </c>
      <c r="L24" s="19">
        <v>0</v>
      </c>
      <c r="M24" s="19">
        <f t="shared" si="0"/>
        <v>558</v>
      </c>
      <c r="N24" s="66" t="s">
        <v>177</v>
      </c>
    </row>
    <row r="25" spans="1:14" x14ac:dyDescent="0.25">
      <c r="A25" s="103" t="s">
        <v>48</v>
      </c>
      <c r="B25" s="57">
        <v>307</v>
      </c>
      <c r="C25" s="57">
        <v>46489</v>
      </c>
      <c r="D25" s="57">
        <v>10804</v>
      </c>
      <c r="E25" s="57">
        <v>24</v>
      </c>
      <c r="F25" s="57">
        <v>2</v>
      </c>
      <c r="G25" s="57">
        <v>6</v>
      </c>
      <c r="H25" s="57">
        <v>224</v>
      </c>
      <c r="I25" s="57">
        <v>30</v>
      </c>
      <c r="J25" s="57">
        <v>16</v>
      </c>
      <c r="K25" s="57">
        <v>0</v>
      </c>
      <c r="L25" s="57">
        <v>0</v>
      </c>
      <c r="M25" s="57">
        <f t="shared" si="0"/>
        <v>57902</v>
      </c>
      <c r="N25" s="66" t="s">
        <v>178</v>
      </c>
    </row>
    <row r="26" spans="1:14" x14ac:dyDescent="0.25">
      <c r="A26" s="104" t="s">
        <v>49</v>
      </c>
      <c r="B26" s="19">
        <v>1</v>
      </c>
      <c r="C26" s="19">
        <v>935</v>
      </c>
      <c r="D26" s="19">
        <v>519</v>
      </c>
      <c r="E26" s="19">
        <v>0</v>
      </c>
      <c r="F26" s="19">
        <v>0</v>
      </c>
      <c r="G26" s="19">
        <v>0</v>
      </c>
      <c r="H26" s="19">
        <v>22</v>
      </c>
      <c r="I26" s="19">
        <v>8</v>
      </c>
      <c r="J26" s="19">
        <v>10</v>
      </c>
      <c r="K26" s="19">
        <v>0</v>
      </c>
      <c r="L26" s="19">
        <v>0</v>
      </c>
      <c r="M26" s="19">
        <f t="shared" si="0"/>
        <v>1495</v>
      </c>
      <c r="N26" s="66" t="s">
        <v>179</v>
      </c>
    </row>
    <row r="27" spans="1:14" x14ac:dyDescent="0.25">
      <c r="A27" s="103" t="s">
        <v>50</v>
      </c>
      <c r="B27" s="57">
        <v>75</v>
      </c>
      <c r="C27" s="57">
        <v>6247</v>
      </c>
      <c r="D27" s="57">
        <v>3551</v>
      </c>
      <c r="E27" s="57">
        <v>2</v>
      </c>
      <c r="F27" s="57">
        <v>0</v>
      </c>
      <c r="G27" s="57">
        <v>2</v>
      </c>
      <c r="H27" s="57">
        <v>145</v>
      </c>
      <c r="I27" s="57">
        <v>80</v>
      </c>
      <c r="J27" s="57">
        <v>0</v>
      </c>
      <c r="K27" s="57">
        <v>0</v>
      </c>
      <c r="L27" s="57">
        <v>0</v>
      </c>
      <c r="M27" s="57">
        <f t="shared" si="0"/>
        <v>10102</v>
      </c>
      <c r="N27" s="66" t="s">
        <v>180</v>
      </c>
    </row>
    <row r="28" spans="1:14" x14ac:dyDescent="0.25">
      <c r="A28" s="104" t="s">
        <v>51</v>
      </c>
      <c r="B28" s="19">
        <v>24</v>
      </c>
      <c r="C28" s="19">
        <v>8145</v>
      </c>
      <c r="D28" s="19">
        <v>1361</v>
      </c>
      <c r="E28" s="19">
        <v>2</v>
      </c>
      <c r="F28" s="19">
        <v>1</v>
      </c>
      <c r="G28" s="19">
        <v>3</v>
      </c>
      <c r="H28" s="19">
        <v>46</v>
      </c>
      <c r="I28" s="19">
        <v>9</v>
      </c>
      <c r="J28" s="19">
        <v>0</v>
      </c>
      <c r="K28" s="19">
        <v>0</v>
      </c>
      <c r="L28" s="19">
        <v>0</v>
      </c>
      <c r="M28" s="19">
        <f t="shared" si="0"/>
        <v>9591</v>
      </c>
      <c r="N28" s="66" t="s">
        <v>181</v>
      </c>
    </row>
    <row r="29" spans="1:14" x14ac:dyDescent="0.25">
      <c r="A29" s="103" t="s">
        <v>52</v>
      </c>
      <c r="B29" s="57">
        <v>1</v>
      </c>
      <c r="C29" s="57">
        <v>370</v>
      </c>
      <c r="D29" s="57">
        <v>169</v>
      </c>
      <c r="E29" s="57">
        <v>3</v>
      </c>
      <c r="F29" s="57">
        <v>0</v>
      </c>
      <c r="G29" s="57">
        <v>0</v>
      </c>
      <c r="H29" s="57">
        <v>38</v>
      </c>
      <c r="I29" s="57">
        <v>7</v>
      </c>
      <c r="J29" s="57">
        <v>7</v>
      </c>
      <c r="K29" s="57">
        <v>0</v>
      </c>
      <c r="L29" s="57">
        <v>0</v>
      </c>
      <c r="M29" s="57">
        <f t="shared" si="0"/>
        <v>595</v>
      </c>
      <c r="N29" s="66" t="s">
        <v>182</v>
      </c>
    </row>
    <row r="30" spans="1:14" x14ac:dyDescent="0.25">
      <c r="A30" s="104" t="s">
        <v>53</v>
      </c>
      <c r="B30" s="19">
        <v>28</v>
      </c>
      <c r="C30" s="19">
        <v>6711</v>
      </c>
      <c r="D30" s="19">
        <v>2426</v>
      </c>
      <c r="E30" s="19">
        <v>3</v>
      </c>
      <c r="F30" s="19">
        <v>0</v>
      </c>
      <c r="G30" s="19">
        <v>0</v>
      </c>
      <c r="H30" s="19">
        <v>8</v>
      </c>
      <c r="I30" s="19">
        <v>4</v>
      </c>
      <c r="J30" s="19">
        <v>2</v>
      </c>
      <c r="K30" s="19">
        <v>0</v>
      </c>
      <c r="L30" s="19">
        <v>1</v>
      </c>
      <c r="M30" s="19">
        <f t="shared" si="0"/>
        <v>9183</v>
      </c>
      <c r="N30" s="66" t="s">
        <v>183</v>
      </c>
    </row>
    <row r="31" spans="1:14" x14ac:dyDescent="0.25">
      <c r="A31" s="103" t="s">
        <v>54</v>
      </c>
      <c r="B31" s="57">
        <v>40</v>
      </c>
      <c r="C31" s="57">
        <v>8168</v>
      </c>
      <c r="D31" s="57">
        <v>1130</v>
      </c>
      <c r="E31" s="57">
        <v>2</v>
      </c>
      <c r="F31" s="57">
        <v>5</v>
      </c>
      <c r="G31" s="57">
        <v>0</v>
      </c>
      <c r="H31" s="57">
        <v>47</v>
      </c>
      <c r="I31" s="57">
        <v>6</v>
      </c>
      <c r="J31" s="57">
        <v>0</v>
      </c>
      <c r="K31" s="57">
        <v>2</v>
      </c>
      <c r="L31" s="57">
        <v>0</v>
      </c>
      <c r="M31" s="57">
        <f t="shared" si="0"/>
        <v>9400</v>
      </c>
      <c r="N31" s="66" t="s">
        <v>184</v>
      </c>
    </row>
    <row r="32" spans="1:14" x14ac:dyDescent="0.25">
      <c r="A32" s="104" t="s">
        <v>55</v>
      </c>
      <c r="B32" s="19">
        <v>18</v>
      </c>
      <c r="C32" s="19">
        <v>7796</v>
      </c>
      <c r="D32" s="19">
        <v>1269</v>
      </c>
      <c r="E32" s="19">
        <v>5</v>
      </c>
      <c r="F32" s="19">
        <v>0</v>
      </c>
      <c r="G32" s="19">
        <v>0</v>
      </c>
      <c r="H32" s="19">
        <v>24</v>
      </c>
      <c r="I32" s="19">
        <v>20</v>
      </c>
      <c r="J32" s="19">
        <v>1</v>
      </c>
      <c r="K32" s="19">
        <v>0</v>
      </c>
      <c r="L32" s="19">
        <v>0</v>
      </c>
      <c r="M32" s="19">
        <f t="shared" si="0"/>
        <v>9133</v>
      </c>
      <c r="N32" s="66" t="s">
        <v>185</v>
      </c>
    </row>
    <row r="33" spans="1:14" x14ac:dyDescent="0.25">
      <c r="A33" s="103" t="s">
        <v>56</v>
      </c>
      <c r="B33" s="57">
        <v>21</v>
      </c>
      <c r="C33" s="57">
        <v>1353</v>
      </c>
      <c r="D33" s="57">
        <v>817</v>
      </c>
      <c r="E33" s="57">
        <v>12</v>
      </c>
      <c r="F33" s="57">
        <v>0</v>
      </c>
      <c r="G33" s="57">
        <v>0</v>
      </c>
      <c r="H33" s="57">
        <v>127</v>
      </c>
      <c r="I33" s="57">
        <v>90</v>
      </c>
      <c r="J33" s="57">
        <v>1</v>
      </c>
      <c r="K33" s="57">
        <v>0</v>
      </c>
      <c r="L33" s="57">
        <v>0</v>
      </c>
      <c r="M33" s="57">
        <f t="shared" si="0"/>
        <v>2421</v>
      </c>
      <c r="N33" s="66" t="s">
        <v>186</v>
      </c>
    </row>
    <row r="34" spans="1:14" x14ac:dyDescent="0.25">
      <c r="A34" s="104" t="s">
        <v>57</v>
      </c>
      <c r="B34" s="19">
        <v>45</v>
      </c>
      <c r="C34" s="19">
        <v>17591</v>
      </c>
      <c r="D34" s="19">
        <v>5094</v>
      </c>
      <c r="E34" s="19">
        <v>51</v>
      </c>
      <c r="F34" s="19">
        <v>11</v>
      </c>
      <c r="G34" s="19">
        <v>4</v>
      </c>
      <c r="H34" s="19">
        <v>126</v>
      </c>
      <c r="I34" s="19">
        <v>37</v>
      </c>
      <c r="J34" s="19">
        <v>8</v>
      </c>
      <c r="K34" s="19">
        <v>0</v>
      </c>
      <c r="L34" s="19">
        <v>2</v>
      </c>
      <c r="M34" s="19">
        <f t="shared" si="0"/>
        <v>22969</v>
      </c>
      <c r="N34" s="66" t="s">
        <v>187</v>
      </c>
    </row>
    <row r="35" spans="1:14" x14ac:dyDescent="0.25">
      <c r="A35" s="103" t="s">
        <v>58</v>
      </c>
      <c r="B35" s="57">
        <v>5</v>
      </c>
      <c r="C35" s="57">
        <v>1441</v>
      </c>
      <c r="D35" s="57">
        <v>642</v>
      </c>
      <c r="E35" s="57">
        <v>0</v>
      </c>
      <c r="F35" s="57">
        <v>0</v>
      </c>
      <c r="G35" s="57">
        <v>2</v>
      </c>
      <c r="H35" s="57">
        <v>61</v>
      </c>
      <c r="I35" s="57">
        <v>20</v>
      </c>
      <c r="J35" s="57">
        <v>3</v>
      </c>
      <c r="K35" s="57">
        <v>0</v>
      </c>
      <c r="L35" s="57">
        <v>0</v>
      </c>
      <c r="M35" s="57">
        <f t="shared" si="0"/>
        <v>2174</v>
      </c>
      <c r="N35" s="66" t="s">
        <v>188</v>
      </c>
    </row>
    <row r="36" spans="1:14" x14ac:dyDescent="0.25">
      <c r="A36" s="104" t="s">
        <v>59</v>
      </c>
      <c r="B36" s="19">
        <v>67</v>
      </c>
      <c r="C36" s="19">
        <v>14312</v>
      </c>
      <c r="D36" s="19">
        <v>4135</v>
      </c>
      <c r="E36" s="19">
        <v>28</v>
      </c>
      <c r="F36" s="19">
        <v>0</v>
      </c>
      <c r="G36" s="19">
        <v>0</v>
      </c>
      <c r="H36" s="19">
        <v>51</v>
      </c>
      <c r="I36" s="19">
        <v>12</v>
      </c>
      <c r="J36" s="19">
        <v>1</v>
      </c>
      <c r="K36" s="19">
        <v>0</v>
      </c>
      <c r="L36" s="19">
        <v>0</v>
      </c>
      <c r="M36" s="19">
        <f t="shared" si="0"/>
        <v>18606</v>
      </c>
      <c r="N36" s="66" t="s">
        <v>189</v>
      </c>
    </row>
    <row r="37" spans="1:14" x14ac:dyDescent="0.25">
      <c r="A37" s="103" t="s">
        <v>60</v>
      </c>
      <c r="B37" s="57">
        <v>57</v>
      </c>
      <c r="C37" s="57">
        <v>2745</v>
      </c>
      <c r="D37" s="57">
        <v>463</v>
      </c>
      <c r="E37" s="57">
        <v>1</v>
      </c>
      <c r="F37" s="57">
        <v>0</v>
      </c>
      <c r="G37" s="57">
        <v>0</v>
      </c>
      <c r="H37" s="57">
        <v>75</v>
      </c>
      <c r="I37" s="57">
        <v>19</v>
      </c>
      <c r="J37" s="57">
        <v>0</v>
      </c>
      <c r="K37" s="57">
        <v>0</v>
      </c>
      <c r="L37" s="57">
        <v>0</v>
      </c>
      <c r="M37" s="57">
        <f t="shared" si="0"/>
        <v>3360</v>
      </c>
      <c r="N37" s="66" t="s">
        <v>190</v>
      </c>
    </row>
    <row r="38" spans="1:14" x14ac:dyDescent="0.25">
      <c r="A38" s="104" t="s">
        <v>61</v>
      </c>
      <c r="B38" s="19">
        <v>3</v>
      </c>
      <c r="C38" s="19">
        <v>1373</v>
      </c>
      <c r="D38" s="19">
        <v>613</v>
      </c>
      <c r="E38" s="19">
        <v>0</v>
      </c>
      <c r="F38" s="19">
        <v>0</v>
      </c>
      <c r="G38" s="19">
        <v>0</v>
      </c>
      <c r="H38" s="19">
        <v>11</v>
      </c>
      <c r="I38" s="19">
        <v>6</v>
      </c>
      <c r="J38" s="19">
        <v>0</v>
      </c>
      <c r="K38" s="19">
        <v>0</v>
      </c>
      <c r="L38" s="19">
        <v>0</v>
      </c>
      <c r="M38" s="19">
        <f t="shared" si="0"/>
        <v>2006</v>
      </c>
      <c r="N38" s="66" t="s">
        <v>191</v>
      </c>
    </row>
    <row r="39" spans="1:14" ht="9.75" customHeight="1" x14ac:dyDescent="0.25"/>
    <row r="40" spans="1:14" ht="24.75" customHeight="1" x14ac:dyDescent="0.25">
      <c r="A40" s="31" t="s">
        <v>93</v>
      </c>
      <c r="B40" s="68">
        <f t="shared" ref="B40:M40" si="1">SUM(B7:B38)</f>
        <v>2685</v>
      </c>
      <c r="C40" s="68">
        <f t="shared" si="1"/>
        <v>268948</v>
      </c>
      <c r="D40" s="68">
        <f t="shared" si="1"/>
        <v>71565</v>
      </c>
      <c r="E40" s="68">
        <f t="shared" si="1"/>
        <v>298</v>
      </c>
      <c r="F40" s="68">
        <f t="shared" si="1"/>
        <v>33</v>
      </c>
      <c r="G40" s="68">
        <f t="shared" si="1"/>
        <v>66</v>
      </c>
      <c r="H40" s="68">
        <f t="shared" si="1"/>
        <v>2750</v>
      </c>
      <c r="I40" s="68">
        <f t="shared" si="1"/>
        <v>635</v>
      </c>
      <c r="J40" s="68">
        <f t="shared" si="1"/>
        <v>104</v>
      </c>
      <c r="K40" s="68">
        <f t="shared" si="1"/>
        <v>8</v>
      </c>
      <c r="L40" s="68">
        <f t="shared" si="1"/>
        <v>20</v>
      </c>
      <c r="M40" s="68">
        <f t="shared" si="1"/>
        <v>347112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I40"/>
  <sheetViews>
    <sheetView zoomScaleNormal="100" workbookViewId="0">
      <selection activeCell="N48" sqref="N48"/>
    </sheetView>
  </sheetViews>
  <sheetFormatPr baseColWidth="10" defaultColWidth="11.42578125" defaultRowHeight="15" x14ac:dyDescent="0.25"/>
  <cols>
    <col min="1" max="1" width="22.42578125" style="9" customWidth="1"/>
    <col min="2" max="2" width="9.7109375" style="8" customWidth="1"/>
    <col min="3" max="3" width="9.140625" style="8" customWidth="1"/>
    <col min="4" max="4" width="7.5703125" style="8" customWidth="1"/>
    <col min="5" max="5" width="10.85546875" style="8" customWidth="1"/>
    <col min="6" max="6" width="9.28515625" style="8" bestFit="1" customWidth="1"/>
    <col min="7" max="7" width="11.28515625" style="8" customWidth="1"/>
    <col min="8" max="8" width="12.28515625" style="8" customWidth="1"/>
    <col min="9" max="9" width="13.85546875" style="8" customWidth="1"/>
    <col min="10" max="16384" width="11.42578125" style="9"/>
  </cols>
  <sheetData>
    <row r="2" spans="1:9" ht="24" customHeight="1" x14ac:dyDescent="0.3">
      <c r="A2" s="102" t="s">
        <v>234</v>
      </c>
      <c r="B2" s="102"/>
      <c r="C2" s="102"/>
      <c r="D2" s="102"/>
      <c r="E2" s="102"/>
      <c r="F2" s="102"/>
      <c r="G2" s="102"/>
      <c r="H2" s="102"/>
    </row>
    <row r="4" spans="1:9" ht="23.25" customHeight="1" x14ac:dyDescent="0.25">
      <c r="A4" s="131" t="s">
        <v>214</v>
      </c>
      <c r="B4" s="136" t="s">
        <v>202</v>
      </c>
      <c r="C4" s="136"/>
      <c r="D4" s="136"/>
      <c r="E4" s="136"/>
      <c r="F4" s="136"/>
      <c r="G4" s="129" t="s">
        <v>93</v>
      </c>
      <c r="H4" s="129" t="s">
        <v>192</v>
      </c>
      <c r="I4" s="9"/>
    </row>
    <row r="5" spans="1:9" ht="15.75" customHeight="1" x14ac:dyDescent="0.25">
      <c r="A5" s="131"/>
      <c r="B5" s="29" t="s">
        <v>30</v>
      </c>
      <c r="C5" s="29" t="s">
        <v>29</v>
      </c>
      <c r="D5" s="29" t="s">
        <v>27</v>
      </c>
      <c r="E5" s="29" t="s">
        <v>28</v>
      </c>
      <c r="F5" s="29" t="s">
        <v>85</v>
      </c>
      <c r="G5" s="129"/>
      <c r="H5" s="129"/>
      <c r="I5" s="9"/>
    </row>
    <row r="6" spans="1:9" ht="11.25" customHeight="1" x14ac:dyDescent="0.25">
      <c r="B6" s="38"/>
      <c r="C6" s="38"/>
      <c r="D6" s="38"/>
      <c r="E6" s="38"/>
      <c r="F6" s="38"/>
      <c r="I6" s="9"/>
    </row>
    <row r="7" spans="1:9" x14ac:dyDescent="0.25">
      <c r="A7" s="1" t="s">
        <v>31</v>
      </c>
      <c r="B7" s="5">
        <v>228</v>
      </c>
      <c r="C7" s="5">
        <v>527</v>
      </c>
      <c r="D7" s="5">
        <v>39</v>
      </c>
      <c r="E7" s="5">
        <v>2957</v>
      </c>
      <c r="F7" s="5">
        <v>5</v>
      </c>
      <c r="G7" s="5">
        <f t="shared" ref="G7:G38" si="0">SUM(B7:F7)</f>
        <v>3756</v>
      </c>
      <c r="H7" s="5">
        <v>0</v>
      </c>
      <c r="I7" s="66" t="s">
        <v>160</v>
      </c>
    </row>
    <row r="8" spans="1:9" x14ac:dyDescent="0.25">
      <c r="A8" s="105" t="s">
        <v>32</v>
      </c>
      <c r="B8" s="8">
        <v>1260</v>
      </c>
      <c r="C8" s="8">
        <v>552</v>
      </c>
      <c r="D8" s="8">
        <v>98</v>
      </c>
      <c r="E8" s="8">
        <v>8586</v>
      </c>
      <c r="F8" s="8">
        <v>94</v>
      </c>
      <c r="G8" s="8">
        <f t="shared" si="0"/>
        <v>10590</v>
      </c>
      <c r="H8" s="8">
        <v>0</v>
      </c>
      <c r="I8" s="66" t="s">
        <v>161</v>
      </c>
    </row>
    <row r="9" spans="1:9" x14ac:dyDescent="0.25">
      <c r="A9" s="1" t="s">
        <v>33</v>
      </c>
      <c r="B9" s="5">
        <v>21</v>
      </c>
      <c r="C9" s="5">
        <v>68</v>
      </c>
      <c r="D9" s="5">
        <v>1</v>
      </c>
      <c r="E9" s="5">
        <v>503</v>
      </c>
      <c r="F9" s="5">
        <v>0</v>
      </c>
      <c r="G9" s="5">
        <f t="shared" si="0"/>
        <v>593</v>
      </c>
      <c r="H9" s="5">
        <v>0</v>
      </c>
      <c r="I9" s="66" t="s">
        <v>162</v>
      </c>
    </row>
    <row r="10" spans="1:9" x14ac:dyDescent="0.25">
      <c r="A10" s="105" t="s">
        <v>34</v>
      </c>
      <c r="B10" s="8">
        <v>99</v>
      </c>
      <c r="C10" s="8">
        <v>127</v>
      </c>
      <c r="D10" s="8">
        <v>7</v>
      </c>
      <c r="E10" s="8">
        <v>237</v>
      </c>
      <c r="F10" s="8">
        <v>6</v>
      </c>
      <c r="G10" s="8">
        <f t="shared" si="0"/>
        <v>476</v>
      </c>
      <c r="H10" s="8">
        <v>0</v>
      </c>
      <c r="I10" s="66" t="s">
        <v>163</v>
      </c>
    </row>
    <row r="11" spans="1:9" x14ac:dyDescent="0.25">
      <c r="A11" s="1" t="s">
        <v>37</v>
      </c>
      <c r="B11" s="5">
        <v>291</v>
      </c>
      <c r="C11" s="5">
        <v>524</v>
      </c>
      <c r="D11" s="5">
        <v>2</v>
      </c>
      <c r="E11" s="5">
        <v>1249</v>
      </c>
      <c r="F11" s="5">
        <v>0</v>
      </c>
      <c r="G11" s="5">
        <f t="shared" si="0"/>
        <v>2066</v>
      </c>
      <c r="H11" s="5">
        <v>0</v>
      </c>
      <c r="I11" s="66" t="s">
        <v>164</v>
      </c>
    </row>
    <row r="12" spans="1:9" x14ac:dyDescent="0.25">
      <c r="A12" s="105" t="s">
        <v>38</v>
      </c>
      <c r="B12" s="8">
        <v>463</v>
      </c>
      <c r="C12" s="8">
        <v>453</v>
      </c>
      <c r="D12" s="8">
        <v>45</v>
      </c>
      <c r="E12" s="8">
        <v>7338</v>
      </c>
      <c r="F12" s="8">
        <v>0</v>
      </c>
      <c r="G12" s="8">
        <f t="shared" si="0"/>
        <v>8299</v>
      </c>
      <c r="H12" s="8">
        <v>0</v>
      </c>
      <c r="I12" s="66" t="s">
        <v>165</v>
      </c>
    </row>
    <row r="13" spans="1:9" x14ac:dyDescent="0.25">
      <c r="A13" s="1" t="s">
        <v>35</v>
      </c>
      <c r="B13" s="5">
        <v>1631</v>
      </c>
      <c r="C13" s="5">
        <v>757</v>
      </c>
      <c r="D13" s="5">
        <v>76</v>
      </c>
      <c r="E13" s="5">
        <v>6902</v>
      </c>
      <c r="F13" s="5">
        <v>0</v>
      </c>
      <c r="G13" s="5">
        <f t="shared" si="0"/>
        <v>9366</v>
      </c>
      <c r="H13" s="5">
        <v>0</v>
      </c>
      <c r="I13" s="66" t="s">
        <v>166</v>
      </c>
    </row>
    <row r="14" spans="1:9" x14ac:dyDescent="0.25">
      <c r="A14" s="105" t="s">
        <v>36</v>
      </c>
      <c r="B14" s="8">
        <v>266</v>
      </c>
      <c r="C14" s="8">
        <v>356</v>
      </c>
      <c r="D14" s="8">
        <v>8</v>
      </c>
      <c r="E14" s="8">
        <v>1604</v>
      </c>
      <c r="F14" s="8">
        <v>4</v>
      </c>
      <c r="G14" s="8">
        <f t="shared" si="0"/>
        <v>2238</v>
      </c>
      <c r="H14" s="8">
        <v>0</v>
      </c>
      <c r="I14" s="66" t="s">
        <v>167</v>
      </c>
    </row>
    <row r="15" spans="1:9" x14ac:dyDescent="0.25">
      <c r="A15" s="1" t="s">
        <v>39</v>
      </c>
      <c r="B15" s="5">
        <v>21151</v>
      </c>
      <c r="C15" s="5">
        <v>14211</v>
      </c>
      <c r="D15" s="5">
        <v>463</v>
      </c>
      <c r="E15" s="5">
        <v>35069</v>
      </c>
      <c r="F15" s="5">
        <v>13</v>
      </c>
      <c r="G15" s="5">
        <f t="shared" si="0"/>
        <v>70907</v>
      </c>
      <c r="H15" s="5">
        <v>0</v>
      </c>
      <c r="I15" s="66" t="s">
        <v>168</v>
      </c>
    </row>
    <row r="16" spans="1:9" x14ac:dyDescent="0.25">
      <c r="A16" s="105" t="s">
        <v>40</v>
      </c>
      <c r="B16" s="8">
        <v>171</v>
      </c>
      <c r="C16" s="8">
        <v>389</v>
      </c>
      <c r="D16" s="8">
        <v>24</v>
      </c>
      <c r="E16" s="8">
        <v>4031</v>
      </c>
      <c r="F16" s="8">
        <v>2</v>
      </c>
      <c r="G16" s="8">
        <f t="shared" si="0"/>
        <v>4617</v>
      </c>
      <c r="H16" s="8">
        <v>0</v>
      </c>
      <c r="I16" s="66" t="s">
        <v>169</v>
      </c>
    </row>
    <row r="17" spans="1:9" x14ac:dyDescent="0.25">
      <c r="A17" s="1" t="s">
        <v>78</v>
      </c>
      <c r="B17" s="5">
        <v>5076</v>
      </c>
      <c r="C17" s="5">
        <v>4996</v>
      </c>
      <c r="D17" s="5">
        <v>159</v>
      </c>
      <c r="E17" s="5">
        <v>10735</v>
      </c>
      <c r="F17" s="5">
        <v>42</v>
      </c>
      <c r="G17" s="5">
        <f t="shared" si="0"/>
        <v>21008</v>
      </c>
      <c r="H17" s="5">
        <v>2</v>
      </c>
      <c r="I17" s="66" t="s">
        <v>170</v>
      </c>
    </row>
    <row r="18" spans="1:9" x14ac:dyDescent="0.25">
      <c r="A18" s="105" t="s">
        <v>41</v>
      </c>
      <c r="B18" s="8">
        <v>1956</v>
      </c>
      <c r="C18" s="8">
        <v>4343</v>
      </c>
      <c r="D18" s="8">
        <v>96</v>
      </c>
      <c r="E18" s="8">
        <v>11766</v>
      </c>
      <c r="F18" s="8">
        <v>0</v>
      </c>
      <c r="G18" s="8">
        <f t="shared" si="0"/>
        <v>18161</v>
      </c>
      <c r="H18" s="8">
        <v>0</v>
      </c>
      <c r="I18" s="66" t="s">
        <v>171</v>
      </c>
    </row>
    <row r="19" spans="1:9" x14ac:dyDescent="0.25">
      <c r="A19" s="1" t="s">
        <v>42</v>
      </c>
      <c r="B19" s="5">
        <v>155</v>
      </c>
      <c r="C19" s="5">
        <v>310</v>
      </c>
      <c r="D19" s="5">
        <v>3</v>
      </c>
      <c r="E19" s="5">
        <v>686</v>
      </c>
      <c r="F19" s="5">
        <v>2</v>
      </c>
      <c r="G19" s="5">
        <f t="shared" si="0"/>
        <v>1156</v>
      </c>
      <c r="H19" s="5">
        <v>0</v>
      </c>
      <c r="I19" s="66" t="s">
        <v>172</v>
      </c>
    </row>
    <row r="20" spans="1:9" x14ac:dyDescent="0.25">
      <c r="A20" s="105" t="s">
        <v>43</v>
      </c>
      <c r="B20" s="8">
        <v>1310</v>
      </c>
      <c r="C20" s="8">
        <v>2740</v>
      </c>
      <c r="D20" s="8">
        <v>40</v>
      </c>
      <c r="E20" s="8">
        <v>7294</v>
      </c>
      <c r="F20" s="8">
        <v>2</v>
      </c>
      <c r="G20" s="8">
        <f t="shared" si="0"/>
        <v>11386</v>
      </c>
      <c r="H20" s="8">
        <v>0</v>
      </c>
      <c r="I20" s="66" t="s">
        <v>173</v>
      </c>
    </row>
    <row r="21" spans="1:9" x14ac:dyDescent="0.25">
      <c r="A21" s="1" t="s">
        <v>44</v>
      </c>
      <c r="B21" s="5">
        <v>2736</v>
      </c>
      <c r="C21" s="5">
        <v>5593</v>
      </c>
      <c r="D21" s="5">
        <v>194</v>
      </c>
      <c r="E21" s="5">
        <v>15292</v>
      </c>
      <c r="F21" s="5">
        <v>20</v>
      </c>
      <c r="G21" s="5">
        <f t="shared" si="0"/>
        <v>23835</v>
      </c>
      <c r="H21" s="5">
        <v>0</v>
      </c>
      <c r="I21" s="66" t="s">
        <v>174</v>
      </c>
    </row>
    <row r="22" spans="1:9" x14ac:dyDescent="0.25">
      <c r="A22" s="105" t="s">
        <v>45</v>
      </c>
      <c r="B22" s="8">
        <v>764</v>
      </c>
      <c r="C22" s="8">
        <v>2419</v>
      </c>
      <c r="D22" s="8">
        <v>39</v>
      </c>
      <c r="E22" s="8">
        <v>6690</v>
      </c>
      <c r="F22" s="8">
        <v>33</v>
      </c>
      <c r="G22" s="8">
        <f t="shared" si="0"/>
        <v>9945</v>
      </c>
      <c r="H22" s="8">
        <v>0</v>
      </c>
      <c r="I22" s="66" t="s">
        <v>175</v>
      </c>
    </row>
    <row r="23" spans="1:9" x14ac:dyDescent="0.25">
      <c r="A23" s="1" t="s">
        <v>46</v>
      </c>
      <c r="B23" s="5">
        <v>803</v>
      </c>
      <c r="C23" s="5">
        <v>1043</v>
      </c>
      <c r="D23" s="5">
        <v>52</v>
      </c>
      <c r="E23" s="5">
        <v>1447</v>
      </c>
      <c r="F23" s="5">
        <v>5</v>
      </c>
      <c r="G23" s="5">
        <f t="shared" si="0"/>
        <v>3350</v>
      </c>
      <c r="H23" s="5">
        <v>0</v>
      </c>
      <c r="I23" s="66" t="s">
        <v>176</v>
      </c>
    </row>
    <row r="24" spans="1:9" x14ac:dyDescent="0.25">
      <c r="A24" s="105" t="s">
        <v>47</v>
      </c>
      <c r="B24" s="8">
        <v>43</v>
      </c>
      <c r="C24" s="8">
        <v>597</v>
      </c>
      <c r="D24" s="8">
        <v>1</v>
      </c>
      <c r="E24" s="8">
        <v>423</v>
      </c>
      <c r="F24" s="8">
        <v>1</v>
      </c>
      <c r="G24" s="8">
        <f t="shared" si="0"/>
        <v>1065</v>
      </c>
      <c r="H24" s="8">
        <v>0</v>
      </c>
      <c r="I24" s="66" t="s">
        <v>177</v>
      </c>
    </row>
    <row r="25" spans="1:9" x14ac:dyDescent="0.25">
      <c r="A25" s="1" t="s">
        <v>48</v>
      </c>
      <c r="B25" s="5">
        <v>7024</v>
      </c>
      <c r="C25" s="5">
        <v>2423</v>
      </c>
      <c r="D25" s="5">
        <v>198</v>
      </c>
      <c r="E25" s="5">
        <v>23896</v>
      </c>
      <c r="F25" s="5">
        <v>0</v>
      </c>
      <c r="G25" s="5">
        <f t="shared" si="0"/>
        <v>33541</v>
      </c>
      <c r="H25" s="5">
        <v>0</v>
      </c>
      <c r="I25" s="66" t="s">
        <v>178</v>
      </c>
    </row>
    <row r="26" spans="1:9" x14ac:dyDescent="0.25">
      <c r="A26" s="105" t="s">
        <v>49</v>
      </c>
      <c r="B26" s="8">
        <v>261</v>
      </c>
      <c r="C26" s="8">
        <v>388</v>
      </c>
      <c r="D26" s="8">
        <v>0</v>
      </c>
      <c r="E26" s="8">
        <v>751</v>
      </c>
      <c r="F26" s="8">
        <v>0</v>
      </c>
      <c r="G26" s="8">
        <f t="shared" si="0"/>
        <v>1400</v>
      </c>
      <c r="H26" s="8">
        <v>0</v>
      </c>
      <c r="I26" s="66" t="s">
        <v>179</v>
      </c>
    </row>
    <row r="27" spans="1:9" x14ac:dyDescent="0.25">
      <c r="A27" s="1" t="s">
        <v>50</v>
      </c>
      <c r="B27" s="5">
        <v>2314</v>
      </c>
      <c r="C27" s="5">
        <v>4405</v>
      </c>
      <c r="D27" s="5">
        <v>67</v>
      </c>
      <c r="E27" s="5">
        <v>7268</v>
      </c>
      <c r="F27" s="5">
        <v>6</v>
      </c>
      <c r="G27" s="5">
        <f t="shared" si="0"/>
        <v>14060</v>
      </c>
      <c r="H27" s="5">
        <v>0</v>
      </c>
      <c r="I27" s="66" t="s">
        <v>180</v>
      </c>
    </row>
    <row r="28" spans="1:9" x14ac:dyDescent="0.25">
      <c r="A28" s="105" t="s">
        <v>51</v>
      </c>
      <c r="B28" s="8">
        <v>2020</v>
      </c>
      <c r="C28" s="8">
        <v>1515</v>
      </c>
      <c r="D28" s="8">
        <v>119</v>
      </c>
      <c r="E28" s="8">
        <v>6273</v>
      </c>
      <c r="F28" s="8">
        <v>2</v>
      </c>
      <c r="G28" s="8">
        <f t="shared" si="0"/>
        <v>9929</v>
      </c>
      <c r="H28" s="8">
        <v>0</v>
      </c>
      <c r="I28" s="66" t="s">
        <v>181</v>
      </c>
    </row>
    <row r="29" spans="1:9" x14ac:dyDescent="0.25">
      <c r="A29" s="1" t="s">
        <v>52</v>
      </c>
      <c r="B29" s="5">
        <v>98</v>
      </c>
      <c r="C29" s="5">
        <v>84</v>
      </c>
      <c r="D29" s="5">
        <v>8</v>
      </c>
      <c r="E29" s="5">
        <v>423</v>
      </c>
      <c r="F29" s="5">
        <v>9</v>
      </c>
      <c r="G29" s="5">
        <f t="shared" si="0"/>
        <v>622</v>
      </c>
      <c r="H29" s="5">
        <v>0</v>
      </c>
      <c r="I29" s="66" t="s">
        <v>182</v>
      </c>
    </row>
    <row r="30" spans="1:9" x14ac:dyDescent="0.25">
      <c r="A30" s="105" t="s">
        <v>53</v>
      </c>
      <c r="B30" s="8">
        <v>1598</v>
      </c>
      <c r="C30" s="8">
        <v>1741</v>
      </c>
      <c r="D30" s="8">
        <v>37</v>
      </c>
      <c r="E30" s="8">
        <v>6140</v>
      </c>
      <c r="F30" s="8">
        <v>2</v>
      </c>
      <c r="G30" s="8">
        <f t="shared" si="0"/>
        <v>9518</v>
      </c>
      <c r="H30" s="8">
        <v>1</v>
      </c>
      <c r="I30" s="66" t="s">
        <v>183</v>
      </c>
    </row>
    <row r="31" spans="1:9" x14ac:dyDescent="0.25">
      <c r="A31" s="1" t="s">
        <v>54</v>
      </c>
      <c r="B31" s="5">
        <v>436</v>
      </c>
      <c r="C31" s="5">
        <v>1763</v>
      </c>
      <c r="D31" s="5">
        <v>50</v>
      </c>
      <c r="E31" s="5">
        <v>5515</v>
      </c>
      <c r="F31" s="5">
        <v>5</v>
      </c>
      <c r="G31" s="5">
        <f t="shared" si="0"/>
        <v>7769</v>
      </c>
      <c r="H31" s="5">
        <v>0</v>
      </c>
      <c r="I31" s="66" t="s">
        <v>184</v>
      </c>
    </row>
    <row r="32" spans="1:9" x14ac:dyDescent="0.25">
      <c r="A32" s="105" t="s">
        <v>55</v>
      </c>
      <c r="B32" s="8">
        <v>304</v>
      </c>
      <c r="C32" s="8">
        <v>650</v>
      </c>
      <c r="D32" s="8">
        <v>37</v>
      </c>
      <c r="E32" s="8">
        <v>6584</v>
      </c>
      <c r="F32" s="8">
        <v>1</v>
      </c>
      <c r="G32" s="8">
        <f t="shared" si="0"/>
        <v>7576</v>
      </c>
      <c r="H32" s="8">
        <v>0</v>
      </c>
      <c r="I32" s="66" t="s">
        <v>185</v>
      </c>
    </row>
    <row r="33" spans="1:9" x14ac:dyDescent="0.25">
      <c r="A33" s="1" t="s">
        <v>56</v>
      </c>
      <c r="B33" s="5">
        <v>349</v>
      </c>
      <c r="C33" s="5">
        <v>434</v>
      </c>
      <c r="D33" s="5">
        <v>4</v>
      </c>
      <c r="E33" s="5">
        <v>837</v>
      </c>
      <c r="F33" s="5">
        <v>1</v>
      </c>
      <c r="G33" s="5">
        <f t="shared" si="0"/>
        <v>1625</v>
      </c>
      <c r="H33" s="5">
        <v>0</v>
      </c>
      <c r="I33" s="66" t="s">
        <v>186</v>
      </c>
    </row>
    <row r="34" spans="1:9" x14ac:dyDescent="0.25">
      <c r="A34" s="105" t="s">
        <v>57</v>
      </c>
      <c r="B34" s="8">
        <v>2614</v>
      </c>
      <c r="C34" s="8">
        <v>1268</v>
      </c>
      <c r="D34" s="8">
        <v>95</v>
      </c>
      <c r="E34" s="8">
        <v>11589</v>
      </c>
      <c r="F34" s="8">
        <v>4</v>
      </c>
      <c r="G34" s="8">
        <f t="shared" si="0"/>
        <v>15570</v>
      </c>
      <c r="H34" s="8">
        <v>0</v>
      </c>
      <c r="I34" s="66" t="s">
        <v>187</v>
      </c>
    </row>
    <row r="35" spans="1:9" x14ac:dyDescent="0.25">
      <c r="A35" s="1" t="s">
        <v>58</v>
      </c>
      <c r="B35" s="5">
        <v>396</v>
      </c>
      <c r="C35" s="5">
        <v>666</v>
      </c>
      <c r="D35" s="5">
        <v>11</v>
      </c>
      <c r="E35" s="5">
        <v>1664</v>
      </c>
      <c r="F35" s="5">
        <v>2</v>
      </c>
      <c r="G35" s="5">
        <f t="shared" si="0"/>
        <v>2739</v>
      </c>
      <c r="H35" s="5">
        <v>0</v>
      </c>
      <c r="I35" s="66" t="s">
        <v>188</v>
      </c>
    </row>
    <row r="36" spans="1:9" x14ac:dyDescent="0.25">
      <c r="A36" s="105" t="s">
        <v>59</v>
      </c>
      <c r="B36" s="8">
        <v>1300</v>
      </c>
      <c r="C36" s="8">
        <v>2534</v>
      </c>
      <c r="D36" s="8">
        <v>30</v>
      </c>
      <c r="E36" s="8">
        <v>9159</v>
      </c>
      <c r="F36" s="8">
        <v>5</v>
      </c>
      <c r="G36" s="8">
        <f t="shared" si="0"/>
        <v>13028</v>
      </c>
      <c r="H36" s="8">
        <v>0</v>
      </c>
      <c r="I36" s="66" t="s">
        <v>189</v>
      </c>
    </row>
    <row r="37" spans="1:9" x14ac:dyDescent="0.25">
      <c r="A37" s="1" t="s">
        <v>60</v>
      </c>
      <c r="B37" s="5">
        <v>426</v>
      </c>
      <c r="C37" s="5">
        <v>909</v>
      </c>
      <c r="D37" s="5">
        <v>22</v>
      </c>
      <c r="E37" s="5">
        <v>1552</v>
      </c>
      <c r="F37" s="5">
        <v>0</v>
      </c>
      <c r="G37" s="5">
        <f t="shared" si="0"/>
        <v>2909</v>
      </c>
      <c r="H37" s="5">
        <v>0</v>
      </c>
      <c r="I37" s="66" t="s">
        <v>190</v>
      </c>
    </row>
    <row r="38" spans="1:9" x14ac:dyDescent="0.25">
      <c r="A38" s="105" t="s">
        <v>61</v>
      </c>
      <c r="B38" s="8">
        <v>27</v>
      </c>
      <c r="C38" s="8">
        <v>264</v>
      </c>
      <c r="D38" s="8">
        <v>1</v>
      </c>
      <c r="E38" s="8">
        <v>976</v>
      </c>
      <c r="F38" s="8">
        <v>1</v>
      </c>
      <c r="G38" s="8">
        <f t="shared" si="0"/>
        <v>1269</v>
      </c>
      <c r="H38" s="8">
        <v>0</v>
      </c>
      <c r="I38" s="66" t="s">
        <v>191</v>
      </c>
    </row>
    <row r="39" spans="1:9" ht="7.5" customHeight="1" x14ac:dyDescent="0.25">
      <c r="B39" s="38"/>
      <c r="C39" s="38"/>
      <c r="D39" s="38"/>
      <c r="E39" s="38"/>
      <c r="F39" s="38"/>
      <c r="G39" s="38"/>
      <c r="I39" s="9"/>
    </row>
    <row r="40" spans="1:9" ht="20.25" customHeight="1" x14ac:dyDescent="0.25">
      <c r="A40" s="31" t="s">
        <v>93</v>
      </c>
      <c r="B40" s="120">
        <f t="shared" ref="B40:H40" si="1">SUM(B7:B38)</f>
        <v>57591</v>
      </c>
      <c r="C40" s="120">
        <f t="shared" si="1"/>
        <v>59049</v>
      </c>
      <c r="D40" s="120">
        <f t="shared" si="1"/>
        <v>2026</v>
      </c>
      <c r="E40" s="120">
        <f t="shared" si="1"/>
        <v>205436</v>
      </c>
      <c r="F40" s="120">
        <f t="shared" si="1"/>
        <v>267</v>
      </c>
      <c r="G40" s="120">
        <f t="shared" si="1"/>
        <v>324369</v>
      </c>
      <c r="H40" s="27">
        <f t="shared" si="1"/>
        <v>3</v>
      </c>
      <c r="I40" s="9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N40"/>
  <sheetViews>
    <sheetView zoomScaleNormal="100" workbookViewId="0">
      <selection activeCell="S48" sqref="S48"/>
    </sheetView>
  </sheetViews>
  <sheetFormatPr baseColWidth="10" defaultColWidth="11.42578125" defaultRowHeight="15" x14ac:dyDescent="0.25"/>
  <cols>
    <col min="1" max="1" width="21.140625" style="9" customWidth="1"/>
    <col min="2" max="2" width="6.7109375" style="8" customWidth="1"/>
    <col min="3" max="3" width="9" style="8" customWidth="1"/>
    <col min="4" max="4" width="8" style="8" customWidth="1"/>
    <col min="5" max="12" width="6.140625" style="8" customWidth="1"/>
    <col min="13" max="13" width="9.42578125" style="8" customWidth="1"/>
    <col min="14" max="16384" width="11.42578125" style="9"/>
  </cols>
  <sheetData>
    <row r="2" spans="1:14" ht="17.25" x14ac:dyDescent="0.3">
      <c r="A2" s="25" t="s">
        <v>235</v>
      </c>
    </row>
    <row r="4" spans="1:14" ht="18.75" customHeight="1" x14ac:dyDescent="0.25">
      <c r="A4" s="131" t="s">
        <v>214</v>
      </c>
      <c r="B4" s="132" t="s">
        <v>203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29" t="s">
        <v>93</v>
      </c>
    </row>
    <row r="5" spans="1:14" ht="18.75" customHeight="1" x14ac:dyDescent="0.25">
      <c r="A5" s="131"/>
      <c r="B5" s="119" t="s">
        <v>18</v>
      </c>
      <c r="C5" s="119" t="s">
        <v>17</v>
      </c>
      <c r="D5" s="119" t="s">
        <v>16</v>
      </c>
      <c r="E5" s="119" t="s">
        <v>19</v>
      </c>
      <c r="F5" s="119" t="s">
        <v>20</v>
      </c>
      <c r="G5" s="119" t="s">
        <v>21</v>
      </c>
      <c r="H5" s="119" t="s">
        <v>22</v>
      </c>
      <c r="I5" s="119" t="s">
        <v>23</v>
      </c>
      <c r="J5" s="119" t="s">
        <v>24</v>
      </c>
      <c r="K5" s="119" t="s">
        <v>25</v>
      </c>
      <c r="L5" s="119" t="s">
        <v>26</v>
      </c>
      <c r="M5" s="129"/>
    </row>
    <row r="6" spans="1:14" ht="9" customHeight="1" x14ac:dyDescent="0.25">
      <c r="A6" s="23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72"/>
    </row>
    <row r="7" spans="1:14" x14ac:dyDescent="0.25">
      <c r="A7" s="103" t="s">
        <v>31</v>
      </c>
      <c r="B7" s="57">
        <v>28</v>
      </c>
      <c r="C7" s="57">
        <v>3542</v>
      </c>
      <c r="D7" s="57">
        <v>483</v>
      </c>
      <c r="E7" s="57">
        <v>0</v>
      </c>
      <c r="F7" s="57">
        <v>0</v>
      </c>
      <c r="G7" s="57">
        <v>1</v>
      </c>
      <c r="H7" s="57">
        <v>93</v>
      </c>
      <c r="I7" s="57">
        <v>24</v>
      </c>
      <c r="J7" s="57">
        <v>0</v>
      </c>
      <c r="K7" s="57">
        <v>0</v>
      </c>
      <c r="L7" s="57">
        <v>1</v>
      </c>
      <c r="M7" s="57">
        <f t="shared" ref="M7:M38" si="0">SUM(B7:L7)</f>
        <v>4172</v>
      </c>
      <c r="N7" s="66" t="s">
        <v>160</v>
      </c>
    </row>
    <row r="8" spans="1:14" x14ac:dyDescent="0.25">
      <c r="A8" s="104" t="s">
        <v>32</v>
      </c>
      <c r="B8" s="19">
        <v>88</v>
      </c>
      <c r="C8" s="19">
        <v>8687</v>
      </c>
      <c r="D8" s="19">
        <v>284</v>
      </c>
      <c r="E8" s="19">
        <v>8</v>
      </c>
      <c r="F8" s="19">
        <v>0</v>
      </c>
      <c r="G8" s="19">
        <v>9</v>
      </c>
      <c r="H8" s="19">
        <v>93</v>
      </c>
      <c r="I8" s="19">
        <v>1</v>
      </c>
      <c r="J8" s="19">
        <v>0</v>
      </c>
      <c r="K8" s="19">
        <v>0</v>
      </c>
      <c r="L8" s="19">
        <v>0</v>
      </c>
      <c r="M8" s="19">
        <f t="shared" si="0"/>
        <v>9170</v>
      </c>
      <c r="N8" s="66" t="s">
        <v>161</v>
      </c>
    </row>
    <row r="9" spans="1:14" x14ac:dyDescent="0.25">
      <c r="A9" s="103" t="s">
        <v>33</v>
      </c>
      <c r="B9" s="57">
        <v>1</v>
      </c>
      <c r="C9" s="57">
        <v>535</v>
      </c>
      <c r="D9" s="57">
        <v>123</v>
      </c>
      <c r="E9" s="57">
        <v>0</v>
      </c>
      <c r="F9" s="57">
        <v>0</v>
      </c>
      <c r="G9" s="57">
        <v>0</v>
      </c>
      <c r="H9" s="57">
        <v>4</v>
      </c>
      <c r="I9" s="57">
        <v>2</v>
      </c>
      <c r="J9" s="57">
        <v>0</v>
      </c>
      <c r="K9" s="57">
        <v>0</v>
      </c>
      <c r="L9" s="57">
        <v>0</v>
      </c>
      <c r="M9" s="57">
        <f t="shared" si="0"/>
        <v>665</v>
      </c>
      <c r="N9" s="66" t="s">
        <v>162</v>
      </c>
    </row>
    <row r="10" spans="1:14" x14ac:dyDescent="0.25">
      <c r="A10" s="104" t="s">
        <v>34</v>
      </c>
      <c r="B10" s="19">
        <v>4</v>
      </c>
      <c r="C10" s="19">
        <v>302</v>
      </c>
      <c r="D10" s="19">
        <v>115</v>
      </c>
      <c r="E10" s="19">
        <v>0</v>
      </c>
      <c r="F10" s="19">
        <v>0</v>
      </c>
      <c r="G10" s="19">
        <v>0</v>
      </c>
      <c r="H10" s="19">
        <v>3</v>
      </c>
      <c r="I10" s="19">
        <v>0</v>
      </c>
      <c r="J10" s="19">
        <v>0</v>
      </c>
      <c r="K10" s="19">
        <v>0</v>
      </c>
      <c r="L10" s="19">
        <v>0</v>
      </c>
      <c r="M10" s="19">
        <f t="shared" si="0"/>
        <v>424</v>
      </c>
      <c r="N10" s="66" t="s">
        <v>163</v>
      </c>
    </row>
    <row r="11" spans="1:14" x14ac:dyDescent="0.25">
      <c r="A11" s="103" t="s">
        <v>37</v>
      </c>
      <c r="B11" s="57">
        <v>7</v>
      </c>
      <c r="C11" s="57">
        <v>991</v>
      </c>
      <c r="D11" s="57">
        <v>699</v>
      </c>
      <c r="E11" s="57">
        <v>1</v>
      </c>
      <c r="F11" s="57">
        <v>0</v>
      </c>
      <c r="G11" s="57">
        <v>0</v>
      </c>
      <c r="H11" s="57">
        <v>47</v>
      </c>
      <c r="I11" s="57">
        <v>8</v>
      </c>
      <c r="J11" s="57">
        <v>0</v>
      </c>
      <c r="K11" s="57">
        <v>0</v>
      </c>
      <c r="L11" s="57">
        <v>0</v>
      </c>
      <c r="M11" s="57">
        <f t="shared" si="0"/>
        <v>1753</v>
      </c>
      <c r="N11" s="66" t="s">
        <v>164</v>
      </c>
    </row>
    <row r="12" spans="1:14" x14ac:dyDescent="0.25">
      <c r="A12" s="104" t="s">
        <v>38</v>
      </c>
      <c r="B12" s="19">
        <v>23</v>
      </c>
      <c r="C12" s="19">
        <v>8166</v>
      </c>
      <c r="D12" s="19">
        <v>2369</v>
      </c>
      <c r="E12" s="19">
        <v>1</v>
      </c>
      <c r="F12" s="19">
        <v>0</v>
      </c>
      <c r="G12" s="19">
        <v>4</v>
      </c>
      <c r="H12" s="19">
        <v>4</v>
      </c>
      <c r="I12" s="19">
        <v>4</v>
      </c>
      <c r="J12" s="19">
        <v>0</v>
      </c>
      <c r="K12" s="19">
        <v>0</v>
      </c>
      <c r="L12" s="19">
        <v>0</v>
      </c>
      <c r="M12" s="19">
        <f t="shared" si="0"/>
        <v>10571</v>
      </c>
      <c r="N12" s="66" t="s">
        <v>165</v>
      </c>
    </row>
    <row r="13" spans="1:14" x14ac:dyDescent="0.25">
      <c r="A13" s="103" t="s">
        <v>35</v>
      </c>
      <c r="B13" s="57">
        <v>37</v>
      </c>
      <c r="C13" s="57">
        <v>9033</v>
      </c>
      <c r="D13" s="57">
        <v>3822</v>
      </c>
      <c r="E13" s="57">
        <v>11</v>
      </c>
      <c r="F13" s="57">
        <v>0</v>
      </c>
      <c r="G13" s="57">
        <v>2</v>
      </c>
      <c r="H13" s="57">
        <v>453</v>
      </c>
      <c r="I13" s="57">
        <v>56</v>
      </c>
      <c r="J13" s="57">
        <v>1</v>
      </c>
      <c r="K13" s="57">
        <v>0</v>
      </c>
      <c r="L13" s="57">
        <v>1</v>
      </c>
      <c r="M13" s="57">
        <f t="shared" si="0"/>
        <v>13416</v>
      </c>
      <c r="N13" s="66" t="s">
        <v>166</v>
      </c>
    </row>
    <row r="14" spans="1:14" x14ac:dyDescent="0.25">
      <c r="A14" s="104" t="s">
        <v>36</v>
      </c>
      <c r="B14" s="19">
        <v>7</v>
      </c>
      <c r="C14" s="19">
        <v>2319</v>
      </c>
      <c r="D14" s="19">
        <v>444</v>
      </c>
      <c r="E14" s="19">
        <v>0</v>
      </c>
      <c r="F14" s="19">
        <v>0</v>
      </c>
      <c r="G14" s="19">
        <v>0</v>
      </c>
      <c r="H14" s="19">
        <v>32</v>
      </c>
      <c r="I14" s="19">
        <v>1</v>
      </c>
      <c r="J14" s="19">
        <v>0</v>
      </c>
      <c r="K14" s="19">
        <v>0</v>
      </c>
      <c r="L14" s="19">
        <v>0</v>
      </c>
      <c r="M14" s="19">
        <f t="shared" si="0"/>
        <v>2803</v>
      </c>
      <c r="N14" s="66" t="s">
        <v>167</v>
      </c>
    </row>
    <row r="15" spans="1:14" x14ac:dyDescent="0.25">
      <c r="A15" s="103" t="s">
        <v>39</v>
      </c>
      <c r="B15" s="57">
        <v>767</v>
      </c>
      <c r="C15" s="57">
        <v>40499</v>
      </c>
      <c r="D15" s="57">
        <v>6250</v>
      </c>
      <c r="E15" s="57">
        <v>14</v>
      </c>
      <c r="F15" s="57">
        <v>0</v>
      </c>
      <c r="G15" s="57">
        <v>1</v>
      </c>
      <c r="H15" s="57">
        <v>149</v>
      </c>
      <c r="I15" s="57">
        <v>29</v>
      </c>
      <c r="J15" s="57">
        <v>5</v>
      </c>
      <c r="K15" s="57">
        <v>0</v>
      </c>
      <c r="L15" s="57">
        <v>0</v>
      </c>
      <c r="M15" s="57">
        <f t="shared" si="0"/>
        <v>47714</v>
      </c>
      <c r="N15" s="66" t="s">
        <v>168</v>
      </c>
    </row>
    <row r="16" spans="1:14" x14ac:dyDescent="0.25">
      <c r="A16" s="104" t="s">
        <v>40</v>
      </c>
      <c r="B16" s="19">
        <v>30</v>
      </c>
      <c r="C16" s="19">
        <v>4555</v>
      </c>
      <c r="D16" s="19">
        <v>1876</v>
      </c>
      <c r="E16" s="19">
        <v>22</v>
      </c>
      <c r="F16" s="19">
        <v>0</v>
      </c>
      <c r="G16" s="19">
        <v>3</v>
      </c>
      <c r="H16" s="19">
        <v>5</v>
      </c>
      <c r="I16" s="19">
        <v>4</v>
      </c>
      <c r="J16" s="19">
        <v>2</v>
      </c>
      <c r="K16" s="19">
        <v>0</v>
      </c>
      <c r="L16" s="19">
        <v>0</v>
      </c>
      <c r="M16" s="19">
        <f t="shared" si="0"/>
        <v>6497</v>
      </c>
      <c r="N16" s="66" t="s">
        <v>169</v>
      </c>
    </row>
    <row r="17" spans="1:14" x14ac:dyDescent="0.25">
      <c r="A17" s="103" t="s">
        <v>78</v>
      </c>
      <c r="B17" s="57">
        <v>137</v>
      </c>
      <c r="C17" s="57">
        <v>11109</v>
      </c>
      <c r="D17" s="57">
        <v>2385</v>
      </c>
      <c r="E17" s="57">
        <v>2</v>
      </c>
      <c r="F17" s="57">
        <v>0</v>
      </c>
      <c r="G17" s="57">
        <v>0</v>
      </c>
      <c r="H17" s="57">
        <v>182</v>
      </c>
      <c r="I17" s="57">
        <v>30</v>
      </c>
      <c r="J17" s="57">
        <v>0</v>
      </c>
      <c r="K17" s="57">
        <v>0</v>
      </c>
      <c r="L17" s="57">
        <v>0</v>
      </c>
      <c r="M17" s="57">
        <f t="shared" si="0"/>
        <v>13845</v>
      </c>
      <c r="N17" s="66" t="s">
        <v>170</v>
      </c>
    </row>
    <row r="18" spans="1:14" x14ac:dyDescent="0.25">
      <c r="A18" s="104" t="s">
        <v>41</v>
      </c>
      <c r="B18" s="19">
        <v>106</v>
      </c>
      <c r="C18" s="19">
        <v>10705</v>
      </c>
      <c r="D18" s="19">
        <v>2062</v>
      </c>
      <c r="E18" s="19">
        <v>2</v>
      </c>
      <c r="F18" s="19">
        <v>0</v>
      </c>
      <c r="G18" s="19">
        <v>0</v>
      </c>
      <c r="H18" s="19">
        <v>114</v>
      </c>
      <c r="I18" s="19">
        <v>17</v>
      </c>
      <c r="J18" s="19">
        <v>0</v>
      </c>
      <c r="K18" s="19">
        <v>0</v>
      </c>
      <c r="L18" s="19">
        <v>0</v>
      </c>
      <c r="M18" s="19">
        <f t="shared" si="0"/>
        <v>13006</v>
      </c>
      <c r="N18" s="66" t="s">
        <v>171</v>
      </c>
    </row>
    <row r="19" spans="1:14" x14ac:dyDescent="0.25">
      <c r="A19" s="103" t="s">
        <v>42</v>
      </c>
      <c r="B19" s="57">
        <v>5</v>
      </c>
      <c r="C19" s="57">
        <v>244</v>
      </c>
      <c r="D19" s="57">
        <v>539</v>
      </c>
      <c r="E19" s="57">
        <v>0</v>
      </c>
      <c r="F19" s="57">
        <v>0</v>
      </c>
      <c r="G19" s="57">
        <v>0</v>
      </c>
      <c r="H19" s="57">
        <v>1</v>
      </c>
      <c r="I19" s="57">
        <v>0</v>
      </c>
      <c r="J19" s="57">
        <v>0</v>
      </c>
      <c r="K19" s="57">
        <v>0</v>
      </c>
      <c r="L19" s="57">
        <v>0</v>
      </c>
      <c r="M19" s="57">
        <f t="shared" si="0"/>
        <v>789</v>
      </c>
      <c r="N19" s="66" t="s">
        <v>172</v>
      </c>
    </row>
    <row r="20" spans="1:14" x14ac:dyDescent="0.25">
      <c r="A20" s="104" t="s">
        <v>43</v>
      </c>
      <c r="B20" s="19">
        <v>47</v>
      </c>
      <c r="C20" s="19">
        <v>5168</v>
      </c>
      <c r="D20" s="19">
        <v>3070</v>
      </c>
      <c r="E20" s="19">
        <v>0</v>
      </c>
      <c r="F20" s="19">
        <v>0</v>
      </c>
      <c r="G20" s="19">
        <v>4</v>
      </c>
      <c r="H20" s="19">
        <v>1</v>
      </c>
      <c r="I20" s="19">
        <v>0</v>
      </c>
      <c r="J20" s="19">
        <v>0</v>
      </c>
      <c r="K20" s="19">
        <v>0</v>
      </c>
      <c r="L20" s="19">
        <v>0</v>
      </c>
      <c r="M20" s="19">
        <f t="shared" si="0"/>
        <v>8290</v>
      </c>
      <c r="N20" s="66" t="s">
        <v>173</v>
      </c>
    </row>
    <row r="21" spans="1:14" x14ac:dyDescent="0.25">
      <c r="A21" s="103" t="s">
        <v>44</v>
      </c>
      <c r="B21" s="57">
        <v>204</v>
      </c>
      <c r="C21" s="57">
        <v>15634</v>
      </c>
      <c r="D21" s="57">
        <v>5716</v>
      </c>
      <c r="E21" s="57">
        <v>3</v>
      </c>
      <c r="F21" s="57">
        <v>0</v>
      </c>
      <c r="G21" s="57">
        <v>0</v>
      </c>
      <c r="H21" s="57">
        <v>55</v>
      </c>
      <c r="I21" s="57">
        <v>25</v>
      </c>
      <c r="J21" s="57">
        <v>1</v>
      </c>
      <c r="K21" s="57">
        <v>0</v>
      </c>
      <c r="L21" s="57">
        <v>1</v>
      </c>
      <c r="M21" s="57">
        <f t="shared" si="0"/>
        <v>21639</v>
      </c>
      <c r="N21" s="66" t="s">
        <v>174</v>
      </c>
    </row>
    <row r="22" spans="1:14" x14ac:dyDescent="0.25">
      <c r="A22" s="104" t="s">
        <v>45</v>
      </c>
      <c r="B22" s="19">
        <v>40</v>
      </c>
      <c r="C22" s="19">
        <v>6456</v>
      </c>
      <c r="D22" s="19">
        <v>2181</v>
      </c>
      <c r="E22" s="19">
        <v>3</v>
      </c>
      <c r="F22" s="19">
        <v>0</v>
      </c>
      <c r="G22" s="19">
        <v>0</v>
      </c>
      <c r="H22" s="19">
        <v>23</v>
      </c>
      <c r="I22" s="19">
        <v>8</v>
      </c>
      <c r="J22" s="19">
        <v>0</v>
      </c>
      <c r="K22" s="19">
        <v>0</v>
      </c>
      <c r="L22" s="19">
        <v>0</v>
      </c>
      <c r="M22" s="19">
        <f t="shared" si="0"/>
        <v>8711</v>
      </c>
      <c r="N22" s="66" t="s">
        <v>175</v>
      </c>
    </row>
    <row r="23" spans="1:14" x14ac:dyDescent="0.25">
      <c r="A23" s="103" t="s">
        <v>46</v>
      </c>
      <c r="B23" s="57">
        <v>206</v>
      </c>
      <c r="C23" s="57">
        <v>1378</v>
      </c>
      <c r="D23" s="57">
        <v>549</v>
      </c>
      <c r="E23" s="57">
        <v>0</v>
      </c>
      <c r="F23" s="57">
        <v>0</v>
      </c>
      <c r="G23" s="57">
        <v>0</v>
      </c>
      <c r="H23" s="57">
        <v>30</v>
      </c>
      <c r="I23" s="57">
        <v>4</v>
      </c>
      <c r="J23" s="57">
        <v>0</v>
      </c>
      <c r="K23" s="57">
        <v>0</v>
      </c>
      <c r="L23" s="57">
        <v>0</v>
      </c>
      <c r="M23" s="57">
        <f t="shared" si="0"/>
        <v>2167</v>
      </c>
      <c r="N23" s="66" t="s">
        <v>176</v>
      </c>
    </row>
    <row r="24" spans="1:14" x14ac:dyDescent="0.25">
      <c r="A24" s="104" t="s">
        <v>47</v>
      </c>
      <c r="B24" s="19">
        <v>2</v>
      </c>
      <c r="C24" s="19">
        <v>257</v>
      </c>
      <c r="D24" s="19">
        <v>210</v>
      </c>
      <c r="E24" s="19">
        <v>0</v>
      </c>
      <c r="F24" s="19">
        <v>0</v>
      </c>
      <c r="G24" s="19">
        <v>0</v>
      </c>
      <c r="H24" s="19">
        <v>1</v>
      </c>
      <c r="I24" s="19">
        <v>2</v>
      </c>
      <c r="J24" s="19">
        <v>0</v>
      </c>
      <c r="K24" s="19">
        <v>0</v>
      </c>
      <c r="L24" s="19">
        <v>0</v>
      </c>
      <c r="M24" s="19">
        <f t="shared" si="0"/>
        <v>472</v>
      </c>
      <c r="N24" s="66" t="s">
        <v>177</v>
      </c>
    </row>
    <row r="25" spans="1:14" x14ac:dyDescent="0.25">
      <c r="A25" s="103" t="s">
        <v>48</v>
      </c>
      <c r="B25" s="57">
        <v>244</v>
      </c>
      <c r="C25" s="57">
        <v>37867</v>
      </c>
      <c r="D25" s="57">
        <v>8436</v>
      </c>
      <c r="E25" s="57">
        <v>7</v>
      </c>
      <c r="F25" s="57">
        <v>0</v>
      </c>
      <c r="G25" s="57">
        <v>2</v>
      </c>
      <c r="H25" s="57">
        <v>171</v>
      </c>
      <c r="I25" s="57">
        <v>20</v>
      </c>
      <c r="J25" s="57">
        <v>4</v>
      </c>
      <c r="K25" s="57">
        <v>0</v>
      </c>
      <c r="L25" s="57">
        <v>0</v>
      </c>
      <c r="M25" s="57">
        <f t="shared" si="0"/>
        <v>46751</v>
      </c>
      <c r="N25" s="66" t="s">
        <v>178</v>
      </c>
    </row>
    <row r="26" spans="1:14" x14ac:dyDescent="0.25">
      <c r="A26" s="104" t="s">
        <v>49</v>
      </c>
      <c r="B26" s="19">
        <v>1</v>
      </c>
      <c r="C26" s="19">
        <v>713</v>
      </c>
      <c r="D26" s="19">
        <v>399</v>
      </c>
      <c r="E26" s="19">
        <v>0</v>
      </c>
      <c r="F26" s="19">
        <v>0</v>
      </c>
      <c r="G26" s="19">
        <v>0</v>
      </c>
      <c r="H26" s="19">
        <v>16</v>
      </c>
      <c r="I26" s="19">
        <v>5</v>
      </c>
      <c r="J26" s="19">
        <v>9</v>
      </c>
      <c r="K26" s="19">
        <v>0</v>
      </c>
      <c r="L26" s="19">
        <v>0</v>
      </c>
      <c r="M26" s="19">
        <f t="shared" si="0"/>
        <v>1143</v>
      </c>
      <c r="N26" s="66" t="s">
        <v>179</v>
      </c>
    </row>
    <row r="27" spans="1:14" x14ac:dyDescent="0.25">
      <c r="A27" s="103" t="s">
        <v>50</v>
      </c>
      <c r="B27" s="57">
        <v>34</v>
      </c>
      <c r="C27" s="57">
        <v>5758</v>
      </c>
      <c r="D27" s="57">
        <v>3378</v>
      </c>
      <c r="E27" s="57">
        <v>2</v>
      </c>
      <c r="F27" s="57">
        <v>0</v>
      </c>
      <c r="G27" s="57">
        <v>2</v>
      </c>
      <c r="H27" s="57">
        <v>111</v>
      </c>
      <c r="I27" s="57">
        <v>46</v>
      </c>
      <c r="J27" s="57">
        <v>0</v>
      </c>
      <c r="K27" s="57">
        <v>0</v>
      </c>
      <c r="L27" s="57">
        <v>0</v>
      </c>
      <c r="M27" s="57">
        <f t="shared" si="0"/>
        <v>9331</v>
      </c>
      <c r="N27" s="66" t="s">
        <v>180</v>
      </c>
    </row>
    <row r="28" spans="1:14" x14ac:dyDescent="0.25">
      <c r="A28" s="104" t="s">
        <v>51</v>
      </c>
      <c r="B28" s="19">
        <v>24</v>
      </c>
      <c r="C28" s="19">
        <v>7320</v>
      </c>
      <c r="D28" s="19">
        <v>1190</v>
      </c>
      <c r="E28" s="19">
        <v>2</v>
      </c>
      <c r="F28" s="19">
        <v>1</v>
      </c>
      <c r="G28" s="19">
        <v>2</v>
      </c>
      <c r="H28" s="19">
        <v>45</v>
      </c>
      <c r="I28" s="19">
        <v>8</v>
      </c>
      <c r="J28" s="19">
        <v>0</v>
      </c>
      <c r="K28" s="19">
        <v>0</v>
      </c>
      <c r="L28" s="19">
        <v>0</v>
      </c>
      <c r="M28" s="19">
        <f t="shared" si="0"/>
        <v>8592</v>
      </c>
      <c r="N28" s="66" t="s">
        <v>181</v>
      </c>
    </row>
    <row r="29" spans="1:14" x14ac:dyDescent="0.25">
      <c r="A29" s="103" t="s">
        <v>52</v>
      </c>
      <c r="B29" s="57">
        <v>1</v>
      </c>
      <c r="C29" s="57">
        <v>313</v>
      </c>
      <c r="D29" s="57">
        <v>144</v>
      </c>
      <c r="E29" s="57">
        <v>1</v>
      </c>
      <c r="F29" s="57">
        <v>0</v>
      </c>
      <c r="G29" s="57">
        <v>0</v>
      </c>
      <c r="H29" s="57">
        <v>33</v>
      </c>
      <c r="I29" s="57">
        <v>6</v>
      </c>
      <c r="J29" s="57">
        <v>0</v>
      </c>
      <c r="K29" s="57">
        <v>0</v>
      </c>
      <c r="L29" s="57">
        <v>0</v>
      </c>
      <c r="M29" s="57">
        <f t="shared" si="0"/>
        <v>498</v>
      </c>
      <c r="N29" s="66" t="s">
        <v>182</v>
      </c>
    </row>
    <row r="30" spans="1:14" x14ac:dyDescent="0.25">
      <c r="A30" s="104" t="s">
        <v>53</v>
      </c>
      <c r="B30" s="19">
        <v>25</v>
      </c>
      <c r="C30" s="19">
        <v>6457</v>
      </c>
      <c r="D30" s="19">
        <v>2267</v>
      </c>
      <c r="E30" s="19">
        <v>2</v>
      </c>
      <c r="F30" s="19">
        <v>0</v>
      </c>
      <c r="G30" s="19">
        <v>0</v>
      </c>
      <c r="H30" s="19">
        <v>8</v>
      </c>
      <c r="I30" s="19">
        <v>3</v>
      </c>
      <c r="J30" s="19">
        <v>2</v>
      </c>
      <c r="K30" s="19">
        <v>0</v>
      </c>
      <c r="L30" s="19">
        <v>1</v>
      </c>
      <c r="M30" s="19">
        <f t="shared" si="0"/>
        <v>8765</v>
      </c>
      <c r="N30" s="66" t="s">
        <v>183</v>
      </c>
    </row>
    <row r="31" spans="1:14" x14ac:dyDescent="0.25">
      <c r="A31" s="103" t="s">
        <v>54</v>
      </c>
      <c r="B31" s="57">
        <v>38</v>
      </c>
      <c r="C31" s="57">
        <v>7709</v>
      </c>
      <c r="D31" s="57">
        <v>998</v>
      </c>
      <c r="E31" s="57">
        <v>1</v>
      </c>
      <c r="F31" s="57">
        <v>5</v>
      </c>
      <c r="G31" s="57">
        <v>0</v>
      </c>
      <c r="H31" s="57">
        <v>47</v>
      </c>
      <c r="I31" s="57">
        <v>6</v>
      </c>
      <c r="J31" s="57">
        <v>0</v>
      </c>
      <c r="K31" s="57">
        <v>2</v>
      </c>
      <c r="L31" s="57">
        <v>0</v>
      </c>
      <c r="M31" s="57">
        <f t="shared" si="0"/>
        <v>8806</v>
      </c>
      <c r="N31" s="66" t="s">
        <v>184</v>
      </c>
    </row>
    <row r="32" spans="1:14" x14ac:dyDescent="0.25">
      <c r="A32" s="104" t="s">
        <v>55</v>
      </c>
      <c r="B32" s="19">
        <v>16</v>
      </c>
      <c r="C32" s="19">
        <v>7134</v>
      </c>
      <c r="D32" s="19">
        <v>1056</v>
      </c>
      <c r="E32" s="19">
        <v>3</v>
      </c>
      <c r="F32" s="19">
        <v>0</v>
      </c>
      <c r="G32" s="19">
        <v>0</v>
      </c>
      <c r="H32" s="19">
        <v>14</v>
      </c>
      <c r="I32" s="19">
        <v>13</v>
      </c>
      <c r="J32" s="19">
        <v>0</v>
      </c>
      <c r="K32" s="19">
        <v>0</v>
      </c>
      <c r="L32" s="19">
        <v>0</v>
      </c>
      <c r="M32" s="19">
        <f t="shared" si="0"/>
        <v>8236</v>
      </c>
      <c r="N32" s="66" t="s">
        <v>185</v>
      </c>
    </row>
    <row r="33" spans="1:14" x14ac:dyDescent="0.25">
      <c r="A33" s="103" t="s">
        <v>56</v>
      </c>
      <c r="B33" s="57">
        <v>0</v>
      </c>
      <c r="C33" s="57">
        <v>864</v>
      </c>
      <c r="D33" s="57">
        <v>428</v>
      </c>
      <c r="E33" s="57">
        <v>2</v>
      </c>
      <c r="F33" s="57">
        <v>0</v>
      </c>
      <c r="G33" s="57">
        <v>0</v>
      </c>
      <c r="H33" s="57">
        <v>80</v>
      </c>
      <c r="I33" s="57">
        <v>51</v>
      </c>
      <c r="J33" s="57">
        <v>1</v>
      </c>
      <c r="K33" s="57">
        <v>0</v>
      </c>
      <c r="L33" s="57">
        <v>0</v>
      </c>
      <c r="M33" s="57">
        <f t="shared" si="0"/>
        <v>1426</v>
      </c>
      <c r="N33" s="66" t="s">
        <v>186</v>
      </c>
    </row>
    <row r="34" spans="1:14" x14ac:dyDescent="0.25">
      <c r="A34" s="104" t="s">
        <v>57</v>
      </c>
      <c r="B34" s="19">
        <v>38</v>
      </c>
      <c r="C34" s="19">
        <v>14220</v>
      </c>
      <c r="D34" s="19">
        <v>3387</v>
      </c>
      <c r="E34" s="19">
        <v>20</v>
      </c>
      <c r="F34" s="19">
        <v>0</v>
      </c>
      <c r="G34" s="19">
        <v>1</v>
      </c>
      <c r="H34" s="19">
        <v>114</v>
      </c>
      <c r="I34" s="19">
        <v>16</v>
      </c>
      <c r="J34" s="19">
        <v>3</v>
      </c>
      <c r="K34" s="19">
        <v>0</v>
      </c>
      <c r="L34" s="19">
        <v>2</v>
      </c>
      <c r="M34" s="19">
        <f t="shared" si="0"/>
        <v>17801</v>
      </c>
      <c r="N34" s="66" t="s">
        <v>187</v>
      </c>
    </row>
    <row r="35" spans="1:14" x14ac:dyDescent="0.25">
      <c r="A35" s="103" t="s">
        <v>58</v>
      </c>
      <c r="B35" s="57">
        <v>5</v>
      </c>
      <c r="C35" s="57">
        <v>1383</v>
      </c>
      <c r="D35" s="57">
        <v>605</v>
      </c>
      <c r="E35" s="57">
        <v>0</v>
      </c>
      <c r="F35" s="57">
        <v>0</v>
      </c>
      <c r="G35" s="57">
        <v>2</v>
      </c>
      <c r="H35" s="57">
        <v>59</v>
      </c>
      <c r="I35" s="57">
        <v>19</v>
      </c>
      <c r="J35" s="57">
        <v>3</v>
      </c>
      <c r="K35" s="57">
        <v>0</v>
      </c>
      <c r="L35" s="57">
        <v>0</v>
      </c>
      <c r="M35" s="57">
        <f t="shared" si="0"/>
        <v>2076</v>
      </c>
      <c r="N35" s="66" t="s">
        <v>188</v>
      </c>
    </row>
    <row r="36" spans="1:14" x14ac:dyDescent="0.25">
      <c r="A36" s="104" t="s">
        <v>59</v>
      </c>
      <c r="B36" s="19">
        <v>48</v>
      </c>
      <c r="C36" s="19">
        <v>11907</v>
      </c>
      <c r="D36" s="19">
        <v>2831</v>
      </c>
      <c r="E36" s="19">
        <v>17</v>
      </c>
      <c r="F36" s="19">
        <v>0</v>
      </c>
      <c r="G36" s="19">
        <v>0</v>
      </c>
      <c r="H36" s="19">
        <v>24</v>
      </c>
      <c r="I36" s="19">
        <v>8</v>
      </c>
      <c r="J36" s="19">
        <v>1</v>
      </c>
      <c r="K36" s="19">
        <v>0</v>
      </c>
      <c r="L36" s="19">
        <v>0</v>
      </c>
      <c r="M36" s="19">
        <f t="shared" si="0"/>
        <v>14836</v>
      </c>
      <c r="N36" s="66" t="s">
        <v>189</v>
      </c>
    </row>
    <row r="37" spans="1:14" x14ac:dyDescent="0.25">
      <c r="A37" s="103" t="s">
        <v>60</v>
      </c>
      <c r="B37" s="57">
        <v>57</v>
      </c>
      <c r="C37" s="57">
        <v>2340</v>
      </c>
      <c r="D37" s="57">
        <v>399</v>
      </c>
      <c r="E37" s="57">
        <v>0</v>
      </c>
      <c r="F37" s="57">
        <v>0</v>
      </c>
      <c r="G37" s="57">
        <v>0</v>
      </c>
      <c r="H37" s="57">
        <v>45</v>
      </c>
      <c r="I37" s="57">
        <v>19</v>
      </c>
      <c r="J37" s="57">
        <v>0</v>
      </c>
      <c r="K37" s="57">
        <v>0</v>
      </c>
      <c r="L37" s="57">
        <v>0</v>
      </c>
      <c r="M37" s="57">
        <f t="shared" si="0"/>
        <v>2860</v>
      </c>
      <c r="N37" s="66" t="s">
        <v>190</v>
      </c>
    </row>
    <row r="38" spans="1:14" x14ac:dyDescent="0.25">
      <c r="A38" s="104" t="s">
        <v>61</v>
      </c>
      <c r="B38" s="19">
        <v>2</v>
      </c>
      <c r="C38" s="19">
        <v>1232</v>
      </c>
      <c r="D38" s="19">
        <v>591</v>
      </c>
      <c r="E38" s="19">
        <v>0</v>
      </c>
      <c r="F38" s="19">
        <v>0</v>
      </c>
      <c r="G38" s="19">
        <v>0</v>
      </c>
      <c r="H38" s="19">
        <v>11</v>
      </c>
      <c r="I38" s="19">
        <v>6</v>
      </c>
      <c r="J38" s="19">
        <v>0</v>
      </c>
      <c r="K38" s="19">
        <v>0</v>
      </c>
      <c r="L38" s="19">
        <v>0</v>
      </c>
      <c r="M38" s="19">
        <f t="shared" si="0"/>
        <v>1842</v>
      </c>
      <c r="N38" s="66" t="s">
        <v>191</v>
      </c>
    </row>
    <row r="39" spans="1:14" ht="11.25" customHeight="1" x14ac:dyDescent="0.25">
      <c r="A39" s="23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</row>
    <row r="40" spans="1:14" ht="23.25" customHeight="1" x14ac:dyDescent="0.25">
      <c r="A40" s="31" t="s">
        <v>93</v>
      </c>
      <c r="B40" s="119">
        <f t="shared" ref="B40:M40" si="1">SUM(B7:B38)</f>
        <v>2272</v>
      </c>
      <c r="C40" s="119">
        <f t="shared" si="1"/>
        <v>234797</v>
      </c>
      <c r="D40" s="119">
        <f t="shared" si="1"/>
        <v>59286</v>
      </c>
      <c r="E40" s="119">
        <f t="shared" si="1"/>
        <v>124</v>
      </c>
      <c r="F40" s="119">
        <f t="shared" si="1"/>
        <v>6</v>
      </c>
      <c r="G40" s="119">
        <f t="shared" si="1"/>
        <v>33</v>
      </c>
      <c r="H40" s="119">
        <f t="shared" si="1"/>
        <v>2068</v>
      </c>
      <c r="I40" s="119">
        <f t="shared" si="1"/>
        <v>441</v>
      </c>
      <c r="J40" s="119">
        <f t="shared" si="1"/>
        <v>32</v>
      </c>
      <c r="K40" s="119">
        <f t="shared" si="1"/>
        <v>2</v>
      </c>
      <c r="L40" s="119">
        <f t="shared" si="1"/>
        <v>6</v>
      </c>
      <c r="M40" s="119">
        <f t="shared" si="1"/>
        <v>299067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1.1.5.</vt:lpstr>
      <vt:lpstr>1.1.6</vt:lpstr>
      <vt:lpstr>1.1.6.1</vt:lpstr>
      <vt:lpstr>1.1.7</vt:lpstr>
      <vt:lpstr>1.1.7.1</vt:lpstr>
      <vt:lpstr>1.1.8</vt:lpstr>
      <vt:lpstr>1.1.8.1</vt:lpstr>
      <vt:lpstr>1.1.9</vt:lpstr>
      <vt:lpstr>1.1.10</vt:lpstr>
      <vt:lpstr> 1.1.11</vt:lpstr>
      <vt:lpstr> 1.1.12</vt:lpstr>
      <vt:lpstr>1.2.1</vt:lpstr>
      <vt:lpstr>1.2.2</vt:lpstr>
      <vt:lpstr>1.2.3</vt:lpstr>
      <vt:lpstr>1.3.1 </vt:lpstr>
      <vt:lpstr>1.4.1  </vt:lpstr>
      <vt:lpstr>1.4.2.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Michel Flores Vivanco</cp:lastModifiedBy>
  <cp:lastPrinted>2010-04-27T01:13:13Z</cp:lastPrinted>
  <dcterms:created xsi:type="dcterms:W3CDTF">2008-04-22T17:23:47Z</dcterms:created>
  <dcterms:modified xsi:type="dcterms:W3CDTF">2014-05-20T23:58:22Z</dcterms:modified>
</cp:coreProperties>
</file>