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6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8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9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10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drawings/drawing11.xml" ContentType="application/vnd.openxmlformats-officedocument.drawing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drawings/drawing12.xml" ContentType="application/vnd.openxmlformats-officedocument.drawing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drawings/drawing13.xml" ContentType="application/vnd.openxmlformats-officedocument.drawing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drawings/drawing14.xml" ContentType="application/vnd.openxmlformats-officedocument.drawing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drawings/drawing15.xml" ContentType="application/vnd.openxmlformats-officedocument.drawing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drawings/drawing16.xml" ContentType="application/vnd.openxmlformats-officedocument.drawing+xml"/>
  <Override PartName="/xl/charts/chart33.xml" ContentType="application/vnd.openxmlformats-officedocument.drawingml.chart+xml"/>
  <Override PartName="/xl/drawings/drawing17.xml" ContentType="application/vnd.openxmlformats-officedocument.drawing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drawings/drawing18.xml" ContentType="application/vnd.openxmlformats-officedocument.drawing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drawings/drawing19.xml" ContentType="application/vnd.openxmlformats-officedocument.drawing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drawings/drawing20.xml" ContentType="application/vnd.openxmlformats-officedocument.drawing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drawings/drawing21.xml" ContentType="application/vnd.openxmlformats-officedocument.drawing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bookViews>
    <workbookView xWindow="-135" yWindow="-165" windowWidth="15480" windowHeight="11460" tabRatio="908"/>
  </bookViews>
  <sheets>
    <sheet name="1.1.1" sheetId="1" r:id="rId1"/>
    <sheet name="1.1.2" sheetId="31" r:id="rId2"/>
    <sheet name="1.1.3" sheetId="3" r:id="rId3"/>
    <sheet name="1.1.4" sheetId="4" r:id="rId4"/>
    <sheet name="1.1.5." sheetId="29" r:id="rId5"/>
    <sheet name="1.1.6" sheetId="7" r:id="rId6"/>
    <sheet name="1.1.6.1" sheetId="9" r:id="rId7"/>
    <sheet name="1.1.7" sheetId="11" r:id="rId8"/>
    <sheet name="1.1.7.1" sheetId="10" r:id="rId9"/>
    <sheet name="1.1.8" sheetId="12" r:id="rId10"/>
    <sheet name="1.1.8.1" sheetId="14" r:id="rId11"/>
    <sheet name="1.1.9" sheetId="15" r:id="rId12"/>
    <sheet name="1.1.10" sheetId="16" r:id="rId13"/>
    <sheet name=" 1.1.11" sheetId="26" r:id="rId14"/>
    <sheet name=" 1.1.12" sheetId="27" r:id="rId15"/>
    <sheet name="1.2.1" sheetId="19" r:id="rId16"/>
    <sheet name="1.2.2" sheetId="20" r:id="rId17"/>
    <sheet name="1.2.3" sheetId="21" r:id="rId18"/>
    <sheet name="1.3.1 " sheetId="25" r:id="rId19"/>
    <sheet name="1.4.1  " sheetId="34" r:id="rId20"/>
    <sheet name="1.4.2." sheetId="35" r:id="rId21"/>
  </sheets>
  <externalReferences>
    <externalReference r:id="rId22"/>
  </externalReferences>
  <definedNames>
    <definedName name="_xlnm.Print_Area" localSheetId="3">'1.1.4'!$A$1:$M$24</definedName>
    <definedName name="_xlnm.Print_Area" localSheetId="16">'1.2.2'!$A$1:$J$26</definedName>
    <definedName name="_xlnm.Print_Area" localSheetId="17">'1.2.3'!$A$1:$R$30</definedName>
    <definedName name="Materiales_peligrosos" localSheetId="19">'[1]1.1.3'!#REF!</definedName>
    <definedName name="Materiales_peligrosos" localSheetId="20">'[1]1.1.3'!#REF!</definedName>
    <definedName name="Materiales_peligrosos">'1.1.3'!#REF!</definedName>
    <definedName name="pro" localSheetId="20">'1.1.3'!#REF!</definedName>
    <definedName name="pro">'1.1.3'!#REF!</definedName>
  </definedNames>
  <calcPr calcId="145621"/>
</workbook>
</file>

<file path=xl/calcChain.xml><?xml version="1.0" encoding="utf-8"?>
<calcChain xmlns="http://schemas.openxmlformats.org/spreadsheetml/2006/main">
  <c r="G7" i="35" l="1"/>
  <c r="G8" i="35"/>
  <c r="G9" i="35"/>
  <c r="G10" i="35"/>
  <c r="C64" i="27" l="1"/>
  <c r="D64" i="27"/>
  <c r="E64" i="27"/>
  <c r="F64" i="27"/>
  <c r="G64" i="27"/>
  <c r="H64" i="27"/>
  <c r="I64" i="27"/>
  <c r="J64" i="27"/>
  <c r="K64" i="27"/>
  <c r="L64" i="27"/>
  <c r="B64" i="27"/>
  <c r="M62" i="27"/>
  <c r="G62" i="26"/>
  <c r="C64" i="26"/>
  <c r="D64" i="26"/>
  <c r="E64" i="26"/>
  <c r="F64" i="26"/>
  <c r="G64" i="26"/>
  <c r="H64" i="26"/>
  <c r="B64" i="26"/>
  <c r="B13" i="34" l="1"/>
  <c r="D9" i="34" s="1"/>
  <c r="G7" i="4" l="1"/>
  <c r="M61" i="27" l="1"/>
  <c r="G61" i="26"/>
  <c r="C30" i="1"/>
  <c r="J7" i="35"/>
  <c r="E12" i="35" l="1"/>
  <c r="D12" i="35"/>
  <c r="C12" i="35"/>
  <c r="B12" i="35"/>
  <c r="F7" i="35" s="1"/>
  <c r="K10" i="35"/>
  <c r="J10" i="35"/>
  <c r="K9" i="35"/>
  <c r="J9" i="35"/>
  <c r="K8" i="35"/>
  <c r="J8" i="35"/>
  <c r="K7" i="35"/>
  <c r="I10" i="35" l="1"/>
  <c r="I8" i="35"/>
  <c r="I7" i="35"/>
  <c r="I9" i="35"/>
  <c r="F10" i="35"/>
  <c r="F8" i="35"/>
  <c r="F9" i="35"/>
  <c r="H10" i="35"/>
  <c r="H8" i="35"/>
  <c r="H7" i="35"/>
  <c r="H9" i="35"/>
  <c r="D10" i="34"/>
  <c r="D12" i="34"/>
  <c r="C13" i="34"/>
  <c r="E9" i="34" s="1"/>
  <c r="D11" i="34"/>
  <c r="K12" i="35"/>
  <c r="J12" i="35"/>
  <c r="M60" i="27"/>
  <c r="G60" i="26"/>
  <c r="C24" i="1"/>
  <c r="M59" i="27"/>
  <c r="G59" i="26"/>
  <c r="G12" i="35" l="1"/>
  <c r="I12" i="35"/>
  <c r="D13" i="34"/>
  <c r="E12" i="34"/>
  <c r="E10" i="34"/>
  <c r="E11" i="34"/>
  <c r="H12" i="35"/>
  <c r="F12" i="35"/>
  <c r="B41" i="20"/>
  <c r="E13" i="34" l="1"/>
  <c r="C8" i="3"/>
  <c r="M58" i="27"/>
  <c r="G58" i="26"/>
  <c r="C41" i="20"/>
  <c r="C41" i="21"/>
  <c r="B41" i="21"/>
  <c r="C10" i="1"/>
  <c r="D13" i="1" s="1"/>
  <c r="D8" i="21"/>
  <c r="D24" i="21"/>
  <c r="D9" i="21"/>
  <c r="D25" i="21"/>
  <c r="D10" i="21"/>
  <c r="D26" i="21"/>
  <c r="D11" i="21"/>
  <c r="D27" i="21"/>
  <c r="D12" i="21"/>
  <c r="D28" i="21"/>
  <c r="D13" i="21"/>
  <c r="D29" i="21"/>
  <c r="D14" i="21"/>
  <c r="D30" i="21"/>
  <c r="D15" i="21"/>
  <c r="D31" i="21"/>
  <c r="D16" i="21"/>
  <c r="D32" i="21"/>
  <c r="D17" i="21"/>
  <c r="D33" i="21"/>
  <c r="D18" i="21"/>
  <c r="D34" i="21"/>
  <c r="D19" i="21"/>
  <c r="D35" i="21"/>
  <c r="D20" i="21"/>
  <c r="D36" i="21"/>
  <c r="D21" i="21"/>
  <c r="D37" i="21"/>
  <c r="D22" i="21"/>
  <c r="D38" i="21"/>
  <c r="D23" i="21"/>
  <c r="D39" i="21"/>
  <c r="M57" i="27"/>
  <c r="G57" i="26"/>
  <c r="M22" i="9"/>
  <c r="M8" i="9"/>
  <c r="M9" i="9"/>
  <c r="M10" i="9"/>
  <c r="M11" i="9"/>
  <c r="M12" i="9"/>
  <c r="M13" i="9"/>
  <c r="M14" i="9"/>
  <c r="M15" i="9"/>
  <c r="M16" i="9"/>
  <c r="M17" i="9"/>
  <c r="M18" i="9"/>
  <c r="M19" i="9"/>
  <c r="M20" i="9"/>
  <c r="M21" i="9"/>
  <c r="M23" i="9"/>
  <c r="M24" i="9"/>
  <c r="M25" i="9"/>
  <c r="M26" i="9"/>
  <c r="M27" i="9"/>
  <c r="M28" i="9"/>
  <c r="M29" i="9"/>
  <c r="M30" i="9"/>
  <c r="M31" i="9"/>
  <c r="M32" i="9"/>
  <c r="M33" i="9"/>
  <c r="M34" i="9"/>
  <c r="M35" i="9"/>
  <c r="M36" i="9"/>
  <c r="M37" i="9"/>
  <c r="M38" i="9"/>
  <c r="E17" i="25"/>
  <c r="F11" i="25" s="1"/>
  <c r="C17" i="25"/>
  <c r="D13" i="25" s="1"/>
  <c r="M9" i="27"/>
  <c r="M10" i="27"/>
  <c r="M11" i="27"/>
  <c r="M12" i="27"/>
  <c r="M13" i="27"/>
  <c r="M14" i="27"/>
  <c r="M15" i="27"/>
  <c r="M17" i="27"/>
  <c r="M18" i="27"/>
  <c r="M19" i="27"/>
  <c r="M20" i="27"/>
  <c r="M21" i="27"/>
  <c r="M22" i="27"/>
  <c r="M33" i="27"/>
  <c r="M42" i="27"/>
  <c r="M50" i="27"/>
  <c r="M8" i="27"/>
  <c r="M16" i="27"/>
  <c r="M23" i="27"/>
  <c r="M24" i="27"/>
  <c r="M25" i="27"/>
  <c r="M27" i="27"/>
  <c r="M30" i="27"/>
  <c r="M31" i="27"/>
  <c r="M34" i="27"/>
  <c r="M35" i="27"/>
  <c r="M36" i="27"/>
  <c r="M37" i="27"/>
  <c r="M38" i="27"/>
  <c r="M39" i="27"/>
  <c r="M40" i="27"/>
  <c r="M41" i="27"/>
  <c r="M43" i="27"/>
  <c r="M45" i="27"/>
  <c r="M46" i="27"/>
  <c r="M47" i="27"/>
  <c r="M51" i="27"/>
  <c r="M52" i="27"/>
  <c r="M53" i="27"/>
  <c r="M54" i="27"/>
  <c r="M55" i="27"/>
  <c r="M56" i="27"/>
  <c r="M28" i="27"/>
  <c r="M29" i="27"/>
  <c r="M49" i="27"/>
  <c r="M32" i="27"/>
  <c r="M44" i="27"/>
  <c r="M26" i="27"/>
  <c r="M48" i="27"/>
  <c r="G55" i="26"/>
  <c r="B41" i="31"/>
  <c r="C7" i="31" s="1"/>
  <c r="G56" i="26"/>
  <c r="G8" i="26"/>
  <c r="G9" i="26"/>
  <c r="G10" i="26"/>
  <c r="G11" i="26"/>
  <c r="G12" i="26"/>
  <c r="G13" i="26"/>
  <c r="G14" i="26"/>
  <c r="G15" i="26"/>
  <c r="G16" i="26"/>
  <c r="G17" i="26"/>
  <c r="G18" i="26"/>
  <c r="G19" i="26"/>
  <c r="G20" i="26"/>
  <c r="G21" i="26"/>
  <c r="G22" i="26"/>
  <c r="G23" i="26"/>
  <c r="G24" i="26"/>
  <c r="G25" i="26"/>
  <c r="G26" i="26"/>
  <c r="G27" i="26"/>
  <c r="G28" i="26"/>
  <c r="G29" i="26"/>
  <c r="G30" i="26"/>
  <c r="G31" i="26"/>
  <c r="G32" i="26"/>
  <c r="G33" i="26"/>
  <c r="G34" i="26"/>
  <c r="G35" i="26"/>
  <c r="G36" i="26"/>
  <c r="G37" i="26"/>
  <c r="G38" i="26"/>
  <c r="G39" i="26"/>
  <c r="G40" i="26"/>
  <c r="G41" i="26"/>
  <c r="G42" i="26"/>
  <c r="G43" i="26"/>
  <c r="G44" i="26"/>
  <c r="G45" i="26"/>
  <c r="G46" i="26"/>
  <c r="G47" i="26"/>
  <c r="G48" i="26"/>
  <c r="G49" i="26"/>
  <c r="G50" i="26"/>
  <c r="G51" i="26"/>
  <c r="G52" i="26"/>
  <c r="G53" i="26"/>
  <c r="G54" i="26"/>
  <c r="G7" i="26"/>
  <c r="M7" i="27"/>
  <c r="M64" i="27" s="1"/>
  <c r="D8" i="16"/>
  <c r="D9" i="16"/>
  <c r="D10" i="16"/>
  <c r="D11" i="16"/>
  <c r="D12" i="16"/>
  <c r="D13" i="16"/>
  <c r="D14" i="16"/>
  <c r="D15" i="16"/>
  <c r="D16" i="16"/>
  <c r="D17" i="16"/>
  <c r="D18" i="16"/>
  <c r="D19" i="16"/>
  <c r="D20" i="16"/>
  <c r="D21" i="16"/>
  <c r="D22" i="16"/>
  <c r="D23" i="16"/>
  <c r="D24" i="16"/>
  <c r="D25" i="16"/>
  <c r="D26" i="16"/>
  <c r="D27" i="16"/>
  <c r="D28" i="16"/>
  <c r="D29" i="16"/>
  <c r="D30" i="16"/>
  <c r="D31" i="16"/>
  <c r="D32" i="16"/>
  <c r="D33" i="16"/>
  <c r="D34" i="16"/>
  <c r="D35" i="16"/>
  <c r="D36" i="16"/>
  <c r="D37" i="16"/>
  <c r="D38" i="16"/>
  <c r="D39" i="16"/>
  <c r="B41" i="16"/>
  <c r="C41" i="16"/>
  <c r="B22" i="4"/>
  <c r="C22" i="4"/>
  <c r="D22" i="4"/>
  <c r="E22" i="4"/>
  <c r="F22" i="4"/>
  <c r="G22" i="4"/>
  <c r="H22" i="4"/>
  <c r="I22" i="4"/>
  <c r="J22" i="4"/>
  <c r="K22" i="4"/>
  <c r="L22" i="4"/>
  <c r="M20" i="4"/>
  <c r="M19" i="4"/>
  <c r="G8" i="4"/>
  <c r="C10" i="4"/>
  <c r="D10" i="4"/>
  <c r="E10" i="4"/>
  <c r="F10" i="4"/>
  <c r="H10" i="4"/>
  <c r="B10" i="4"/>
  <c r="G8" i="29"/>
  <c r="G9" i="29"/>
  <c r="G10" i="29"/>
  <c r="G11" i="29"/>
  <c r="G12" i="29"/>
  <c r="G13" i="29"/>
  <c r="G14" i="29"/>
  <c r="G15" i="29"/>
  <c r="G16" i="29"/>
  <c r="G17" i="29"/>
  <c r="G18" i="29"/>
  <c r="G19" i="29"/>
  <c r="G20" i="29"/>
  <c r="G21" i="29"/>
  <c r="G22" i="29"/>
  <c r="G23" i="29"/>
  <c r="G24" i="29"/>
  <c r="G25" i="29"/>
  <c r="G26" i="29"/>
  <c r="G27" i="29"/>
  <c r="G28" i="29"/>
  <c r="G29" i="29"/>
  <c r="G30" i="29"/>
  <c r="G31" i="29"/>
  <c r="G32" i="29"/>
  <c r="G33" i="29"/>
  <c r="G34" i="29"/>
  <c r="G35" i="29"/>
  <c r="G36" i="29"/>
  <c r="G37" i="29"/>
  <c r="G38" i="29"/>
  <c r="G7" i="29"/>
  <c r="F40" i="29"/>
  <c r="C40" i="29"/>
  <c r="D40" i="29"/>
  <c r="E40" i="29"/>
  <c r="B40" i="29"/>
  <c r="H40" i="7"/>
  <c r="G7" i="7"/>
  <c r="G8" i="7"/>
  <c r="G9" i="7"/>
  <c r="G10" i="7"/>
  <c r="G11" i="7"/>
  <c r="G12" i="7"/>
  <c r="G13" i="7"/>
  <c r="G14" i="7"/>
  <c r="G15" i="7"/>
  <c r="G16" i="7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1" i="7"/>
  <c r="G32" i="7"/>
  <c r="G33" i="7"/>
  <c r="G34" i="7"/>
  <c r="G35" i="7"/>
  <c r="G36" i="7"/>
  <c r="G37" i="7"/>
  <c r="G38" i="7"/>
  <c r="F40" i="7"/>
  <c r="E40" i="7"/>
  <c r="D40" i="7"/>
  <c r="C40" i="7"/>
  <c r="B40" i="7"/>
  <c r="M7" i="9"/>
  <c r="J40" i="9"/>
  <c r="K40" i="9"/>
  <c r="L40" i="9"/>
  <c r="G40" i="9"/>
  <c r="F40" i="9"/>
  <c r="C40" i="9"/>
  <c r="E40" i="9"/>
  <c r="I40" i="9"/>
  <c r="H40" i="9"/>
  <c r="D40" i="9"/>
  <c r="B40" i="9"/>
  <c r="H40" i="11"/>
  <c r="G36" i="11"/>
  <c r="G7" i="11"/>
  <c r="G8" i="11"/>
  <c r="G9" i="11"/>
  <c r="G10" i="11"/>
  <c r="G11" i="11"/>
  <c r="G12" i="11"/>
  <c r="G13" i="11"/>
  <c r="G14" i="11"/>
  <c r="G15" i="11"/>
  <c r="G16" i="11"/>
  <c r="G17" i="11"/>
  <c r="G18" i="11"/>
  <c r="G19" i="11"/>
  <c r="G20" i="11"/>
  <c r="G21" i="11"/>
  <c r="G22" i="11"/>
  <c r="G23" i="11"/>
  <c r="G24" i="11"/>
  <c r="G25" i="11"/>
  <c r="G26" i="11"/>
  <c r="G27" i="11"/>
  <c r="G28" i="11"/>
  <c r="G29" i="11"/>
  <c r="G30" i="11"/>
  <c r="G31" i="11"/>
  <c r="G32" i="11"/>
  <c r="G33" i="11"/>
  <c r="G34" i="11"/>
  <c r="G35" i="11"/>
  <c r="G37" i="11"/>
  <c r="G38" i="11"/>
  <c r="F40" i="11"/>
  <c r="E40" i="11"/>
  <c r="D40" i="11"/>
  <c r="C40" i="11"/>
  <c r="B40" i="11"/>
  <c r="M7" i="10"/>
  <c r="M8" i="10"/>
  <c r="M9" i="10"/>
  <c r="M10" i="10"/>
  <c r="M11" i="10"/>
  <c r="M12" i="10"/>
  <c r="M13" i="10"/>
  <c r="M14" i="10"/>
  <c r="M15" i="10"/>
  <c r="M16" i="10"/>
  <c r="M17" i="10"/>
  <c r="M18" i="10"/>
  <c r="M19" i="10"/>
  <c r="M20" i="10"/>
  <c r="M21" i="10"/>
  <c r="M22" i="10"/>
  <c r="M23" i="10"/>
  <c r="M24" i="10"/>
  <c r="M25" i="10"/>
  <c r="M26" i="10"/>
  <c r="M27" i="10"/>
  <c r="M28" i="10"/>
  <c r="M29" i="10"/>
  <c r="M30" i="10"/>
  <c r="M31" i="10"/>
  <c r="M32" i="10"/>
  <c r="M33" i="10"/>
  <c r="M34" i="10"/>
  <c r="M35" i="10"/>
  <c r="M36" i="10"/>
  <c r="M37" i="10"/>
  <c r="M38" i="10"/>
  <c r="J40" i="10"/>
  <c r="K40" i="10"/>
  <c r="L40" i="10"/>
  <c r="G40" i="10"/>
  <c r="F40" i="10"/>
  <c r="C40" i="10"/>
  <c r="E40" i="10"/>
  <c r="I40" i="10"/>
  <c r="H40" i="10"/>
  <c r="D40" i="10"/>
  <c r="B40" i="10"/>
  <c r="H41" i="12"/>
  <c r="G37" i="12"/>
  <c r="G8" i="12"/>
  <c r="G9" i="12"/>
  <c r="G10" i="12"/>
  <c r="G11" i="12"/>
  <c r="G12" i="12"/>
  <c r="G13" i="12"/>
  <c r="G14" i="12"/>
  <c r="G15" i="12"/>
  <c r="G16" i="12"/>
  <c r="G17" i="12"/>
  <c r="G18" i="12"/>
  <c r="G19" i="12"/>
  <c r="G20" i="12"/>
  <c r="G21" i="12"/>
  <c r="G22" i="12"/>
  <c r="G23" i="12"/>
  <c r="G24" i="12"/>
  <c r="G25" i="12"/>
  <c r="G26" i="12"/>
  <c r="G27" i="12"/>
  <c r="G28" i="12"/>
  <c r="G29" i="12"/>
  <c r="G30" i="12"/>
  <c r="G31" i="12"/>
  <c r="G32" i="12"/>
  <c r="G33" i="12"/>
  <c r="G34" i="12"/>
  <c r="G35" i="12"/>
  <c r="G36" i="12"/>
  <c r="G38" i="12"/>
  <c r="G39" i="12"/>
  <c r="F41" i="12"/>
  <c r="E41" i="12"/>
  <c r="D41" i="12"/>
  <c r="C41" i="12"/>
  <c r="B41" i="12"/>
  <c r="M8" i="14"/>
  <c r="M9" i="14"/>
  <c r="M10" i="14"/>
  <c r="M11" i="14"/>
  <c r="M12" i="14"/>
  <c r="M13" i="14"/>
  <c r="M14" i="14"/>
  <c r="M15" i="14"/>
  <c r="M16" i="14"/>
  <c r="M17" i="14"/>
  <c r="M18" i="14"/>
  <c r="M19" i="14"/>
  <c r="M20" i="14"/>
  <c r="M21" i="14"/>
  <c r="M22" i="14"/>
  <c r="M23" i="14"/>
  <c r="M24" i="14"/>
  <c r="M25" i="14"/>
  <c r="M26" i="14"/>
  <c r="M27" i="14"/>
  <c r="M28" i="14"/>
  <c r="M29" i="14"/>
  <c r="M30" i="14"/>
  <c r="M31" i="14"/>
  <c r="M32" i="14"/>
  <c r="M33" i="14"/>
  <c r="M34" i="14"/>
  <c r="M35" i="14"/>
  <c r="M36" i="14"/>
  <c r="M37" i="14"/>
  <c r="M38" i="14"/>
  <c r="M39" i="14"/>
  <c r="J41" i="14"/>
  <c r="K41" i="14"/>
  <c r="L41" i="14"/>
  <c r="G41" i="14"/>
  <c r="F41" i="14"/>
  <c r="C41" i="14"/>
  <c r="E41" i="14"/>
  <c r="I41" i="14"/>
  <c r="H41" i="14"/>
  <c r="D41" i="14"/>
  <c r="B41" i="14"/>
  <c r="D8" i="15"/>
  <c r="D9" i="15"/>
  <c r="D10" i="15"/>
  <c r="D11" i="15"/>
  <c r="D12" i="15"/>
  <c r="D13" i="15"/>
  <c r="D14" i="15"/>
  <c r="D15" i="15"/>
  <c r="D16" i="15"/>
  <c r="D17" i="15"/>
  <c r="D18" i="15"/>
  <c r="D19" i="15"/>
  <c r="D20" i="15"/>
  <c r="D21" i="15"/>
  <c r="D22" i="15"/>
  <c r="D23" i="15"/>
  <c r="D24" i="15"/>
  <c r="D25" i="15"/>
  <c r="D26" i="15"/>
  <c r="D27" i="15"/>
  <c r="D28" i="15"/>
  <c r="D29" i="15"/>
  <c r="D30" i="15"/>
  <c r="D31" i="15"/>
  <c r="D32" i="15"/>
  <c r="D33" i="15"/>
  <c r="D34" i="15"/>
  <c r="D35" i="15"/>
  <c r="D36" i="15"/>
  <c r="D37" i="15"/>
  <c r="D38" i="15"/>
  <c r="D39" i="15"/>
  <c r="B41" i="15"/>
  <c r="C41" i="15"/>
  <c r="D11" i="19"/>
  <c r="B13" i="19"/>
  <c r="C13" i="19"/>
  <c r="D9" i="19"/>
  <c r="D39" i="20"/>
  <c r="D8" i="20"/>
  <c r="D9" i="20"/>
  <c r="D10" i="20"/>
  <c r="D11" i="20"/>
  <c r="D12" i="20"/>
  <c r="D13" i="20"/>
  <c r="D14" i="20"/>
  <c r="D15" i="20"/>
  <c r="D16" i="20"/>
  <c r="D17" i="20"/>
  <c r="D18" i="20"/>
  <c r="D19" i="20"/>
  <c r="D20" i="20"/>
  <c r="D21" i="20"/>
  <c r="D22" i="20"/>
  <c r="D23" i="20"/>
  <c r="D24" i="20"/>
  <c r="D25" i="20"/>
  <c r="D26" i="20"/>
  <c r="D27" i="20"/>
  <c r="D28" i="20"/>
  <c r="D29" i="20"/>
  <c r="D30" i="20"/>
  <c r="D31" i="20"/>
  <c r="D32" i="20"/>
  <c r="D33" i="20"/>
  <c r="D34" i="20"/>
  <c r="D35" i="20"/>
  <c r="D36" i="20"/>
  <c r="D37" i="20"/>
  <c r="D38" i="20"/>
  <c r="E11" i="3" l="1"/>
  <c r="C17" i="3"/>
  <c r="E8" i="3" s="1"/>
  <c r="G40" i="7"/>
  <c r="F15" i="25"/>
  <c r="D9" i="25"/>
  <c r="F13" i="25"/>
  <c r="M41" i="14"/>
  <c r="M40" i="10"/>
  <c r="G40" i="11"/>
  <c r="M40" i="9"/>
  <c r="E14" i="3"/>
  <c r="E13" i="3"/>
  <c r="E10" i="3"/>
  <c r="E12" i="3"/>
  <c r="E15" i="3"/>
  <c r="C16" i="31"/>
  <c r="C31" i="31"/>
  <c r="C15" i="31"/>
  <c r="D15" i="25"/>
  <c r="C10" i="31"/>
  <c r="C11" i="31"/>
  <c r="F9" i="25"/>
  <c r="G10" i="4"/>
  <c r="D11" i="4" s="1"/>
  <c r="M22" i="4"/>
  <c r="I23" i="4" s="1"/>
  <c r="D11" i="1"/>
  <c r="D14" i="1"/>
  <c r="D12" i="1"/>
  <c r="D15" i="1"/>
  <c r="D11" i="25"/>
  <c r="D13" i="19"/>
  <c r="D41" i="16"/>
  <c r="C42" i="16" s="1"/>
  <c r="D41" i="15"/>
  <c r="C42" i="15" s="1"/>
  <c r="G40" i="29"/>
  <c r="E6" i="3"/>
  <c r="C33" i="31"/>
  <c r="C24" i="31"/>
  <c r="C25" i="31"/>
  <c r="C12" i="31"/>
  <c r="C27" i="31"/>
  <c r="C9" i="31"/>
  <c r="C14" i="31"/>
  <c r="C8" i="31"/>
  <c r="C21" i="31"/>
  <c r="C29" i="31"/>
  <c r="C37" i="31"/>
  <c r="C23" i="31"/>
  <c r="C19" i="31"/>
  <c r="C32" i="31"/>
  <c r="C17" i="31"/>
  <c r="C30" i="31"/>
  <c r="D41" i="21"/>
  <c r="B42" i="21" s="1"/>
  <c r="G41" i="12"/>
  <c r="C26" i="31"/>
  <c r="C39" i="31"/>
  <c r="C35" i="31"/>
  <c r="C36" i="31"/>
  <c r="C28" i="31"/>
  <c r="C20" i="31"/>
  <c r="C13" i="31"/>
  <c r="C38" i="31"/>
  <c r="C22" i="31"/>
  <c r="C18" i="31"/>
  <c r="C34" i="31"/>
  <c r="C17" i="1"/>
  <c r="D41" i="20"/>
  <c r="C42" i="20" l="1"/>
  <c r="B42" i="20"/>
  <c r="D42" i="20" s="1"/>
  <c r="B11" i="4"/>
  <c r="E11" i="4"/>
  <c r="F17" i="25"/>
  <c r="F11" i="4"/>
  <c r="G11" i="4"/>
  <c r="H23" i="4"/>
  <c r="C11" i="4"/>
  <c r="D17" i="25"/>
  <c r="D23" i="4"/>
  <c r="L23" i="4"/>
  <c r="C42" i="21"/>
  <c r="D42" i="21" s="1"/>
  <c r="B42" i="16"/>
  <c r="D42" i="16" s="1"/>
  <c r="F23" i="4"/>
  <c r="J23" i="4"/>
  <c r="B23" i="4"/>
  <c r="C23" i="4"/>
  <c r="G23" i="4"/>
  <c r="K23" i="4"/>
  <c r="E23" i="4"/>
  <c r="B42" i="15"/>
  <c r="D42" i="15" s="1"/>
  <c r="C41" i="31"/>
  <c r="C34" i="1"/>
  <c r="D32" i="1" s="1"/>
  <c r="D30" i="1"/>
  <c r="D24" i="1"/>
  <c r="H11" i="4" l="1"/>
  <c r="M23" i="4"/>
  <c r="D17" i="1"/>
  <c r="D10" i="1"/>
  <c r="D34" i="1" l="1"/>
</calcChain>
</file>

<file path=xl/sharedStrings.xml><?xml version="1.0" encoding="utf-8"?>
<sst xmlns="http://schemas.openxmlformats.org/spreadsheetml/2006/main" count="1034" uniqueCount="227">
  <si>
    <t>GI</t>
  </si>
  <si>
    <t>%</t>
  </si>
  <si>
    <t>S-3</t>
  </si>
  <si>
    <t>S-2</t>
  </si>
  <si>
    <t>S-1</t>
  </si>
  <si>
    <t>S-4</t>
  </si>
  <si>
    <t>S-5</t>
  </si>
  <si>
    <t>S-6</t>
  </si>
  <si>
    <t>R-2</t>
  </si>
  <si>
    <t>R-3</t>
  </si>
  <si>
    <t>R-4</t>
  </si>
  <si>
    <t>R-5</t>
  </si>
  <si>
    <t>R-6</t>
  </si>
  <si>
    <t>T-2</t>
  </si>
  <si>
    <t>T-3</t>
  </si>
  <si>
    <t>C-3</t>
  </si>
  <si>
    <t>C-2</t>
  </si>
  <si>
    <t>Aguascalientes</t>
  </si>
  <si>
    <t>Baja California</t>
  </si>
  <si>
    <t>Baja California Sur</t>
  </si>
  <si>
    <t>Campeche</t>
  </si>
  <si>
    <t>Coahuila</t>
  </si>
  <si>
    <t>Colima</t>
  </si>
  <si>
    <t>Chiapas</t>
  </si>
  <si>
    <t>Chihuahua</t>
  </si>
  <si>
    <t>Distrito Federal</t>
  </si>
  <si>
    <t>Durango</t>
  </si>
  <si>
    <t>Guanajuato</t>
  </si>
  <si>
    <t>Guerrero</t>
  </si>
  <si>
    <t>Hidalgo</t>
  </si>
  <si>
    <t>Jalisco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</si>
  <si>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</si>
  <si>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</si>
  <si>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</si>
  <si>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</si>
  <si>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</si>
  <si>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</si>
  <si>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</si>
  <si>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</si>
  <si>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</si>
  <si>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</si>
  <si>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</si>
  <si>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</si>
  <si>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</si>
  <si>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</si>
  <si>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</si>
  <si>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</si>
  <si>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</si>
  <si>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 xml:space="preserve">  </t>
  </si>
  <si>
    <t>Estado de México</t>
  </si>
  <si>
    <t>Vehículo</t>
  </si>
  <si>
    <t>Clase</t>
  </si>
  <si>
    <t>Total Nacional</t>
  </si>
  <si>
    <t>Camión de dos ejes</t>
  </si>
  <si>
    <t>Tractocamión de dos ejes</t>
  </si>
  <si>
    <t>Tractocamión de tres ejes</t>
  </si>
  <si>
    <t>Otros</t>
  </si>
  <si>
    <t>Semirremolque de un eje</t>
  </si>
  <si>
    <t>Semirremolque de dos ejes</t>
  </si>
  <si>
    <t>Remolque de dos ejes</t>
  </si>
  <si>
    <t>Remolque de tres ejes</t>
  </si>
  <si>
    <t>Remolque de cuatro ejes</t>
  </si>
  <si>
    <t>Remolque de cinco ejes</t>
  </si>
  <si>
    <t>Remolque de seis ejes</t>
  </si>
  <si>
    <t>Total</t>
  </si>
  <si>
    <t xml:space="preserve">Caballete                                     </t>
  </si>
  <si>
    <t xml:space="preserve">Caja                                       </t>
  </si>
  <si>
    <t>Caja cerrada</t>
  </si>
  <si>
    <t xml:space="preserve">Caja abierta                                </t>
  </si>
  <si>
    <t xml:space="preserve">Estacas                                      </t>
  </si>
  <si>
    <t xml:space="preserve">Jaula                                            </t>
  </si>
  <si>
    <t xml:space="preserve">Media redila                                      </t>
  </si>
  <si>
    <t xml:space="preserve">Pallet o Celdillas                                </t>
  </si>
  <si>
    <t xml:space="preserve">Plataforma                                       </t>
  </si>
  <si>
    <t xml:space="preserve">Redilas                                          </t>
  </si>
  <si>
    <t xml:space="preserve">Refrigerador                                 </t>
  </si>
  <si>
    <t xml:space="preserve">Revolvedora                                     </t>
  </si>
  <si>
    <t xml:space="preserve">Semicaja                                      </t>
  </si>
  <si>
    <t xml:space="preserve">Tanque                                           </t>
  </si>
  <si>
    <t xml:space="preserve">Tolva                                             </t>
  </si>
  <si>
    <t xml:space="preserve">Tractor                                    </t>
  </si>
  <si>
    <t xml:space="preserve">Volteo                                          </t>
  </si>
  <si>
    <t xml:space="preserve">Volteo desmontable                           </t>
  </si>
  <si>
    <t>Materiales peligrosos</t>
  </si>
  <si>
    <t>Automóviles sin rodar</t>
  </si>
  <si>
    <t>Fondos y valores</t>
  </si>
  <si>
    <t>Grúas para arrastre</t>
  </si>
  <si>
    <t>Vehículos voluminosos</t>
  </si>
  <si>
    <t>Diesel</t>
  </si>
  <si>
    <t>Gasolina</t>
  </si>
  <si>
    <t>Gas</t>
  </si>
  <si>
    <t>Electricidad</t>
  </si>
  <si>
    <t>1.4. Producción</t>
  </si>
  <si>
    <t>En combinación con T-2</t>
  </si>
  <si>
    <t>En combinación con T-3</t>
  </si>
  <si>
    <t>Hombre Camión</t>
  </si>
  <si>
    <t>Pequeña</t>
  </si>
  <si>
    <t>Mediana</t>
  </si>
  <si>
    <t>Grande</t>
  </si>
  <si>
    <t>31 a 100</t>
  </si>
  <si>
    <t>6 a 30</t>
  </si>
  <si>
    <t>1 a 5</t>
  </si>
  <si>
    <t>más de 100</t>
  </si>
  <si>
    <t xml:space="preserve"> </t>
  </si>
  <si>
    <t>Unidades motrices</t>
  </si>
  <si>
    <t>Unidades de arrastre</t>
  </si>
  <si>
    <t>Semirremolque de tres ejes</t>
  </si>
  <si>
    <t>Semirremolque de cuatro ejes</t>
  </si>
  <si>
    <t>Semirremolque de cinco ejes</t>
  </si>
  <si>
    <t>Semirremolque de seis ejes</t>
  </si>
  <si>
    <t>Grúas industriales</t>
  </si>
  <si>
    <t xml:space="preserve">Caja refrigerador                       </t>
  </si>
  <si>
    <t xml:space="preserve">Cama B o cuello G                                 </t>
  </si>
  <si>
    <t>Chasís portacontenedor</t>
  </si>
  <si>
    <t xml:space="preserve">Equipo especializado                                   </t>
  </si>
  <si>
    <t xml:space="preserve">Estaca o plataforma                                   </t>
  </si>
  <si>
    <t>Redilas o plataforma</t>
  </si>
  <si>
    <t xml:space="preserve">Plataforma con grúa                                 </t>
  </si>
  <si>
    <t>Plataforma o jaula</t>
  </si>
  <si>
    <t>Grúa industrial</t>
  </si>
  <si>
    <t xml:space="preserve">Grúa tipo "A"                             </t>
  </si>
  <si>
    <t xml:space="preserve">Grúa tipo "B"                               </t>
  </si>
  <si>
    <t xml:space="preserve">Grúa tipo "C"                                        </t>
  </si>
  <si>
    <t xml:space="preserve">Grúa tipo "D"                                     </t>
  </si>
  <si>
    <t xml:space="preserve">Tanque o redilas                             </t>
  </si>
  <si>
    <t>Grúas, arrastre y salvamento</t>
  </si>
  <si>
    <t>otros</t>
  </si>
  <si>
    <t xml:space="preserve">Góndola madrina                                 </t>
  </si>
  <si>
    <t>Semirremolques</t>
  </si>
  <si>
    <t>Remolques</t>
  </si>
  <si>
    <t>AGS</t>
  </si>
  <si>
    <t>BC</t>
  </si>
  <si>
    <t>BCS</t>
  </si>
  <si>
    <t>CAM</t>
  </si>
  <si>
    <t>CHIS</t>
  </si>
  <si>
    <t>CHIH</t>
  </si>
  <si>
    <t>COAH</t>
  </si>
  <si>
    <t>COL</t>
  </si>
  <si>
    <t>DF</t>
  </si>
  <si>
    <t>DGO</t>
  </si>
  <si>
    <t>MEX</t>
  </si>
  <si>
    <t>GTO</t>
  </si>
  <si>
    <t>GRO</t>
  </si>
  <si>
    <t>HGO</t>
  </si>
  <si>
    <t>JAL</t>
  </si>
  <si>
    <t>MICH</t>
  </si>
  <si>
    <t>MOR</t>
  </si>
  <si>
    <t>NAY</t>
  </si>
  <si>
    <t>NL</t>
  </si>
  <si>
    <t>OAX</t>
  </si>
  <si>
    <t>PUE</t>
  </si>
  <si>
    <t>QRO</t>
  </si>
  <si>
    <t>QROO</t>
  </si>
  <si>
    <t>SLP</t>
  </si>
  <si>
    <t>SIN</t>
  </si>
  <si>
    <t>SON</t>
  </si>
  <si>
    <t>TAB</t>
  </si>
  <si>
    <t>TAM</t>
  </si>
  <si>
    <t>TLAX</t>
  </si>
  <si>
    <t>VER</t>
  </si>
  <si>
    <t>YUC</t>
  </si>
  <si>
    <t>ZAC</t>
  </si>
  <si>
    <t>Grúas Industriales</t>
  </si>
  <si>
    <t>Gas-Gasolina</t>
  </si>
  <si>
    <t xml:space="preserve">Camión de tres </t>
  </si>
  <si>
    <t>1. Autotransporte de Carga</t>
  </si>
  <si>
    <t>1.1.3 Parque Vehicular del Autotransporte de Carga por Clase de Servicio</t>
  </si>
  <si>
    <t>Autotransporte de Carga general</t>
  </si>
  <si>
    <t>Autotransporte de Carga especializada</t>
  </si>
  <si>
    <t>Clase de Servicio</t>
  </si>
  <si>
    <t>1.1.5  Paque Vehicular del Autotransporte de Carga por Tipo de Combustible</t>
  </si>
  <si>
    <t>Unidades Motrices</t>
  </si>
  <si>
    <t>Unidades de Arrastre</t>
  </si>
  <si>
    <t>Total de Unidades Motrices</t>
  </si>
  <si>
    <t>Total Unidades de Arrastre</t>
  </si>
  <si>
    <t>1.1.6  Unidades Motrices del Autotransporte de  Carga por Clase de Vehículo y Entidad Federativa</t>
  </si>
  <si>
    <t xml:space="preserve">1.1.8  Unidades Motrices del Autotransporte de Carga Especializada </t>
  </si>
  <si>
    <t>Tipo de Combustible</t>
  </si>
  <si>
    <t xml:space="preserve">            por Clase de Servicio y Entidad Federativa</t>
  </si>
  <si>
    <t>Autotransporte de Carga General</t>
  </si>
  <si>
    <t>Autotransporte de Carga Especializada</t>
  </si>
  <si>
    <t xml:space="preserve">             Autotransporte de Carga por Entidad Federativa</t>
  </si>
  <si>
    <t xml:space="preserve">1.1.10  Parque Vehicular de los Permisionarios del  </t>
  </si>
  <si>
    <t>Entidad Federativa</t>
  </si>
  <si>
    <t>Personas Morales</t>
  </si>
  <si>
    <t>Personas Físicas</t>
  </si>
  <si>
    <t>1.1.11  Total de Unidades Motrices del Autotransporte de Carga por Modelo y Clase de Vehículo</t>
  </si>
  <si>
    <t>Modelo de Vehículo</t>
  </si>
  <si>
    <t>1.1.12 Total de Unidades de Arrastre del Autotransporte de Carga por Modelo y Clase de Vehículo</t>
  </si>
  <si>
    <t>No. de Personas Morales</t>
  </si>
  <si>
    <t>No. de Personas Físicas</t>
  </si>
  <si>
    <t xml:space="preserve">           por Clase de Servicio y Entidad Federativa</t>
  </si>
  <si>
    <t>Estrato en Unidades</t>
  </si>
  <si>
    <t>Número de Empresas</t>
  </si>
  <si>
    <t>Número de Vehículos</t>
  </si>
  <si>
    <t>Clase de Vehículo</t>
  </si>
  <si>
    <t>Demanda Atendida Toneladas* 
(Miles)</t>
  </si>
  <si>
    <t>Tráfico Toneladas-km*
 (Miles)</t>
  </si>
  <si>
    <t>S</t>
  </si>
  <si>
    <t>R</t>
  </si>
  <si>
    <t>1.1.2 Parque Vehicular del Autotransporte de Carga por Tipo de Vehículo</t>
  </si>
  <si>
    <t>1.1.4  Parque Vehicular del Autotransporte de Carga por Clase de Servicio y Clase de Vehículo</t>
  </si>
  <si>
    <t>1.1.6.1   Unidades de Arrastre del Autotransporte de Carga por Clase de Vehículo y Entidad Federativa</t>
  </si>
  <si>
    <t>1.1.7   Unidades Motrices del Autotransporte de Carga General por Clase de Vehículo y Entidad Federativa</t>
  </si>
  <si>
    <t>1.1.7.1  Unidades de Arrastre del Autotransporte de Carga General por Clase de Vehículo y Entidad Federativa</t>
  </si>
  <si>
    <t xml:space="preserve">1.1.8.1  Unidades de Arrastre del Autotransporte de Carga Especializada </t>
  </si>
  <si>
    <t xml:space="preserve">            por Clase de Vehículo y Entidad Federativa</t>
  </si>
  <si>
    <t>1.2.1  Permisionarios del Autotransporte de Carga por Clase de Servicio</t>
  </si>
  <si>
    <t xml:space="preserve">             por Clase de Vehículo y Entidad Federativa</t>
  </si>
  <si>
    <t xml:space="preserve">1.2.3  Personas Físicas que operaron el Autotransporte de Carga </t>
  </si>
  <si>
    <t>No. de Vehículos</t>
  </si>
  <si>
    <t xml:space="preserve">1.1.9   Composición de las Unidades Vehiculares del Autotransporte de Carga                           </t>
  </si>
  <si>
    <t xml:space="preserve">                    por Clase de Servicio y Entidad Federativa</t>
  </si>
  <si>
    <t>Tipo de Vehículo</t>
  </si>
  <si>
    <t>No. de Unidades</t>
  </si>
  <si>
    <t>Total de Empresas</t>
  </si>
  <si>
    <t>Tipo de Empresa</t>
  </si>
  <si>
    <t xml:space="preserve">1.2.2  Personas Morales que operaron el Autotransporte de Carga </t>
  </si>
  <si>
    <t xml:space="preserve">1.1. Parque Vehicular </t>
  </si>
  <si>
    <t>1.1.1 Composición de las Unidades Vehiculares del Autotransporte de Carga por Clase de Vehículo</t>
  </si>
  <si>
    <t xml:space="preserve">1.3.1 Estructura Empresarial del Autotransporte de Carga </t>
  </si>
  <si>
    <t xml:space="preserve">1.2.  Permisionarios </t>
  </si>
  <si>
    <t xml:space="preserve">1.3. Estructura Empresarial </t>
  </si>
  <si>
    <t>1.4.1  Toneladas Transportadas y Toneladas-km</t>
  </si>
  <si>
    <t>1.4.2  Total de Toneladas Transportadas y Toneladas-km por Clase de Servicio</t>
  </si>
  <si>
    <t xml:space="preserve">*Cifras Estimadas </t>
  </si>
  <si>
    <t xml:space="preserve">C-3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</si>
</sst>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0.0"/>
    <numFmt numFmtId="165" formatCode="_-* #,##0\ _€_-;\-* #,##0\ _€_-;_-* &quot;-&quot;??\ _€_-;_-@_-"/>
    <numFmt numFmtId="166" formatCode="#,##0.0"/>
  </numFmts>
  <fonts count="14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8"/>
      <name val="Calibri"/>
      <family val="2"/>
      <scheme val="minor"/>
    </font>
    <font>
      <sz val="13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59999389629810485"/>
        <bgColor indexed="65"/>
      </patternFill>
    </fill>
    <fill>
      <patternFill patternType="solid">
        <fgColor theme="6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theme="0" tint="-4.9989318521683403E-2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</borders>
  <cellStyleXfs count="7">
    <xf numFmtId="0" fontId="0" fillId="0" borderId="0"/>
    <xf numFmtId="0" fontId="3" fillId="2" borderId="0" applyNumberFormat="0" applyBorder="0" applyAlignment="0" applyProtection="0"/>
    <xf numFmtId="0" fontId="4" fillId="3" borderId="0" applyNumberFormat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</cellStyleXfs>
  <cellXfs count="147">
    <xf numFmtId="0" fontId="0" fillId="0" borderId="0" xfId="0"/>
    <xf numFmtId="0" fontId="5" fillId="2" borderId="0" xfId="1" applyFont="1"/>
    <xf numFmtId="0" fontId="5" fillId="2" borderId="0" xfId="1" applyFont="1" applyAlignment="1">
      <alignment horizontal="center"/>
    </xf>
    <xf numFmtId="3" fontId="5" fillId="2" borderId="0" xfId="1" applyNumberFormat="1" applyFont="1" applyAlignment="1">
      <alignment horizontal="center"/>
    </xf>
    <xf numFmtId="0" fontId="3" fillId="2" borderId="0" xfId="1" applyFont="1"/>
    <xf numFmtId="3" fontId="3" fillId="2" borderId="0" xfId="1" applyNumberFormat="1" applyFont="1" applyAlignment="1">
      <alignment horizontal="center"/>
    </xf>
    <xf numFmtId="0" fontId="3" fillId="2" borderId="0" xfId="1" applyFont="1" applyAlignment="1">
      <alignment horizontal="center"/>
    </xf>
    <xf numFmtId="0" fontId="7" fillId="0" borderId="0" xfId="0" applyFont="1" applyAlignment="1">
      <alignment horizontal="center"/>
    </xf>
    <xf numFmtId="3" fontId="7" fillId="0" borderId="0" xfId="0" applyNumberFormat="1" applyFont="1" applyAlignment="1">
      <alignment horizontal="center"/>
    </xf>
    <xf numFmtId="0" fontId="7" fillId="0" borderId="0" xfId="0" applyFont="1"/>
    <xf numFmtId="0" fontId="6" fillId="0" borderId="0" xfId="0" applyFont="1" applyAlignment="1">
      <alignment horizontal="center"/>
    </xf>
    <xf numFmtId="0" fontId="7" fillId="0" borderId="0" xfId="0" applyFont="1" applyFill="1"/>
    <xf numFmtId="0" fontId="7" fillId="0" borderId="0" xfId="0" applyFont="1" applyFill="1" applyAlignment="1">
      <alignment horizontal="center"/>
    </xf>
    <xf numFmtId="3" fontId="7" fillId="0" borderId="0" xfId="0" applyNumberFormat="1" applyFont="1" applyFill="1" applyAlignment="1">
      <alignment horizontal="center"/>
    </xf>
    <xf numFmtId="0" fontId="6" fillId="0" borderId="0" xfId="0" applyFont="1" applyFill="1" applyAlignment="1">
      <alignment horizontal="center" vertical="center"/>
    </xf>
    <xf numFmtId="165" fontId="7" fillId="0" borderId="0" xfId="3" applyNumberFormat="1" applyFont="1" applyFill="1" applyBorder="1"/>
    <xf numFmtId="0" fontId="6" fillId="0" borderId="0" xfId="0" applyFont="1" applyFill="1" applyAlignment="1">
      <alignment horizontal="center"/>
    </xf>
    <xf numFmtId="3" fontId="6" fillId="0" borderId="0" xfId="0" applyNumberFormat="1" applyFont="1" applyFill="1" applyAlignment="1">
      <alignment horizontal="center"/>
    </xf>
    <xf numFmtId="3" fontId="7" fillId="0" borderId="0" xfId="0" applyNumberFormat="1" applyFont="1"/>
    <xf numFmtId="3" fontId="7" fillId="0" borderId="0" xfId="0" applyNumberFormat="1" applyFont="1" applyBorder="1" applyAlignment="1">
      <alignment horizontal="center"/>
    </xf>
    <xf numFmtId="17" fontId="7" fillId="0" borderId="0" xfId="0" applyNumberFormat="1" applyFont="1" applyAlignment="1">
      <alignment horizontal="center"/>
    </xf>
    <xf numFmtId="0" fontId="8" fillId="0" borderId="0" xfId="0" applyFont="1"/>
    <xf numFmtId="0" fontId="9" fillId="3" borderId="0" xfId="2" applyFont="1" applyAlignment="1">
      <alignment horizontal="center" vertical="center" wrapText="1"/>
    </xf>
    <xf numFmtId="3" fontId="9" fillId="3" borderId="0" xfId="2" applyNumberFormat="1" applyFont="1" applyAlignment="1">
      <alignment horizontal="center" vertical="center" wrapText="1"/>
    </xf>
    <xf numFmtId="0" fontId="9" fillId="3" borderId="0" xfId="2" applyFont="1" applyAlignment="1">
      <alignment horizontal="center"/>
    </xf>
    <xf numFmtId="3" fontId="9" fillId="3" borderId="0" xfId="2" applyNumberFormat="1" applyFont="1" applyAlignment="1">
      <alignment horizontal="center"/>
    </xf>
    <xf numFmtId="3" fontId="9" fillId="3" borderId="0" xfId="2" applyNumberFormat="1" applyFont="1" applyBorder="1" applyAlignment="1">
      <alignment horizontal="center" vertical="center" wrapText="1"/>
    </xf>
    <xf numFmtId="0" fontId="9" fillId="3" borderId="0" xfId="2" applyFont="1" applyAlignment="1">
      <alignment horizontal="center" vertical="center" wrapText="1"/>
    </xf>
    <xf numFmtId="0" fontId="9" fillId="3" borderId="0" xfId="2" applyFont="1" applyBorder="1" applyAlignment="1">
      <alignment horizontal="center" vertical="center" wrapText="1"/>
    </xf>
    <xf numFmtId="0" fontId="9" fillId="3" borderId="0" xfId="2" applyFont="1" applyAlignment="1">
      <alignment horizontal="center" vertical="center"/>
    </xf>
    <xf numFmtId="0" fontId="9" fillId="3" borderId="0" xfId="2" applyFont="1" applyAlignment="1">
      <alignment vertical="center"/>
    </xf>
    <xf numFmtId="0" fontId="9" fillId="3" borderId="0" xfId="2" applyFont="1" applyAlignment="1">
      <alignment horizontal="center" vertical="center" wrapText="1"/>
    </xf>
    <xf numFmtId="0" fontId="3" fillId="0" borderId="0" xfId="1" applyFont="1" applyFill="1"/>
    <xf numFmtId="3" fontId="9" fillId="3" borderId="0" xfId="2" applyNumberFormat="1" applyFont="1" applyAlignment="1">
      <alignment horizontal="center" vertical="center" wrapText="1"/>
    </xf>
    <xf numFmtId="3" fontId="7" fillId="0" borderId="0" xfId="0" applyNumberFormat="1" applyFont="1" applyFill="1" applyAlignment="1">
      <alignment horizontal="right"/>
    </xf>
    <xf numFmtId="0" fontId="7" fillId="0" borderId="0" xfId="0" applyFont="1" applyAlignment="1">
      <alignment vertical="center"/>
    </xf>
    <xf numFmtId="3" fontId="9" fillId="3" borderId="0" xfId="2" applyNumberFormat="1" applyFont="1" applyAlignment="1">
      <alignment horizontal="center" vertical="center" wrapText="1"/>
    </xf>
    <xf numFmtId="0" fontId="10" fillId="0" borderId="0" xfId="0" applyFont="1" applyFill="1"/>
    <xf numFmtId="3" fontId="7" fillId="0" borderId="0" xfId="0" applyNumberFormat="1" applyFont="1" applyFill="1" applyAlignment="1">
      <alignment horizontal="center" vertical="top"/>
    </xf>
    <xf numFmtId="164" fontId="9" fillId="3" borderId="0" xfId="2" applyNumberFormat="1" applyFont="1" applyAlignment="1">
      <alignment horizontal="center" vertical="center" wrapText="1"/>
    </xf>
    <xf numFmtId="3" fontId="9" fillId="3" borderId="0" xfId="2" applyNumberFormat="1" applyFont="1" applyBorder="1" applyAlignment="1">
      <alignment horizontal="center" vertical="center" wrapText="1"/>
    </xf>
    <xf numFmtId="3" fontId="9" fillId="3" borderId="3" xfId="2" applyNumberFormat="1" applyFont="1" applyBorder="1" applyAlignment="1">
      <alignment horizontal="center" vertical="center" wrapText="1"/>
    </xf>
    <xf numFmtId="0" fontId="9" fillId="3" borderId="0" xfId="2" applyFont="1" applyBorder="1" applyAlignment="1">
      <alignment horizontal="center" vertical="center" wrapText="1"/>
    </xf>
    <xf numFmtId="0" fontId="9" fillId="3" borderId="3" xfId="2" applyFont="1" applyBorder="1" applyAlignment="1">
      <alignment horizontal="center" vertical="center" wrapText="1"/>
    </xf>
    <xf numFmtId="164" fontId="5" fillId="2" borderId="0" xfId="1" applyNumberFormat="1" applyFont="1" applyAlignment="1">
      <alignment horizontal="center"/>
    </xf>
    <xf numFmtId="0" fontId="7" fillId="4" borderId="0" xfId="0" applyFont="1" applyFill="1"/>
    <xf numFmtId="0" fontId="7" fillId="4" borderId="0" xfId="0" applyFont="1" applyFill="1" applyAlignment="1">
      <alignment horizontal="center"/>
    </xf>
    <xf numFmtId="3" fontId="7" fillId="4" borderId="0" xfId="0" applyNumberFormat="1" applyFont="1" applyFill="1" applyAlignment="1">
      <alignment horizontal="center"/>
    </xf>
    <xf numFmtId="164" fontId="7" fillId="4" borderId="0" xfId="0" applyNumberFormat="1" applyFont="1" applyFill="1" applyAlignment="1">
      <alignment horizontal="center"/>
    </xf>
    <xf numFmtId="0" fontId="6" fillId="4" borderId="0" xfId="0" applyFont="1" applyFill="1"/>
    <xf numFmtId="3" fontId="3" fillId="2" borderId="0" xfId="1" applyNumberFormat="1" applyFont="1" applyBorder="1" applyAlignment="1">
      <alignment horizontal="center"/>
    </xf>
    <xf numFmtId="4" fontId="3" fillId="2" borderId="0" xfId="1" applyNumberFormat="1" applyFont="1" applyBorder="1" applyAlignment="1">
      <alignment horizontal="center"/>
    </xf>
    <xf numFmtId="4" fontId="7" fillId="0" borderId="0" xfId="0" applyNumberFormat="1" applyFont="1" applyFill="1" applyBorder="1" applyAlignment="1">
      <alignment horizontal="center"/>
    </xf>
    <xf numFmtId="3" fontId="7" fillId="0" borderId="0" xfId="0" applyNumberFormat="1" applyFont="1" applyFill="1" applyBorder="1" applyAlignment="1">
      <alignment horizontal="center"/>
    </xf>
    <xf numFmtId="0" fontId="6" fillId="4" borderId="0" xfId="0" applyFont="1" applyFill="1" applyAlignment="1">
      <alignment horizontal="center"/>
    </xf>
    <xf numFmtId="3" fontId="6" fillId="4" borderId="0" xfId="0" applyNumberFormat="1" applyFont="1" applyFill="1" applyAlignment="1">
      <alignment horizontal="center"/>
    </xf>
    <xf numFmtId="3" fontId="7" fillId="4" borderId="0" xfId="0" applyNumberFormat="1" applyFont="1" applyFill="1" applyAlignment="1">
      <alignment horizontal="right"/>
    </xf>
    <xf numFmtId="1" fontId="4" fillId="0" borderId="0" xfId="0" applyNumberFormat="1" applyFont="1" applyAlignment="1">
      <alignment horizontal="center"/>
    </xf>
    <xf numFmtId="1" fontId="4" fillId="0" borderId="0" xfId="0" applyNumberFormat="1" applyFont="1"/>
    <xf numFmtId="0" fontId="4" fillId="0" borderId="0" xfId="0" applyFont="1"/>
    <xf numFmtId="3" fontId="9" fillId="3" borderId="0" xfId="2" applyNumberFormat="1" applyFont="1" applyAlignment="1">
      <alignment horizontal="center" vertical="center" wrapText="1"/>
    </xf>
    <xf numFmtId="3" fontId="9" fillId="3" borderId="0" xfId="2" applyNumberFormat="1" applyFont="1" applyAlignment="1">
      <alignment horizontal="center" vertical="center"/>
    </xf>
    <xf numFmtId="3" fontId="9" fillId="3" borderId="3" xfId="2" applyNumberFormat="1" applyFont="1" applyBorder="1" applyAlignment="1">
      <alignment horizontal="center" vertical="center" wrapText="1"/>
    </xf>
    <xf numFmtId="3" fontId="9" fillId="3" borderId="0" xfId="2" applyNumberFormat="1" applyFont="1" applyBorder="1" applyAlignment="1">
      <alignment horizontal="center" vertical="center" wrapText="1"/>
    </xf>
    <xf numFmtId="3" fontId="7" fillId="5" borderId="0" xfId="0" applyNumberFormat="1" applyFont="1" applyFill="1" applyAlignment="1">
      <alignment horizontal="center"/>
    </xf>
    <xf numFmtId="0" fontId="6" fillId="5" borderId="0" xfId="0" applyFont="1" applyFill="1" applyAlignment="1">
      <alignment horizontal="center"/>
    </xf>
    <xf numFmtId="3" fontId="4" fillId="0" borderId="0" xfId="0" applyNumberFormat="1" applyFont="1"/>
    <xf numFmtId="3" fontId="4" fillId="0" borderId="0" xfId="0" applyNumberFormat="1" applyFont="1" applyAlignment="1">
      <alignment horizontal="center"/>
    </xf>
    <xf numFmtId="3" fontId="7" fillId="0" borderId="0" xfId="4" applyNumberFormat="1" applyFont="1" applyAlignment="1">
      <alignment horizontal="center"/>
    </xf>
    <xf numFmtId="0" fontId="7" fillId="4" borderId="0" xfId="0" applyFont="1" applyFill="1" applyAlignment="1">
      <alignment horizontal="right"/>
    </xf>
    <xf numFmtId="3" fontId="3" fillId="5" borderId="0" xfId="1" applyNumberFormat="1" applyFont="1" applyFill="1" applyAlignment="1">
      <alignment horizontal="center"/>
    </xf>
    <xf numFmtId="164" fontId="3" fillId="5" borderId="0" xfId="1" applyNumberFormat="1" applyFont="1" applyFill="1" applyAlignment="1">
      <alignment horizontal="center"/>
    </xf>
    <xf numFmtId="2" fontId="7" fillId="4" borderId="0" xfId="0" applyNumberFormat="1" applyFont="1" applyFill="1" applyAlignment="1">
      <alignment horizontal="center"/>
    </xf>
    <xf numFmtId="0" fontId="6" fillId="4" borderId="0" xfId="0" applyFont="1" applyFill="1" applyAlignment="1">
      <alignment horizontal="center" vertical="center"/>
    </xf>
    <xf numFmtId="0" fontId="6" fillId="5" borderId="0" xfId="0" applyFont="1" applyFill="1" applyAlignment="1">
      <alignment horizontal="center" vertical="center"/>
    </xf>
    <xf numFmtId="3" fontId="6" fillId="4" borderId="0" xfId="0" applyNumberFormat="1" applyFont="1" applyFill="1" applyAlignment="1">
      <alignment horizontal="center" vertical="center"/>
    </xf>
    <xf numFmtId="1" fontId="4" fillId="0" borderId="0" xfId="0" applyNumberFormat="1" applyFont="1" applyFill="1"/>
    <xf numFmtId="3" fontId="4" fillId="0" borderId="0" xfId="0" applyNumberFormat="1" applyFont="1" applyFill="1" applyAlignment="1">
      <alignment horizontal="center"/>
    </xf>
    <xf numFmtId="165" fontId="4" fillId="0" borderId="0" xfId="3" applyNumberFormat="1" applyFont="1" applyFill="1" applyBorder="1" applyAlignment="1">
      <alignment horizontal="center"/>
    </xf>
    <xf numFmtId="1" fontId="4" fillId="0" borderId="0" xfId="0" applyNumberFormat="1" applyFont="1" applyFill="1" applyAlignment="1">
      <alignment horizontal="center"/>
    </xf>
    <xf numFmtId="0" fontId="4" fillId="0" borderId="0" xfId="0" applyFont="1" applyFill="1"/>
    <xf numFmtId="165" fontId="4" fillId="0" borderId="0" xfId="0" applyNumberFormat="1" applyFont="1" applyFill="1"/>
    <xf numFmtId="0" fontId="8" fillId="0" borderId="0" xfId="0" applyFont="1" applyAlignment="1">
      <alignment horizontal="left" vertical="top" wrapText="1"/>
    </xf>
    <xf numFmtId="0" fontId="8" fillId="0" borderId="0" xfId="0" applyFont="1" applyAlignment="1">
      <alignment wrapText="1"/>
    </xf>
    <xf numFmtId="3" fontId="11" fillId="0" borderId="0" xfId="0" applyNumberFormat="1" applyFont="1" applyAlignment="1">
      <alignment horizontal="center"/>
    </xf>
    <xf numFmtId="3" fontId="9" fillId="3" borderId="0" xfId="2" applyNumberFormat="1" applyFont="1" applyAlignment="1">
      <alignment horizontal="center" vertical="center" wrapText="1"/>
    </xf>
    <xf numFmtId="3" fontId="9" fillId="3" borderId="0" xfId="2" applyNumberFormat="1" applyFont="1" applyAlignment="1">
      <alignment horizontal="center" vertical="center"/>
    </xf>
    <xf numFmtId="0" fontId="3" fillId="2" borderId="0" xfId="1" applyFont="1" applyAlignment="1">
      <alignment horizontal="center" vertical="center"/>
    </xf>
    <xf numFmtId="0" fontId="5" fillId="5" borderId="0" xfId="1" applyFont="1" applyFill="1"/>
    <xf numFmtId="3" fontId="4" fillId="0" borderId="0" xfId="0" applyNumberFormat="1" applyFont="1" applyFill="1"/>
    <xf numFmtId="3" fontId="9" fillId="3" borderId="0" xfId="2" applyNumberFormat="1" applyFont="1" applyAlignment="1">
      <alignment horizontal="center" vertical="center" wrapText="1"/>
    </xf>
    <xf numFmtId="3" fontId="9" fillId="3" borderId="0" xfId="2" applyNumberFormat="1" applyFont="1" applyAlignment="1">
      <alignment horizontal="center" vertical="center" wrapText="1"/>
    </xf>
    <xf numFmtId="3" fontId="9" fillId="3" borderId="0" xfId="2" applyNumberFormat="1" applyFont="1" applyAlignment="1">
      <alignment horizontal="center" vertical="center"/>
    </xf>
    <xf numFmtId="0" fontId="8" fillId="0" borderId="0" xfId="0" applyFont="1" applyAlignment="1"/>
    <xf numFmtId="0" fontId="5" fillId="2" borderId="0" xfId="1" applyFont="1" applyBorder="1"/>
    <xf numFmtId="0" fontId="6" fillId="0" borderId="0" xfId="0" applyFont="1" applyBorder="1"/>
    <xf numFmtId="0" fontId="6" fillId="0" borderId="0" xfId="0" applyFont="1"/>
    <xf numFmtId="16" fontId="5" fillId="5" borderId="0" xfId="1" applyNumberFormat="1" applyFont="1" applyFill="1" applyAlignment="1">
      <alignment horizontal="center"/>
    </xf>
    <xf numFmtId="0" fontId="9" fillId="3" borderId="0" xfId="2" applyFont="1" applyAlignment="1">
      <alignment horizontal="center" vertical="center" wrapText="1"/>
    </xf>
    <xf numFmtId="0" fontId="9" fillId="3" borderId="0" xfId="2" applyFont="1" applyBorder="1" applyAlignment="1">
      <alignment horizontal="center" vertical="center" wrapText="1"/>
    </xf>
    <xf numFmtId="0" fontId="8" fillId="0" borderId="0" xfId="0" applyFont="1" applyAlignment="1">
      <alignment wrapText="1"/>
    </xf>
    <xf numFmtId="3" fontId="7" fillId="0" borderId="0" xfId="0" applyNumberFormat="1" applyFont="1" applyAlignment="1"/>
    <xf numFmtId="0" fontId="12" fillId="0" borderId="0" xfId="0" applyFont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8" fillId="0" borderId="0" xfId="0" applyFont="1" applyAlignment="1">
      <alignment vertical="top" wrapText="1"/>
    </xf>
    <xf numFmtId="3" fontId="11" fillId="0" borderId="0" xfId="0" applyNumberFormat="1" applyFont="1" applyAlignment="1">
      <alignment horizontal="left"/>
    </xf>
    <xf numFmtId="0" fontId="8" fillId="0" borderId="0" xfId="0" applyFont="1" applyAlignment="1">
      <alignment horizontal="left" vertical="top"/>
    </xf>
    <xf numFmtId="0" fontId="11" fillId="0" borderId="0" xfId="0" applyFont="1"/>
    <xf numFmtId="3" fontId="9" fillId="3" borderId="0" xfId="2" applyNumberFormat="1" applyFont="1" applyAlignment="1">
      <alignment horizontal="center" vertical="center" wrapText="1"/>
    </xf>
    <xf numFmtId="3" fontId="9" fillId="3" borderId="0" xfId="2" applyNumberFormat="1" applyFont="1" applyAlignment="1">
      <alignment horizontal="center" vertical="center" wrapText="1"/>
    </xf>
    <xf numFmtId="1" fontId="9" fillId="3" borderId="0" xfId="2" applyNumberFormat="1" applyFont="1" applyAlignment="1">
      <alignment horizontal="center" vertical="center"/>
    </xf>
    <xf numFmtId="166" fontId="4" fillId="0" borderId="0" xfId="0" applyNumberFormat="1" applyFont="1" applyAlignment="1">
      <alignment horizontal="center"/>
    </xf>
    <xf numFmtId="1" fontId="9" fillId="3" borderId="0" xfId="2" applyNumberFormat="1" applyFont="1" applyBorder="1" applyAlignment="1">
      <alignment horizontal="center" vertical="center" wrapText="1"/>
    </xf>
    <xf numFmtId="3" fontId="9" fillId="3" borderId="0" xfId="2" applyNumberFormat="1" applyFont="1" applyAlignment="1">
      <alignment horizontal="center" vertical="center" wrapText="1"/>
    </xf>
    <xf numFmtId="3" fontId="9" fillId="3" borderId="0" xfId="2" applyNumberFormat="1" applyFont="1" applyAlignment="1">
      <alignment horizontal="center" vertical="center"/>
    </xf>
    <xf numFmtId="3" fontId="13" fillId="0" borderId="0" xfId="0" applyNumberFormat="1" applyFont="1" applyFill="1" applyAlignment="1">
      <alignment horizontal="center" vertical="center"/>
    </xf>
    <xf numFmtId="3" fontId="7" fillId="4" borderId="0" xfId="0" applyNumberFormat="1" applyFont="1" applyFill="1" applyAlignment="1">
      <alignment horizontal="center"/>
    </xf>
    <xf numFmtId="0" fontId="6" fillId="0" borderId="0" xfId="0" applyFont="1" applyFill="1"/>
    <xf numFmtId="164" fontId="4" fillId="0" borderId="0" xfId="0" applyNumberFormat="1" applyFont="1" applyFill="1" applyAlignment="1">
      <alignment horizontal="center"/>
    </xf>
    <xf numFmtId="0" fontId="7" fillId="4" borderId="0" xfId="0" applyFont="1" applyFill="1" applyBorder="1"/>
    <xf numFmtId="3" fontId="7" fillId="4" borderId="0" xfId="0" applyNumberFormat="1" applyFont="1" applyFill="1" applyBorder="1"/>
    <xf numFmtId="3" fontId="7" fillId="4" borderId="0" xfId="0" applyNumberFormat="1" applyFont="1" applyFill="1" applyBorder="1" applyAlignment="1">
      <alignment horizontal="center"/>
    </xf>
    <xf numFmtId="0" fontId="7" fillId="4" borderId="0" xfId="0" applyFont="1" applyFill="1" applyBorder="1" applyAlignment="1">
      <alignment horizontal="center"/>
    </xf>
    <xf numFmtId="3" fontId="7" fillId="4" borderId="0" xfId="0" applyNumberFormat="1" applyFont="1" applyFill="1" applyBorder="1" applyAlignment="1">
      <alignment horizontal="right"/>
    </xf>
    <xf numFmtId="3" fontId="6" fillId="4" borderId="0" xfId="0" applyNumberFormat="1" applyFont="1" applyFill="1" applyAlignment="1">
      <alignment horizontal="center" wrapText="1"/>
    </xf>
    <xf numFmtId="3" fontId="6" fillId="4" borderId="0" xfId="0" applyNumberFormat="1" applyFont="1" applyFill="1" applyAlignment="1">
      <alignment horizontal="right"/>
    </xf>
    <xf numFmtId="0" fontId="7" fillId="4" borderId="0" xfId="0" applyFont="1" applyFill="1" applyAlignment="1">
      <alignment horizontal="center" vertical="center" wrapText="1"/>
    </xf>
    <xf numFmtId="3" fontId="7" fillId="0" borderId="0" xfId="0" applyNumberFormat="1" applyFont="1" applyFill="1" applyAlignment="1">
      <alignment horizontal="center"/>
    </xf>
    <xf numFmtId="3" fontId="7" fillId="0" borderId="0" xfId="0" applyNumberFormat="1" applyFont="1" applyFill="1" applyAlignment="1">
      <alignment horizontal="center"/>
    </xf>
    <xf numFmtId="3" fontId="7" fillId="0" borderId="0" xfId="0" applyNumberFormat="1" applyFont="1" applyFill="1" applyAlignment="1">
      <alignment horizontal="center"/>
    </xf>
    <xf numFmtId="3" fontId="9" fillId="3" borderId="0" xfId="2" applyNumberFormat="1" applyFont="1" applyAlignment="1">
      <alignment horizontal="center" vertical="center" wrapText="1"/>
    </xf>
    <xf numFmtId="3" fontId="5" fillId="2" borderId="0" xfId="1" applyNumberFormat="1" applyFont="1" applyAlignment="1">
      <alignment horizontal="center"/>
    </xf>
    <xf numFmtId="0" fontId="9" fillId="3" borderId="0" xfId="2" applyFont="1" applyAlignment="1">
      <alignment horizontal="center" vertical="center" wrapText="1"/>
    </xf>
    <xf numFmtId="3" fontId="9" fillId="3" borderId="2" xfId="2" applyNumberFormat="1" applyFont="1" applyBorder="1" applyAlignment="1">
      <alignment horizontal="center" vertical="center" wrapText="1"/>
    </xf>
    <xf numFmtId="0" fontId="9" fillId="3" borderId="0" xfId="2" applyFont="1" applyBorder="1" applyAlignment="1">
      <alignment horizontal="center" vertical="center" wrapText="1"/>
    </xf>
    <xf numFmtId="0" fontId="9" fillId="3" borderId="2" xfId="2" applyFont="1" applyBorder="1" applyAlignment="1">
      <alignment horizontal="center"/>
    </xf>
    <xf numFmtId="0" fontId="8" fillId="0" borderId="0" xfId="0" applyFont="1" applyAlignment="1">
      <alignment horizontal="left"/>
    </xf>
    <xf numFmtId="3" fontId="9" fillId="3" borderId="2" xfId="2" applyNumberFormat="1" applyFont="1" applyBorder="1" applyAlignment="1">
      <alignment horizontal="center"/>
    </xf>
    <xf numFmtId="3" fontId="9" fillId="3" borderId="1" xfId="2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left" vertical="top" wrapText="1"/>
    </xf>
    <xf numFmtId="0" fontId="8" fillId="0" borderId="0" xfId="0" applyFont="1" applyAlignment="1">
      <alignment horizontal="justify" vertical="top" wrapText="1"/>
    </xf>
    <xf numFmtId="3" fontId="9" fillId="3" borderId="0" xfId="2" applyNumberFormat="1" applyFont="1" applyAlignment="1">
      <alignment horizontal="center" vertical="center"/>
    </xf>
    <xf numFmtId="0" fontId="8" fillId="0" borderId="0" xfId="0" applyFont="1" applyAlignment="1">
      <alignment wrapText="1"/>
    </xf>
    <xf numFmtId="0" fontId="8" fillId="0" borderId="0" xfId="0" applyFont="1" applyAlignment="1">
      <alignment horizontal="left" wrapText="1"/>
    </xf>
    <xf numFmtId="0" fontId="6" fillId="0" borderId="0" xfId="0" applyFont="1" applyFill="1" applyAlignment="1">
      <alignment horizontal="center" vertical="center" wrapText="1"/>
    </xf>
    <xf numFmtId="3" fontId="6" fillId="0" borderId="0" xfId="0" applyNumberFormat="1" applyFont="1" applyFill="1" applyAlignment="1">
      <alignment horizontal="center" vertical="center" wrapText="1"/>
    </xf>
  </cellXfs>
  <cellStyles count="7">
    <cellStyle name="40% - Énfasis3" xfId="1" builtinId="39"/>
    <cellStyle name="Énfasis3" xfId="2" builtinId="37"/>
    <cellStyle name="Millares 2" xfId="3"/>
    <cellStyle name="Normal" xfId="0" builtinId="0"/>
    <cellStyle name="Normal 2" xfId="4"/>
    <cellStyle name="Normal 3" xfId="5"/>
    <cellStyle name="Normal 5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Distribución del Parque</a:t>
            </a:r>
            <a:r>
              <a:rPr lang="es-ES" sz="1200" baseline="0"/>
              <a:t> Vehicular del Autotransporte de Carga por Clase 2014</a:t>
            </a:r>
            <a:endParaRPr lang="es-ES" sz="1200"/>
          </a:p>
        </c:rich>
      </c:tx>
      <c:layout>
        <c:manualLayout>
          <c:xMode val="edge"/>
          <c:yMode val="edge"/>
          <c:x val="0.1195000000000000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8.6153324584427246E-2"/>
          <c:y val="0.16666666666666666"/>
          <c:w val="0.4861111111111111"/>
          <c:h val="0.81018518518518523"/>
        </c:manualLayout>
      </c:layout>
      <c:pieChart>
        <c:varyColors val="1"/>
        <c:ser>
          <c:idx val="0"/>
          <c:order val="0"/>
          <c:spPr>
            <a:solidFill>
              <a:schemeClr val="accent3"/>
            </a:solidFill>
          </c:spPr>
          <c:dPt>
            <c:idx val="0"/>
            <c:bubble3D val="0"/>
            <c:explosion val="12"/>
          </c:dPt>
          <c:dPt>
            <c:idx val="1"/>
            <c:bubble3D val="0"/>
            <c:explosion val="3"/>
            <c:spPr>
              <a:solidFill>
                <a:schemeClr val="accent6"/>
              </a:solidFill>
            </c:spPr>
          </c:dPt>
          <c:dPt>
            <c:idx val="2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</c:spPr>
          </c:dPt>
          <c:dLbls>
            <c:dLbl>
              <c:idx val="0"/>
              <c:layout>
                <c:manualLayout>
                  <c:x val="-0.1303759842519685"/>
                  <c:y val="-2.57319918343540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0.10220844269466317"/>
                  <c:y val="-8.2622484689413821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2"/>
              <c:delete val="1"/>
            </c:dLbl>
            <c:txPr>
              <a:bodyPr/>
              <a:lstStyle/>
              <a:p>
                <a:pPr>
                  <a:defRPr lang="es-ES" sz="1200" b="1"/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</c:dLbls>
          <c:cat>
            <c:strRef>
              <c:f>('1.1.1'!$A$10,'1.1.1'!$A$17,'1.1.1'!$A$32)</c:f>
              <c:strCache>
                <c:ptCount val="3"/>
                <c:pt idx="0">
                  <c:v>Unidades motrices</c:v>
                </c:pt>
                <c:pt idx="1">
                  <c:v>Unidades de arrastre</c:v>
                </c:pt>
                <c:pt idx="2">
                  <c:v>Grúas industriales</c:v>
                </c:pt>
              </c:strCache>
            </c:strRef>
          </c:cat>
          <c:val>
            <c:numRef>
              <c:f>('1.1.1'!$D$10,'1.1.1'!$D$17,'1.1.1'!$D$32)</c:f>
              <c:numCache>
                <c:formatCode>0.0</c:formatCode>
                <c:ptCount val="3"/>
                <c:pt idx="0">
                  <c:v>51.809084717346884</c:v>
                </c:pt>
                <c:pt idx="1">
                  <c:v>48.076046523812018</c:v>
                </c:pt>
                <c:pt idx="2">
                  <c:v>0.11486875884109604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legend>
      <c:legendPos val="r"/>
      <c:legendEntry>
        <c:idx val="2"/>
        <c:delete val="1"/>
      </c:legendEntry>
      <c:layout/>
      <c:overlay val="0"/>
      <c:txPr>
        <a:bodyPr/>
        <a:lstStyle/>
        <a:p>
          <a:pPr>
            <a:defRPr lang="es-ES" b="1"/>
          </a:pPr>
          <a:endParaRPr lang="es-MX"/>
        </a:p>
      </c:txPr>
    </c:legend>
    <c:plotVisOnly val="1"/>
    <c:dispBlanksAs val="zero"/>
    <c:showDLblsOverMax val="0"/>
  </c:chart>
  <c:spPr>
    <a:solidFill>
      <a:schemeClr val="accent3">
        <a:lumMod val="40000"/>
        <a:lumOff val="60000"/>
      </a:schemeClr>
    </a:solidFill>
  </c:spPr>
  <c:printSettings>
    <c:headerFooter/>
    <c:pageMargins b="0.75000000000000455" l="0.70000000000000062" r="0.70000000000000062" t="0.75000000000000455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Parque Vehicular del Autotransporte de  Carga </a:t>
            </a:r>
          </a:p>
          <a:p>
            <a:pPr>
              <a:defRPr lang="es-ES" sz="1200"/>
            </a:pPr>
            <a:r>
              <a:rPr lang="es-ES" sz="1200"/>
              <a:t>por Tipo de Combustible</a:t>
            </a:r>
            <a:r>
              <a:rPr lang="es-ES" sz="1200" baseline="0"/>
              <a:t> 2014</a:t>
            </a:r>
            <a:endParaRPr lang="es-ES" sz="1200"/>
          </a:p>
        </c:rich>
      </c:tx>
      <c:layout>
        <c:manualLayout>
          <c:xMode val="edge"/>
          <c:yMode val="edge"/>
          <c:x val="0.26508606950885866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9.9902636599569328E-2"/>
          <c:y val="0.13982943935286779"/>
          <c:w val="0.8771448371767252"/>
          <c:h val="0.6088006540166085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'1.1.5.'!$B$5</c:f>
              <c:strCache>
                <c:ptCount val="1"/>
                <c:pt idx="0">
                  <c:v>Diesel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chemeClr val="accent3"/>
              </a:solidFill>
            </a:ln>
          </c:spPr>
          <c:invertIfNegative val="0"/>
          <c:cat>
            <c:strRef>
              <c:f>'1.1.5.'!$H$7:$H$38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'1.1.5.'!$B$7:$B$38</c:f>
              <c:numCache>
                <c:formatCode>#,##0</c:formatCode>
                <c:ptCount val="32"/>
                <c:pt idx="0">
                  <c:v>4761</c:v>
                </c:pt>
                <c:pt idx="1">
                  <c:v>10260</c:v>
                </c:pt>
                <c:pt idx="2">
                  <c:v>768</c:v>
                </c:pt>
                <c:pt idx="3">
                  <c:v>699</c:v>
                </c:pt>
                <c:pt idx="4">
                  <c:v>2514</c:v>
                </c:pt>
                <c:pt idx="5">
                  <c:v>9688</c:v>
                </c:pt>
                <c:pt idx="6">
                  <c:v>10560</c:v>
                </c:pt>
                <c:pt idx="7">
                  <c:v>2479</c:v>
                </c:pt>
                <c:pt idx="8">
                  <c:v>71416</c:v>
                </c:pt>
                <c:pt idx="9">
                  <c:v>5539</c:v>
                </c:pt>
                <c:pt idx="10">
                  <c:v>21349</c:v>
                </c:pt>
                <c:pt idx="11">
                  <c:v>20984</c:v>
                </c:pt>
                <c:pt idx="12">
                  <c:v>1472</c:v>
                </c:pt>
                <c:pt idx="13">
                  <c:v>13057</c:v>
                </c:pt>
                <c:pt idx="14">
                  <c:v>25782</c:v>
                </c:pt>
                <c:pt idx="15">
                  <c:v>10780</c:v>
                </c:pt>
                <c:pt idx="16">
                  <c:v>3424</c:v>
                </c:pt>
                <c:pt idx="17">
                  <c:v>1181</c:v>
                </c:pt>
                <c:pt idx="18">
                  <c:v>38358</c:v>
                </c:pt>
                <c:pt idx="19">
                  <c:v>1800</c:v>
                </c:pt>
                <c:pt idx="20">
                  <c:v>14812</c:v>
                </c:pt>
                <c:pt idx="21">
                  <c:v>10321</c:v>
                </c:pt>
                <c:pt idx="22">
                  <c:v>748</c:v>
                </c:pt>
                <c:pt idx="23">
                  <c:v>9152</c:v>
                </c:pt>
                <c:pt idx="24">
                  <c:v>7949</c:v>
                </c:pt>
                <c:pt idx="25">
                  <c:v>8047</c:v>
                </c:pt>
                <c:pt idx="26">
                  <c:v>3013</c:v>
                </c:pt>
                <c:pt idx="27">
                  <c:v>18381</c:v>
                </c:pt>
                <c:pt idx="28">
                  <c:v>2755</c:v>
                </c:pt>
                <c:pt idx="29">
                  <c:v>16084</c:v>
                </c:pt>
                <c:pt idx="30">
                  <c:v>3241</c:v>
                </c:pt>
                <c:pt idx="31">
                  <c:v>1566</c:v>
                </c:pt>
              </c:numCache>
            </c:numRef>
          </c:val>
        </c:ser>
        <c:ser>
          <c:idx val="1"/>
          <c:order val="1"/>
          <c:tx>
            <c:strRef>
              <c:f>'1.1.5.'!$C$5</c:f>
              <c:strCache>
                <c:ptCount val="1"/>
                <c:pt idx="0">
                  <c:v>Gasolina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chemeClr val="accent6"/>
              </a:solidFill>
            </a:ln>
          </c:spPr>
          <c:invertIfNegative val="0"/>
          <c:cat>
            <c:strRef>
              <c:f>'1.1.5.'!$H$7:$H$38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'1.1.5.'!$C$7:$C$38</c:f>
              <c:numCache>
                <c:formatCode>#,##0</c:formatCode>
                <c:ptCount val="32"/>
                <c:pt idx="0">
                  <c:v>214</c:v>
                </c:pt>
                <c:pt idx="1">
                  <c:v>973</c:v>
                </c:pt>
                <c:pt idx="2">
                  <c:v>42</c:v>
                </c:pt>
                <c:pt idx="3">
                  <c:v>77</c:v>
                </c:pt>
                <c:pt idx="4">
                  <c:v>168</c:v>
                </c:pt>
                <c:pt idx="5">
                  <c:v>238</c:v>
                </c:pt>
                <c:pt idx="6">
                  <c:v>1111</c:v>
                </c:pt>
                <c:pt idx="7">
                  <c:v>231</c:v>
                </c:pt>
                <c:pt idx="8">
                  <c:v>15004</c:v>
                </c:pt>
                <c:pt idx="9">
                  <c:v>146</c:v>
                </c:pt>
                <c:pt idx="10">
                  <c:v>3217</c:v>
                </c:pt>
                <c:pt idx="11">
                  <c:v>1009</c:v>
                </c:pt>
                <c:pt idx="12">
                  <c:v>201</c:v>
                </c:pt>
                <c:pt idx="13">
                  <c:v>733</c:v>
                </c:pt>
                <c:pt idx="14">
                  <c:v>1687</c:v>
                </c:pt>
                <c:pt idx="15">
                  <c:v>472</c:v>
                </c:pt>
                <c:pt idx="16">
                  <c:v>463</c:v>
                </c:pt>
                <c:pt idx="17">
                  <c:v>67</c:v>
                </c:pt>
                <c:pt idx="18">
                  <c:v>2340</c:v>
                </c:pt>
                <c:pt idx="19">
                  <c:v>131</c:v>
                </c:pt>
                <c:pt idx="20">
                  <c:v>984</c:v>
                </c:pt>
                <c:pt idx="21">
                  <c:v>1539</c:v>
                </c:pt>
                <c:pt idx="22">
                  <c:v>115</c:v>
                </c:pt>
                <c:pt idx="23">
                  <c:v>1015</c:v>
                </c:pt>
                <c:pt idx="24">
                  <c:v>341</c:v>
                </c:pt>
                <c:pt idx="25">
                  <c:v>148</c:v>
                </c:pt>
                <c:pt idx="26">
                  <c:v>224</c:v>
                </c:pt>
                <c:pt idx="27">
                  <c:v>2230</c:v>
                </c:pt>
                <c:pt idx="28">
                  <c:v>259</c:v>
                </c:pt>
                <c:pt idx="29">
                  <c:v>808</c:v>
                </c:pt>
                <c:pt idx="30">
                  <c:v>188</c:v>
                </c:pt>
                <c:pt idx="31">
                  <c:v>60</c:v>
                </c:pt>
              </c:numCache>
            </c:numRef>
          </c:val>
        </c:ser>
        <c:ser>
          <c:idx val="2"/>
          <c:order val="2"/>
          <c:tx>
            <c:strRef>
              <c:f>'1.1.5.'!$D$5</c:f>
              <c:strCache>
                <c:ptCount val="1"/>
                <c:pt idx="0">
                  <c:v>Gas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 w="31750">
              <a:solidFill>
                <a:schemeClr val="bg1">
                  <a:lumMod val="50000"/>
                </a:schemeClr>
              </a:solidFill>
            </a:ln>
          </c:spPr>
          <c:invertIfNegative val="0"/>
          <c:cat>
            <c:strRef>
              <c:f>'1.1.5.'!$H$7:$H$38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'1.1.5.'!$D$7:$D$38</c:f>
              <c:numCache>
                <c:formatCode>#,##0</c:formatCode>
                <c:ptCount val="32"/>
                <c:pt idx="0">
                  <c:v>6</c:v>
                </c:pt>
                <c:pt idx="1">
                  <c:v>29</c:v>
                </c:pt>
                <c:pt idx="2">
                  <c:v>1</c:v>
                </c:pt>
                <c:pt idx="3">
                  <c:v>3</c:v>
                </c:pt>
                <c:pt idx="4">
                  <c:v>9</c:v>
                </c:pt>
                <c:pt idx="5">
                  <c:v>23</c:v>
                </c:pt>
                <c:pt idx="6">
                  <c:v>96</c:v>
                </c:pt>
                <c:pt idx="7">
                  <c:v>8</c:v>
                </c:pt>
                <c:pt idx="8">
                  <c:v>754</c:v>
                </c:pt>
                <c:pt idx="9">
                  <c:v>2</c:v>
                </c:pt>
                <c:pt idx="10">
                  <c:v>64</c:v>
                </c:pt>
                <c:pt idx="11">
                  <c:v>85</c:v>
                </c:pt>
                <c:pt idx="12">
                  <c:v>4</c:v>
                </c:pt>
                <c:pt idx="13">
                  <c:v>48</c:v>
                </c:pt>
                <c:pt idx="14">
                  <c:v>26</c:v>
                </c:pt>
                <c:pt idx="15">
                  <c:v>28</c:v>
                </c:pt>
                <c:pt idx="16">
                  <c:v>27</c:v>
                </c:pt>
                <c:pt idx="17">
                  <c:v>2</c:v>
                </c:pt>
                <c:pt idx="18">
                  <c:v>169</c:v>
                </c:pt>
                <c:pt idx="19">
                  <c:v>1</c:v>
                </c:pt>
                <c:pt idx="20">
                  <c:v>75</c:v>
                </c:pt>
                <c:pt idx="21">
                  <c:v>43</c:v>
                </c:pt>
                <c:pt idx="22">
                  <c:v>0</c:v>
                </c:pt>
                <c:pt idx="23">
                  <c:v>34</c:v>
                </c:pt>
                <c:pt idx="24">
                  <c:v>6</c:v>
                </c:pt>
                <c:pt idx="25">
                  <c:v>10</c:v>
                </c:pt>
                <c:pt idx="26">
                  <c:v>9</c:v>
                </c:pt>
                <c:pt idx="27">
                  <c:v>27</c:v>
                </c:pt>
                <c:pt idx="28">
                  <c:v>4</c:v>
                </c:pt>
                <c:pt idx="29">
                  <c:v>27</c:v>
                </c:pt>
                <c:pt idx="30">
                  <c:v>25</c:v>
                </c:pt>
                <c:pt idx="31">
                  <c:v>1</c:v>
                </c:pt>
              </c:numCache>
            </c:numRef>
          </c:val>
        </c:ser>
        <c:ser>
          <c:idx val="3"/>
          <c:order val="3"/>
          <c:tx>
            <c:strRef>
              <c:f>'1.1.5.'!$E$5</c:f>
              <c:strCache>
                <c:ptCount val="1"/>
                <c:pt idx="0">
                  <c:v>Gas-Gasolina</c:v>
                </c:pt>
              </c:strCache>
            </c:strRef>
          </c:tx>
          <c:spPr>
            <a:solidFill>
              <a:schemeClr val="accent5"/>
            </a:solidFill>
          </c:spPr>
          <c:invertIfNegative val="0"/>
          <c:cat>
            <c:strRef>
              <c:f>'1.1.5.'!$H$7:$H$38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'1.1.5.'!$E$7:$E$38</c:f>
              <c:numCache>
                <c:formatCode>#,##0</c:formatCode>
                <c:ptCount val="32"/>
                <c:pt idx="0">
                  <c:v>3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6</c:v>
                </c:pt>
                <c:pt idx="5">
                  <c:v>11</c:v>
                </c:pt>
                <c:pt idx="6">
                  <c:v>324</c:v>
                </c:pt>
                <c:pt idx="7">
                  <c:v>6</c:v>
                </c:pt>
                <c:pt idx="8">
                  <c:v>49</c:v>
                </c:pt>
                <c:pt idx="9">
                  <c:v>12</c:v>
                </c:pt>
                <c:pt idx="10">
                  <c:v>20</c:v>
                </c:pt>
                <c:pt idx="11">
                  <c:v>56</c:v>
                </c:pt>
                <c:pt idx="12">
                  <c:v>0</c:v>
                </c:pt>
                <c:pt idx="13">
                  <c:v>4</c:v>
                </c:pt>
                <c:pt idx="14">
                  <c:v>19</c:v>
                </c:pt>
                <c:pt idx="15">
                  <c:v>12</c:v>
                </c:pt>
                <c:pt idx="16">
                  <c:v>14</c:v>
                </c:pt>
                <c:pt idx="17">
                  <c:v>2</c:v>
                </c:pt>
                <c:pt idx="18">
                  <c:v>3520</c:v>
                </c:pt>
                <c:pt idx="19">
                  <c:v>0</c:v>
                </c:pt>
                <c:pt idx="20">
                  <c:v>54</c:v>
                </c:pt>
                <c:pt idx="21">
                  <c:v>175</c:v>
                </c:pt>
                <c:pt idx="22">
                  <c:v>0</c:v>
                </c:pt>
                <c:pt idx="23">
                  <c:v>104</c:v>
                </c:pt>
                <c:pt idx="24">
                  <c:v>0</c:v>
                </c:pt>
                <c:pt idx="25">
                  <c:v>3</c:v>
                </c:pt>
                <c:pt idx="26">
                  <c:v>10</c:v>
                </c:pt>
                <c:pt idx="27">
                  <c:v>80</c:v>
                </c:pt>
                <c:pt idx="28">
                  <c:v>3</c:v>
                </c:pt>
                <c:pt idx="29">
                  <c:v>24</c:v>
                </c:pt>
                <c:pt idx="30">
                  <c:v>4</c:v>
                </c:pt>
                <c:pt idx="31">
                  <c:v>13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4376064"/>
        <c:axId val="44377600"/>
      </c:barChart>
      <c:catAx>
        <c:axId val="4437606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44377600"/>
        <c:crosses val="autoZero"/>
        <c:auto val="1"/>
        <c:lblAlgn val="ctr"/>
        <c:lblOffset val="100"/>
        <c:noMultiLvlLbl val="0"/>
      </c:catAx>
      <c:valAx>
        <c:axId val="44377600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Vehículos</a:t>
                </a:r>
                <a:endParaRPr lang="es-ES"/>
              </a:p>
            </c:rich>
          </c:tx>
          <c:layout/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4437606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33459574965875188"/>
          <c:y val="0.91628312034765569"/>
          <c:w val="0.41098412283232538"/>
          <c:h val="8.1712490856675701E-2"/>
        </c:manualLayout>
      </c:layout>
      <c:overlay val="0"/>
      <c:txPr>
        <a:bodyPr/>
        <a:lstStyle/>
        <a:p>
          <a:pPr>
            <a:defRPr lang="es-ES" sz="1050" b="1"/>
          </a:pPr>
          <a:endParaRPr lang="es-MX"/>
        </a:p>
      </c:txPr>
    </c:legend>
    <c:plotVisOnly val="1"/>
    <c:dispBlanksAs val="gap"/>
    <c:showDLblsOverMax val="0"/>
  </c:chart>
  <c:spPr>
    <a:solidFill>
      <a:schemeClr val="accent3">
        <a:lumMod val="40000"/>
        <a:lumOff val="60000"/>
      </a:schemeClr>
    </a:solidFill>
  </c:spPr>
  <c:printSettings>
    <c:headerFooter/>
    <c:pageMargins b="0.75000000000000466" l="0.70000000000000062" r="0.70000000000000062" t="0.75000000000000466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Unidades Motrices del Autotransporte de  Carga </a:t>
            </a:r>
          </a:p>
          <a:p>
            <a:pPr>
              <a:defRPr lang="es-ES" sz="1200"/>
            </a:pPr>
            <a:r>
              <a:rPr lang="es-ES" sz="1200"/>
              <a:t>por</a:t>
            </a:r>
            <a:r>
              <a:rPr lang="es-ES" sz="1200" baseline="0"/>
              <a:t> </a:t>
            </a:r>
            <a:r>
              <a:rPr lang="es-ES" sz="1200"/>
              <a:t>Clase</a:t>
            </a:r>
            <a:r>
              <a:rPr lang="es-ES" sz="1200" baseline="0"/>
              <a:t> de Vehículo 2014</a:t>
            </a:r>
            <a:endParaRPr lang="es-ES" sz="1200"/>
          </a:p>
        </c:rich>
      </c:tx>
      <c:layout>
        <c:manualLayout>
          <c:xMode val="edge"/>
          <c:yMode val="edge"/>
          <c:x val="0.24454944650209948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397033283399032"/>
          <c:y val="0.13559322033898305"/>
          <c:w val="0.87214259198875033"/>
          <c:h val="0.62804146091908009"/>
        </c:manualLayout>
      </c:layout>
      <c:lineChart>
        <c:grouping val="standard"/>
        <c:varyColors val="0"/>
        <c:ser>
          <c:idx val="0"/>
          <c:order val="0"/>
          <c:tx>
            <c:strRef>
              <c:f>'1.1.6'!$B$5</c:f>
              <c:strCache>
                <c:ptCount val="1"/>
                <c:pt idx="0">
                  <c:v>C-2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none"/>
          </c:marker>
          <c:cat>
            <c:strRef>
              <c:f>'1.1.6'!$I$7:$I$38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'1.1.6'!$B$7:$B$38</c:f>
              <c:numCache>
                <c:formatCode>#,##0</c:formatCode>
                <c:ptCount val="32"/>
                <c:pt idx="0">
                  <c:v>428</c:v>
                </c:pt>
                <c:pt idx="1">
                  <c:v>1502</c:v>
                </c:pt>
                <c:pt idx="2">
                  <c:v>76</c:v>
                </c:pt>
                <c:pt idx="3">
                  <c:v>194</c:v>
                </c:pt>
                <c:pt idx="4">
                  <c:v>504</c:v>
                </c:pt>
                <c:pt idx="5">
                  <c:v>753</c:v>
                </c:pt>
                <c:pt idx="6">
                  <c:v>2212</c:v>
                </c:pt>
                <c:pt idx="7">
                  <c:v>358</c:v>
                </c:pt>
                <c:pt idx="8">
                  <c:v>29020</c:v>
                </c:pt>
                <c:pt idx="9">
                  <c:v>331</c:v>
                </c:pt>
                <c:pt idx="10">
                  <c:v>6370</c:v>
                </c:pt>
                <c:pt idx="11">
                  <c:v>2625</c:v>
                </c:pt>
                <c:pt idx="12">
                  <c:v>425</c:v>
                </c:pt>
                <c:pt idx="13">
                  <c:v>1798</c:v>
                </c:pt>
                <c:pt idx="14">
                  <c:v>4100</c:v>
                </c:pt>
                <c:pt idx="15">
                  <c:v>1076</c:v>
                </c:pt>
                <c:pt idx="16">
                  <c:v>1095</c:v>
                </c:pt>
                <c:pt idx="17">
                  <c:v>123</c:v>
                </c:pt>
                <c:pt idx="18">
                  <c:v>8680</c:v>
                </c:pt>
                <c:pt idx="19">
                  <c:v>478</c:v>
                </c:pt>
                <c:pt idx="20">
                  <c:v>2965</c:v>
                </c:pt>
                <c:pt idx="21">
                  <c:v>2501</c:v>
                </c:pt>
                <c:pt idx="22">
                  <c:v>212</c:v>
                </c:pt>
                <c:pt idx="23">
                  <c:v>1889</c:v>
                </c:pt>
                <c:pt idx="24">
                  <c:v>697</c:v>
                </c:pt>
                <c:pt idx="25">
                  <c:v>495</c:v>
                </c:pt>
                <c:pt idx="26">
                  <c:v>674</c:v>
                </c:pt>
                <c:pt idx="27">
                  <c:v>3330</c:v>
                </c:pt>
                <c:pt idx="28">
                  <c:v>569</c:v>
                </c:pt>
                <c:pt idx="29">
                  <c:v>1902</c:v>
                </c:pt>
                <c:pt idx="30">
                  <c:v>581</c:v>
                </c:pt>
                <c:pt idx="31">
                  <c:v>148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'1.1.6'!$C$5</c:f>
              <c:strCache>
                <c:ptCount val="1"/>
                <c:pt idx="0">
                  <c:v>C-3</c:v>
                </c:pt>
              </c:strCache>
            </c:strRef>
          </c:tx>
          <c:spPr>
            <a:ln>
              <a:solidFill>
                <a:schemeClr val="bg1">
                  <a:lumMod val="65000"/>
                </a:schemeClr>
              </a:solidFill>
            </a:ln>
          </c:spPr>
          <c:marker>
            <c:symbol val="none"/>
          </c:marker>
          <c:cat>
            <c:strRef>
              <c:f>'1.1.6'!$I$7:$I$38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'1.1.6'!$C$7:$C$38</c:f>
              <c:numCache>
                <c:formatCode>#,##0</c:formatCode>
                <c:ptCount val="32"/>
                <c:pt idx="0">
                  <c:v>615</c:v>
                </c:pt>
                <c:pt idx="1">
                  <c:v>575</c:v>
                </c:pt>
                <c:pt idx="2">
                  <c:v>85</c:v>
                </c:pt>
                <c:pt idx="3">
                  <c:v>148</c:v>
                </c:pt>
                <c:pt idx="4">
                  <c:v>595</c:v>
                </c:pt>
                <c:pt idx="5">
                  <c:v>496</c:v>
                </c:pt>
                <c:pt idx="6">
                  <c:v>925</c:v>
                </c:pt>
                <c:pt idx="7">
                  <c:v>375</c:v>
                </c:pt>
                <c:pt idx="8">
                  <c:v>15877</c:v>
                </c:pt>
                <c:pt idx="9">
                  <c:v>423</c:v>
                </c:pt>
                <c:pt idx="10">
                  <c:v>5477</c:v>
                </c:pt>
                <c:pt idx="11">
                  <c:v>4673</c:v>
                </c:pt>
                <c:pt idx="12">
                  <c:v>357</c:v>
                </c:pt>
                <c:pt idx="13">
                  <c:v>3054</c:v>
                </c:pt>
                <c:pt idx="14">
                  <c:v>5926</c:v>
                </c:pt>
                <c:pt idx="15">
                  <c:v>2565</c:v>
                </c:pt>
                <c:pt idx="16">
                  <c:v>1149</c:v>
                </c:pt>
                <c:pt idx="17">
                  <c:v>612</c:v>
                </c:pt>
                <c:pt idx="18">
                  <c:v>3309</c:v>
                </c:pt>
                <c:pt idx="19">
                  <c:v>423</c:v>
                </c:pt>
                <c:pt idx="20">
                  <c:v>4785</c:v>
                </c:pt>
                <c:pt idx="21">
                  <c:v>1744</c:v>
                </c:pt>
                <c:pt idx="22">
                  <c:v>99</c:v>
                </c:pt>
                <c:pt idx="23">
                  <c:v>1807</c:v>
                </c:pt>
                <c:pt idx="24">
                  <c:v>1641</c:v>
                </c:pt>
                <c:pt idx="25">
                  <c:v>682</c:v>
                </c:pt>
                <c:pt idx="26">
                  <c:v>621</c:v>
                </c:pt>
                <c:pt idx="27">
                  <c:v>1401</c:v>
                </c:pt>
                <c:pt idx="28">
                  <c:v>671</c:v>
                </c:pt>
                <c:pt idx="29">
                  <c:v>2829</c:v>
                </c:pt>
                <c:pt idx="30">
                  <c:v>952</c:v>
                </c:pt>
                <c:pt idx="31">
                  <c:v>282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'1.1.6'!$D$5</c:f>
              <c:strCache>
                <c:ptCount val="1"/>
                <c:pt idx="0">
                  <c:v>T-2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strRef>
              <c:f>'1.1.6'!$I$7:$I$38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'1.1.6'!$D$7:$D$38</c:f>
              <c:numCache>
                <c:formatCode>#,##0</c:formatCode>
                <c:ptCount val="32"/>
                <c:pt idx="0">
                  <c:v>50</c:v>
                </c:pt>
                <c:pt idx="1">
                  <c:v>99</c:v>
                </c:pt>
                <c:pt idx="2">
                  <c:v>1</c:v>
                </c:pt>
                <c:pt idx="3">
                  <c:v>11</c:v>
                </c:pt>
                <c:pt idx="4">
                  <c:v>4</c:v>
                </c:pt>
                <c:pt idx="5">
                  <c:v>56</c:v>
                </c:pt>
                <c:pt idx="6">
                  <c:v>79</c:v>
                </c:pt>
                <c:pt idx="7">
                  <c:v>14</c:v>
                </c:pt>
                <c:pt idx="8">
                  <c:v>534</c:v>
                </c:pt>
                <c:pt idx="9">
                  <c:v>26</c:v>
                </c:pt>
                <c:pt idx="10">
                  <c:v>173</c:v>
                </c:pt>
                <c:pt idx="11">
                  <c:v>102</c:v>
                </c:pt>
                <c:pt idx="12">
                  <c:v>7</c:v>
                </c:pt>
                <c:pt idx="13">
                  <c:v>51</c:v>
                </c:pt>
                <c:pt idx="14">
                  <c:v>222</c:v>
                </c:pt>
                <c:pt idx="15">
                  <c:v>54</c:v>
                </c:pt>
                <c:pt idx="16">
                  <c:v>58</c:v>
                </c:pt>
                <c:pt idx="17">
                  <c:v>2</c:v>
                </c:pt>
                <c:pt idx="18">
                  <c:v>257</c:v>
                </c:pt>
                <c:pt idx="19">
                  <c:v>0</c:v>
                </c:pt>
                <c:pt idx="20">
                  <c:v>87</c:v>
                </c:pt>
                <c:pt idx="21">
                  <c:v>160</c:v>
                </c:pt>
                <c:pt idx="22">
                  <c:v>11</c:v>
                </c:pt>
                <c:pt idx="23">
                  <c:v>51</c:v>
                </c:pt>
                <c:pt idx="24">
                  <c:v>53</c:v>
                </c:pt>
                <c:pt idx="25">
                  <c:v>33</c:v>
                </c:pt>
                <c:pt idx="26">
                  <c:v>16</c:v>
                </c:pt>
                <c:pt idx="27">
                  <c:v>127</c:v>
                </c:pt>
                <c:pt idx="28">
                  <c:v>12</c:v>
                </c:pt>
                <c:pt idx="29">
                  <c:v>45</c:v>
                </c:pt>
                <c:pt idx="30">
                  <c:v>29</c:v>
                </c:pt>
                <c:pt idx="31">
                  <c:v>3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'1.1.6'!$E$5</c:f>
              <c:strCache>
                <c:ptCount val="1"/>
                <c:pt idx="0">
                  <c:v>T-3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none"/>
          </c:marker>
          <c:cat>
            <c:strRef>
              <c:f>'1.1.6'!$I$7:$I$38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'1.1.6'!$E$7:$E$38</c:f>
              <c:numCache>
                <c:formatCode>#,##0</c:formatCode>
                <c:ptCount val="32"/>
                <c:pt idx="0">
                  <c:v>3872</c:v>
                </c:pt>
                <c:pt idx="1">
                  <c:v>8975</c:v>
                </c:pt>
                <c:pt idx="2">
                  <c:v>646</c:v>
                </c:pt>
                <c:pt idx="3">
                  <c:v>421</c:v>
                </c:pt>
                <c:pt idx="4">
                  <c:v>1582</c:v>
                </c:pt>
                <c:pt idx="5">
                  <c:v>8650</c:v>
                </c:pt>
                <c:pt idx="6">
                  <c:v>8865</c:v>
                </c:pt>
                <c:pt idx="7">
                  <c:v>1940</c:v>
                </c:pt>
                <c:pt idx="8">
                  <c:v>41771</c:v>
                </c:pt>
                <c:pt idx="9">
                  <c:v>4914</c:v>
                </c:pt>
                <c:pt idx="10">
                  <c:v>12555</c:v>
                </c:pt>
                <c:pt idx="11">
                  <c:v>14714</c:v>
                </c:pt>
                <c:pt idx="12">
                  <c:v>883</c:v>
                </c:pt>
                <c:pt idx="13">
                  <c:v>8927</c:v>
                </c:pt>
                <c:pt idx="14">
                  <c:v>17181</c:v>
                </c:pt>
                <c:pt idx="15">
                  <c:v>7438</c:v>
                </c:pt>
                <c:pt idx="16">
                  <c:v>1613</c:v>
                </c:pt>
                <c:pt idx="17">
                  <c:v>508</c:v>
                </c:pt>
                <c:pt idx="18">
                  <c:v>32141</c:v>
                </c:pt>
                <c:pt idx="19">
                  <c:v>1030</c:v>
                </c:pt>
                <c:pt idx="20">
                  <c:v>8070</c:v>
                </c:pt>
                <c:pt idx="21">
                  <c:v>7668</c:v>
                </c:pt>
                <c:pt idx="22">
                  <c:v>524</c:v>
                </c:pt>
                <c:pt idx="23">
                  <c:v>6555</c:v>
                </c:pt>
                <c:pt idx="24">
                  <c:v>5892</c:v>
                </c:pt>
                <c:pt idx="25">
                  <c:v>6996</c:v>
                </c:pt>
                <c:pt idx="26">
                  <c:v>1900</c:v>
                </c:pt>
                <c:pt idx="27">
                  <c:v>15837</c:v>
                </c:pt>
                <c:pt idx="28">
                  <c:v>1760</c:v>
                </c:pt>
                <c:pt idx="29">
                  <c:v>12107</c:v>
                </c:pt>
                <c:pt idx="30">
                  <c:v>1894</c:v>
                </c:pt>
                <c:pt idx="31">
                  <c:v>1200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'1.1.6'!$F$5</c:f>
              <c:strCache>
                <c:ptCount val="1"/>
                <c:pt idx="0">
                  <c:v>Otros</c:v>
                </c:pt>
              </c:strCache>
            </c:strRef>
          </c:tx>
          <c:spPr>
            <a:ln>
              <a:solidFill>
                <a:schemeClr val="accent4"/>
              </a:solidFill>
            </a:ln>
          </c:spPr>
          <c:marker>
            <c:symbol val="none"/>
          </c:marker>
          <c:cat>
            <c:strRef>
              <c:f>'1.1.6'!$I$7:$I$38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'1.1.6'!$F$7:$F$38</c:f>
              <c:numCache>
                <c:formatCode>#,##0</c:formatCode>
                <c:ptCount val="32"/>
                <c:pt idx="0">
                  <c:v>19</c:v>
                </c:pt>
                <c:pt idx="1">
                  <c:v>112</c:v>
                </c:pt>
                <c:pt idx="2">
                  <c:v>3</c:v>
                </c:pt>
                <c:pt idx="3">
                  <c:v>6</c:v>
                </c:pt>
                <c:pt idx="4">
                  <c:v>12</c:v>
                </c:pt>
                <c:pt idx="5">
                  <c:v>5</c:v>
                </c:pt>
                <c:pt idx="6">
                  <c:v>10</c:v>
                </c:pt>
                <c:pt idx="7">
                  <c:v>37</c:v>
                </c:pt>
                <c:pt idx="8">
                  <c:v>21</c:v>
                </c:pt>
                <c:pt idx="9">
                  <c:v>5</c:v>
                </c:pt>
                <c:pt idx="10">
                  <c:v>75</c:v>
                </c:pt>
                <c:pt idx="11">
                  <c:v>21</c:v>
                </c:pt>
                <c:pt idx="12">
                  <c:v>5</c:v>
                </c:pt>
                <c:pt idx="13">
                  <c:v>12</c:v>
                </c:pt>
                <c:pt idx="14">
                  <c:v>85</c:v>
                </c:pt>
                <c:pt idx="15">
                  <c:v>159</c:v>
                </c:pt>
                <c:pt idx="16">
                  <c:v>13</c:v>
                </c:pt>
                <c:pt idx="17">
                  <c:v>7</c:v>
                </c:pt>
                <c:pt idx="18">
                  <c:v>0</c:v>
                </c:pt>
                <c:pt idx="19">
                  <c:v>1</c:v>
                </c:pt>
                <c:pt idx="20">
                  <c:v>18</c:v>
                </c:pt>
                <c:pt idx="21">
                  <c:v>5</c:v>
                </c:pt>
                <c:pt idx="22">
                  <c:v>17</c:v>
                </c:pt>
                <c:pt idx="23">
                  <c:v>3</c:v>
                </c:pt>
                <c:pt idx="24">
                  <c:v>13</c:v>
                </c:pt>
                <c:pt idx="25">
                  <c:v>2</c:v>
                </c:pt>
                <c:pt idx="26">
                  <c:v>45</c:v>
                </c:pt>
                <c:pt idx="27">
                  <c:v>23</c:v>
                </c:pt>
                <c:pt idx="28">
                  <c:v>9</c:v>
                </c:pt>
                <c:pt idx="29">
                  <c:v>60</c:v>
                </c:pt>
                <c:pt idx="30">
                  <c:v>2</c:v>
                </c:pt>
                <c:pt idx="31">
                  <c:v>7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'1.1.6'!$H$4:$H$5</c:f>
              <c:strCache>
                <c:ptCount val="1"/>
                <c:pt idx="0">
                  <c:v>Grúas Industriales</c:v>
                </c:pt>
              </c:strCache>
            </c:strRef>
          </c:tx>
          <c:spPr>
            <a:ln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'1.1.6'!$I$7:$I$38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'1.1.6'!$H$7:$H$38</c:f>
              <c:numCache>
                <c:formatCode>#,##0</c:formatCode>
                <c:ptCount val="32"/>
                <c:pt idx="0">
                  <c:v>4</c:v>
                </c:pt>
                <c:pt idx="1">
                  <c:v>7</c:v>
                </c:pt>
                <c:pt idx="2">
                  <c:v>1</c:v>
                </c:pt>
                <c:pt idx="3">
                  <c:v>5</c:v>
                </c:pt>
                <c:pt idx="4">
                  <c:v>2</c:v>
                </c:pt>
                <c:pt idx="5">
                  <c:v>14</c:v>
                </c:pt>
                <c:pt idx="6">
                  <c:v>5</c:v>
                </c:pt>
                <c:pt idx="7">
                  <c:v>0</c:v>
                </c:pt>
                <c:pt idx="8">
                  <c:v>505</c:v>
                </c:pt>
                <c:pt idx="9">
                  <c:v>5</c:v>
                </c:pt>
                <c:pt idx="10">
                  <c:v>10</c:v>
                </c:pt>
                <c:pt idx="11">
                  <c:v>33</c:v>
                </c:pt>
                <c:pt idx="12">
                  <c:v>23</c:v>
                </c:pt>
                <c:pt idx="13">
                  <c:v>11</c:v>
                </c:pt>
                <c:pt idx="14">
                  <c:v>29</c:v>
                </c:pt>
                <c:pt idx="15">
                  <c:v>0</c:v>
                </c:pt>
                <c:pt idx="16">
                  <c:v>8</c:v>
                </c:pt>
                <c:pt idx="17">
                  <c:v>3</c:v>
                </c:pt>
                <c:pt idx="18">
                  <c:v>9</c:v>
                </c:pt>
                <c:pt idx="19">
                  <c:v>1</c:v>
                </c:pt>
                <c:pt idx="20">
                  <c:v>2</c:v>
                </c:pt>
                <c:pt idx="21">
                  <c:v>74</c:v>
                </c:pt>
                <c:pt idx="22">
                  <c:v>31</c:v>
                </c:pt>
                <c:pt idx="23">
                  <c:v>8</c:v>
                </c:pt>
                <c:pt idx="24">
                  <c:v>6</c:v>
                </c:pt>
                <c:pt idx="25">
                  <c:v>5</c:v>
                </c:pt>
                <c:pt idx="26">
                  <c:v>28</c:v>
                </c:pt>
                <c:pt idx="27">
                  <c:v>7</c:v>
                </c:pt>
                <c:pt idx="28">
                  <c:v>0</c:v>
                </c:pt>
                <c:pt idx="29">
                  <c:v>18</c:v>
                </c:pt>
                <c:pt idx="30">
                  <c:v>9</c:v>
                </c:pt>
                <c:pt idx="31">
                  <c:v>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404096"/>
        <c:axId val="44405888"/>
      </c:lineChart>
      <c:catAx>
        <c:axId val="4440409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44405888"/>
        <c:crosses val="autoZero"/>
        <c:auto val="1"/>
        <c:lblAlgn val="ctr"/>
        <c:lblOffset val="100"/>
        <c:noMultiLvlLbl val="0"/>
      </c:catAx>
      <c:valAx>
        <c:axId val="44405888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Vehículos</a:t>
                </a:r>
                <a:endParaRPr lang="es-ES"/>
              </a:p>
            </c:rich>
          </c:tx>
          <c:layout/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4440409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3347865064870418"/>
          <c:y val="0.91826931803016143"/>
          <c:w val="0.76527691309910051"/>
          <c:h val="8.1730681969838515E-2"/>
        </c:manualLayout>
      </c:layout>
      <c:overlay val="0"/>
      <c:txPr>
        <a:bodyPr/>
        <a:lstStyle/>
        <a:p>
          <a:pPr>
            <a:defRPr lang="es-ES" b="1"/>
          </a:pPr>
          <a:endParaRPr lang="es-MX"/>
        </a:p>
      </c:txPr>
    </c:legend>
    <c:plotVisOnly val="1"/>
    <c:dispBlanksAs val="gap"/>
    <c:showDLblsOverMax val="0"/>
  </c:chart>
  <c:spPr>
    <a:solidFill>
      <a:schemeClr val="accent3">
        <a:lumMod val="40000"/>
        <a:lumOff val="60000"/>
      </a:schemeClr>
    </a:solidFill>
  </c:sp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 b="1" i="0" baseline="0"/>
              <a:t>Unidades Motrices del Autotransporte de Carga</a:t>
            </a:r>
          </a:p>
          <a:p>
            <a:pPr>
              <a:defRPr lang="es-ES" sz="1200"/>
            </a:pPr>
            <a:r>
              <a:rPr lang="es-ES" sz="1200" b="1" i="0" baseline="0"/>
              <a:t> por Clase de Vehículo 2014</a:t>
            </a:r>
          </a:p>
        </c:rich>
      </c:tx>
      <c:layout>
        <c:manualLayout>
          <c:xMode val="edge"/>
          <c:yMode val="edge"/>
          <c:x val="0.25106410336862478"/>
          <c:y val="4.5197740112994352E-3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397033283399032"/>
          <c:y val="0.14463276836158193"/>
          <c:w val="0.87214259198875033"/>
          <c:h val="0.6190019128964812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'1.1.6'!$B$5</c:f>
              <c:strCache>
                <c:ptCount val="1"/>
                <c:pt idx="0">
                  <c:v>C-2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chemeClr val="accent6"/>
              </a:solidFill>
            </a:ln>
          </c:spPr>
          <c:invertIfNegative val="0"/>
          <c:cat>
            <c:strRef>
              <c:f>'1.1.6'!$I$7:$I$38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'1.1.6'!$B$7:$B$38</c:f>
              <c:numCache>
                <c:formatCode>#,##0</c:formatCode>
                <c:ptCount val="32"/>
                <c:pt idx="0">
                  <c:v>428</c:v>
                </c:pt>
                <c:pt idx="1">
                  <c:v>1502</c:v>
                </c:pt>
                <c:pt idx="2">
                  <c:v>76</c:v>
                </c:pt>
                <c:pt idx="3">
                  <c:v>194</c:v>
                </c:pt>
                <c:pt idx="4">
                  <c:v>504</c:v>
                </c:pt>
                <c:pt idx="5">
                  <c:v>753</c:v>
                </c:pt>
                <c:pt idx="6">
                  <c:v>2212</c:v>
                </c:pt>
                <c:pt idx="7">
                  <c:v>358</c:v>
                </c:pt>
                <c:pt idx="8">
                  <c:v>29020</c:v>
                </c:pt>
                <c:pt idx="9">
                  <c:v>331</c:v>
                </c:pt>
                <c:pt idx="10">
                  <c:v>6370</c:v>
                </c:pt>
                <c:pt idx="11">
                  <c:v>2625</c:v>
                </c:pt>
                <c:pt idx="12">
                  <c:v>425</c:v>
                </c:pt>
                <c:pt idx="13">
                  <c:v>1798</c:v>
                </c:pt>
                <c:pt idx="14">
                  <c:v>4100</c:v>
                </c:pt>
                <c:pt idx="15">
                  <c:v>1076</c:v>
                </c:pt>
                <c:pt idx="16">
                  <c:v>1095</c:v>
                </c:pt>
                <c:pt idx="17">
                  <c:v>123</c:v>
                </c:pt>
                <c:pt idx="18">
                  <c:v>8680</c:v>
                </c:pt>
                <c:pt idx="19">
                  <c:v>478</c:v>
                </c:pt>
                <c:pt idx="20">
                  <c:v>2965</c:v>
                </c:pt>
                <c:pt idx="21">
                  <c:v>2501</c:v>
                </c:pt>
                <c:pt idx="22">
                  <c:v>212</c:v>
                </c:pt>
                <c:pt idx="23">
                  <c:v>1889</c:v>
                </c:pt>
                <c:pt idx="24">
                  <c:v>697</c:v>
                </c:pt>
                <c:pt idx="25">
                  <c:v>495</c:v>
                </c:pt>
                <c:pt idx="26">
                  <c:v>674</c:v>
                </c:pt>
                <c:pt idx="27">
                  <c:v>3330</c:v>
                </c:pt>
                <c:pt idx="28">
                  <c:v>569</c:v>
                </c:pt>
                <c:pt idx="29">
                  <c:v>1902</c:v>
                </c:pt>
                <c:pt idx="30">
                  <c:v>581</c:v>
                </c:pt>
                <c:pt idx="31">
                  <c:v>148</c:v>
                </c:pt>
              </c:numCache>
            </c:numRef>
          </c:val>
        </c:ser>
        <c:ser>
          <c:idx val="1"/>
          <c:order val="1"/>
          <c:tx>
            <c:strRef>
              <c:f>'1.1.6'!$C$5</c:f>
              <c:strCache>
                <c:ptCount val="1"/>
                <c:pt idx="0">
                  <c:v>C-3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solidFill>
                <a:schemeClr val="bg1">
                  <a:lumMod val="65000"/>
                </a:schemeClr>
              </a:solidFill>
            </a:ln>
          </c:spPr>
          <c:invertIfNegative val="0"/>
          <c:cat>
            <c:strRef>
              <c:f>'1.1.6'!$I$7:$I$38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'1.1.6'!$C$7:$C$38</c:f>
              <c:numCache>
                <c:formatCode>#,##0</c:formatCode>
                <c:ptCount val="32"/>
                <c:pt idx="0">
                  <c:v>615</c:v>
                </c:pt>
                <c:pt idx="1">
                  <c:v>575</c:v>
                </c:pt>
                <c:pt idx="2">
                  <c:v>85</c:v>
                </c:pt>
                <c:pt idx="3">
                  <c:v>148</c:v>
                </c:pt>
                <c:pt idx="4">
                  <c:v>595</c:v>
                </c:pt>
                <c:pt idx="5">
                  <c:v>496</c:v>
                </c:pt>
                <c:pt idx="6">
                  <c:v>925</c:v>
                </c:pt>
                <c:pt idx="7">
                  <c:v>375</c:v>
                </c:pt>
                <c:pt idx="8">
                  <c:v>15877</c:v>
                </c:pt>
                <c:pt idx="9">
                  <c:v>423</c:v>
                </c:pt>
                <c:pt idx="10">
                  <c:v>5477</c:v>
                </c:pt>
                <c:pt idx="11">
                  <c:v>4673</c:v>
                </c:pt>
                <c:pt idx="12">
                  <c:v>357</c:v>
                </c:pt>
                <c:pt idx="13">
                  <c:v>3054</c:v>
                </c:pt>
                <c:pt idx="14">
                  <c:v>5926</c:v>
                </c:pt>
                <c:pt idx="15">
                  <c:v>2565</c:v>
                </c:pt>
                <c:pt idx="16">
                  <c:v>1149</c:v>
                </c:pt>
                <c:pt idx="17">
                  <c:v>612</c:v>
                </c:pt>
                <c:pt idx="18">
                  <c:v>3309</c:v>
                </c:pt>
                <c:pt idx="19">
                  <c:v>423</c:v>
                </c:pt>
                <c:pt idx="20">
                  <c:v>4785</c:v>
                </c:pt>
                <c:pt idx="21">
                  <c:v>1744</c:v>
                </c:pt>
                <c:pt idx="22">
                  <c:v>99</c:v>
                </c:pt>
                <c:pt idx="23">
                  <c:v>1807</c:v>
                </c:pt>
                <c:pt idx="24">
                  <c:v>1641</c:v>
                </c:pt>
                <c:pt idx="25">
                  <c:v>682</c:v>
                </c:pt>
                <c:pt idx="26">
                  <c:v>621</c:v>
                </c:pt>
                <c:pt idx="27">
                  <c:v>1401</c:v>
                </c:pt>
                <c:pt idx="28">
                  <c:v>671</c:v>
                </c:pt>
                <c:pt idx="29">
                  <c:v>2829</c:v>
                </c:pt>
                <c:pt idx="30">
                  <c:v>952</c:v>
                </c:pt>
                <c:pt idx="31">
                  <c:v>282</c:v>
                </c:pt>
              </c:numCache>
            </c:numRef>
          </c:val>
        </c:ser>
        <c:ser>
          <c:idx val="2"/>
          <c:order val="2"/>
          <c:tx>
            <c:strRef>
              <c:f>'1.1.6'!$D$5</c:f>
              <c:strCache>
                <c:ptCount val="1"/>
                <c:pt idx="0">
                  <c:v>T-2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'1.1.6'!$I$7:$I$38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'1.1.6'!$D$7:$D$38</c:f>
              <c:numCache>
                <c:formatCode>#,##0</c:formatCode>
                <c:ptCount val="32"/>
                <c:pt idx="0">
                  <c:v>50</c:v>
                </c:pt>
                <c:pt idx="1">
                  <c:v>99</c:v>
                </c:pt>
                <c:pt idx="2">
                  <c:v>1</c:v>
                </c:pt>
                <c:pt idx="3">
                  <c:v>11</c:v>
                </c:pt>
                <c:pt idx="4">
                  <c:v>4</c:v>
                </c:pt>
                <c:pt idx="5">
                  <c:v>56</c:v>
                </c:pt>
                <c:pt idx="6">
                  <c:v>79</c:v>
                </c:pt>
                <c:pt idx="7">
                  <c:v>14</c:v>
                </c:pt>
                <c:pt idx="8">
                  <c:v>534</c:v>
                </c:pt>
                <c:pt idx="9">
                  <c:v>26</c:v>
                </c:pt>
                <c:pt idx="10">
                  <c:v>173</c:v>
                </c:pt>
                <c:pt idx="11">
                  <c:v>102</c:v>
                </c:pt>
                <c:pt idx="12">
                  <c:v>7</c:v>
                </c:pt>
                <c:pt idx="13">
                  <c:v>51</c:v>
                </c:pt>
                <c:pt idx="14">
                  <c:v>222</c:v>
                </c:pt>
                <c:pt idx="15">
                  <c:v>54</c:v>
                </c:pt>
                <c:pt idx="16">
                  <c:v>58</c:v>
                </c:pt>
                <c:pt idx="17">
                  <c:v>2</c:v>
                </c:pt>
                <c:pt idx="18">
                  <c:v>257</c:v>
                </c:pt>
                <c:pt idx="19">
                  <c:v>0</c:v>
                </c:pt>
                <c:pt idx="20">
                  <c:v>87</c:v>
                </c:pt>
                <c:pt idx="21">
                  <c:v>160</c:v>
                </c:pt>
                <c:pt idx="22">
                  <c:v>11</c:v>
                </c:pt>
                <c:pt idx="23">
                  <c:v>51</c:v>
                </c:pt>
                <c:pt idx="24">
                  <c:v>53</c:v>
                </c:pt>
                <c:pt idx="25">
                  <c:v>33</c:v>
                </c:pt>
                <c:pt idx="26">
                  <c:v>16</c:v>
                </c:pt>
                <c:pt idx="27">
                  <c:v>127</c:v>
                </c:pt>
                <c:pt idx="28">
                  <c:v>12</c:v>
                </c:pt>
                <c:pt idx="29">
                  <c:v>45</c:v>
                </c:pt>
                <c:pt idx="30">
                  <c:v>29</c:v>
                </c:pt>
                <c:pt idx="31">
                  <c:v>3</c:v>
                </c:pt>
              </c:numCache>
            </c:numRef>
          </c:val>
        </c:ser>
        <c:ser>
          <c:idx val="3"/>
          <c:order val="3"/>
          <c:tx>
            <c:strRef>
              <c:f>'1.1.6'!$E$5</c:f>
              <c:strCache>
                <c:ptCount val="1"/>
                <c:pt idx="0">
                  <c:v>T-3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'1.1.6'!$I$7:$I$38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'1.1.6'!$E$7:$E$38</c:f>
              <c:numCache>
                <c:formatCode>#,##0</c:formatCode>
                <c:ptCount val="32"/>
                <c:pt idx="0">
                  <c:v>3872</c:v>
                </c:pt>
                <c:pt idx="1">
                  <c:v>8975</c:v>
                </c:pt>
                <c:pt idx="2">
                  <c:v>646</c:v>
                </c:pt>
                <c:pt idx="3">
                  <c:v>421</c:v>
                </c:pt>
                <c:pt idx="4">
                  <c:v>1582</c:v>
                </c:pt>
                <c:pt idx="5">
                  <c:v>8650</c:v>
                </c:pt>
                <c:pt idx="6">
                  <c:v>8865</c:v>
                </c:pt>
                <c:pt idx="7">
                  <c:v>1940</c:v>
                </c:pt>
                <c:pt idx="8">
                  <c:v>41771</c:v>
                </c:pt>
                <c:pt idx="9">
                  <c:v>4914</c:v>
                </c:pt>
                <c:pt idx="10">
                  <c:v>12555</c:v>
                </c:pt>
                <c:pt idx="11">
                  <c:v>14714</c:v>
                </c:pt>
                <c:pt idx="12">
                  <c:v>883</c:v>
                </c:pt>
                <c:pt idx="13">
                  <c:v>8927</c:v>
                </c:pt>
                <c:pt idx="14">
                  <c:v>17181</c:v>
                </c:pt>
                <c:pt idx="15">
                  <c:v>7438</c:v>
                </c:pt>
                <c:pt idx="16">
                  <c:v>1613</c:v>
                </c:pt>
                <c:pt idx="17">
                  <c:v>508</c:v>
                </c:pt>
                <c:pt idx="18">
                  <c:v>32141</c:v>
                </c:pt>
                <c:pt idx="19">
                  <c:v>1030</c:v>
                </c:pt>
                <c:pt idx="20">
                  <c:v>8070</c:v>
                </c:pt>
                <c:pt idx="21">
                  <c:v>7668</c:v>
                </c:pt>
                <c:pt idx="22">
                  <c:v>524</c:v>
                </c:pt>
                <c:pt idx="23">
                  <c:v>6555</c:v>
                </c:pt>
                <c:pt idx="24">
                  <c:v>5892</c:v>
                </c:pt>
                <c:pt idx="25">
                  <c:v>6996</c:v>
                </c:pt>
                <c:pt idx="26">
                  <c:v>1900</c:v>
                </c:pt>
                <c:pt idx="27">
                  <c:v>15837</c:v>
                </c:pt>
                <c:pt idx="28">
                  <c:v>1760</c:v>
                </c:pt>
                <c:pt idx="29">
                  <c:v>12107</c:v>
                </c:pt>
                <c:pt idx="30">
                  <c:v>1894</c:v>
                </c:pt>
                <c:pt idx="31">
                  <c:v>1200</c:v>
                </c:pt>
              </c:numCache>
            </c:numRef>
          </c:val>
        </c:ser>
        <c:ser>
          <c:idx val="4"/>
          <c:order val="4"/>
          <c:tx>
            <c:strRef>
              <c:f>'1.1.6'!$F$5</c:f>
              <c:strCache>
                <c:ptCount val="1"/>
                <c:pt idx="0">
                  <c:v>Otros</c:v>
                </c:pt>
              </c:strCache>
            </c:strRef>
          </c:tx>
          <c:spPr>
            <a:solidFill>
              <a:schemeClr val="accent4"/>
            </a:solidFill>
          </c:spPr>
          <c:invertIfNegative val="0"/>
          <c:cat>
            <c:strRef>
              <c:f>'1.1.6'!$I$7:$I$38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'1.1.6'!$F$7:$F$38</c:f>
              <c:numCache>
                <c:formatCode>#,##0</c:formatCode>
                <c:ptCount val="32"/>
                <c:pt idx="0">
                  <c:v>19</c:v>
                </c:pt>
                <c:pt idx="1">
                  <c:v>112</c:v>
                </c:pt>
                <c:pt idx="2">
                  <c:v>3</c:v>
                </c:pt>
                <c:pt idx="3">
                  <c:v>6</c:v>
                </c:pt>
                <c:pt idx="4">
                  <c:v>12</c:v>
                </c:pt>
                <c:pt idx="5">
                  <c:v>5</c:v>
                </c:pt>
                <c:pt idx="6">
                  <c:v>10</c:v>
                </c:pt>
                <c:pt idx="7">
                  <c:v>37</c:v>
                </c:pt>
                <c:pt idx="8">
                  <c:v>21</c:v>
                </c:pt>
                <c:pt idx="9">
                  <c:v>5</c:v>
                </c:pt>
                <c:pt idx="10">
                  <c:v>75</c:v>
                </c:pt>
                <c:pt idx="11">
                  <c:v>21</c:v>
                </c:pt>
                <c:pt idx="12">
                  <c:v>5</c:v>
                </c:pt>
                <c:pt idx="13">
                  <c:v>12</c:v>
                </c:pt>
                <c:pt idx="14">
                  <c:v>85</c:v>
                </c:pt>
                <c:pt idx="15">
                  <c:v>159</c:v>
                </c:pt>
                <c:pt idx="16">
                  <c:v>13</c:v>
                </c:pt>
                <c:pt idx="17">
                  <c:v>7</c:v>
                </c:pt>
                <c:pt idx="18">
                  <c:v>0</c:v>
                </c:pt>
                <c:pt idx="19">
                  <c:v>1</c:v>
                </c:pt>
                <c:pt idx="20">
                  <c:v>18</c:v>
                </c:pt>
                <c:pt idx="21">
                  <c:v>5</c:v>
                </c:pt>
                <c:pt idx="22">
                  <c:v>17</c:v>
                </c:pt>
                <c:pt idx="23">
                  <c:v>3</c:v>
                </c:pt>
                <c:pt idx="24">
                  <c:v>13</c:v>
                </c:pt>
                <c:pt idx="25">
                  <c:v>2</c:v>
                </c:pt>
                <c:pt idx="26">
                  <c:v>45</c:v>
                </c:pt>
                <c:pt idx="27">
                  <c:v>23</c:v>
                </c:pt>
                <c:pt idx="28">
                  <c:v>9</c:v>
                </c:pt>
                <c:pt idx="29">
                  <c:v>60</c:v>
                </c:pt>
                <c:pt idx="30">
                  <c:v>2</c:v>
                </c:pt>
                <c:pt idx="31">
                  <c:v>7</c:v>
                </c:pt>
              </c:numCache>
            </c:numRef>
          </c:val>
        </c:ser>
        <c:ser>
          <c:idx val="5"/>
          <c:order val="5"/>
          <c:tx>
            <c:strRef>
              <c:f>'1.1.6'!$H$4:$H$5</c:f>
              <c:strCache>
                <c:ptCount val="1"/>
                <c:pt idx="0">
                  <c:v>Grúas Industriales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accent2"/>
              </a:solidFill>
            </a:ln>
          </c:spPr>
          <c:invertIfNegative val="0"/>
          <c:cat>
            <c:strRef>
              <c:f>'1.1.6'!$I$7:$I$38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'1.1.6'!$H$7:$H$38</c:f>
              <c:numCache>
                <c:formatCode>#,##0</c:formatCode>
                <c:ptCount val="32"/>
                <c:pt idx="0">
                  <c:v>4</c:v>
                </c:pt>
                <c:pt idx="1">
                  <c:v>7</c:v>
                </c:pt>
                <c:pt idx="2">
                  <c:v>1</c:v>
                </c:pt>
                <c:pt idx="3">
                  <c:v>5</c:v>
                </c:pt>
                <c:pt idx="4">
                  <c:v>2</c:v>
                </c:pt>
                <c:pt idx="5">
                  <c:v>14</c:v>
                </c:pt>
                <c:pt idx="6">
                  <c:v>5</c:v>
                </c:pt>
                <c:pt idx="7">
                  <c:v>0</c:v>
                </c:pt>
                <c:pt idx="8">
                  <c:v>505</c:v>
                </c:pt>
                <c:pt idx="9">
                  <c:v>5</c:v>
                </c:pt>
                <c:pt idx="10">
                  <c:v>10</c:v>
                </c:pt>
                <c:pt idx="11">
                  <c:v>33</c:v>
                </c:pt>
                <c:pt idx="12">
                  <c:v>23</c:v>
                </c:pt>
                <c:pt idx="13">
                  <c:v>11</c:v>
                </c:pt>
                <c:pt idx="14">
                  <c:v>29</c:v>
                </c:pt>
                <c:pt idx="15">
                  <c:v>0</c:v>
                </c:pt>
                <c:pt idx="16">
                  <c:v>8</c:v>
                </c:pt>
                <c:pt idx="17">
                  <c:v>3</c:v>
                </c:pt>
                <c:pt idx="18">
                  <c:v>9</c:v>
                </c:pt>
                <c:pt idx="19">
                  <c:v>1</c:v>
                </c:pt>
                <c:pt idx="20">
                  <c:v>2</c:v>
                </c:pt>
                <c:pt idx="21">
                  <c:v>74</c:v>
                </c:pt>
                <c:pt idx="22">
                  <c:v>31</c:v>
                </c:pt>
                <c:pt idx="23">
                  <c:v>8</c:v>
                </c:pt>
                <c:pt idx="24">
                  <c:v>6</c:v>
                </c:pt>
                <c:pt idx="25">
                  <c:v>5</c:v>
                </c:pt>
                <c:pt idx="26">
                  <c:v>28</c:v>
                </c:pt>
                <c:pt idx="27">
                  <c:v>7</c:v>
                </c:pt>
                <c:pt idx="28">
                  <c:v>0</c:v>
                </c:pt>
                <c:pt idx="29">
                  <c:v>18</c:v>
                </c:pt>
                <c:pt idx="30">
                  <c:v>9</c:v>
                </c:pt>
                <c:pt idx="31">
                  <c:v>14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5286912"/>
        <c:axId val="45288448"/>
      </c:barChart>
      <c:catAx>
        <c:axId val="4528691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45288448"/>
        <c:crosses val="autoZero"/>
        <c:auto val="1"/>
        <c:lblAlgn val="ctr"/>
        <c:lblOffset val="100"/>
        <c:noMultiLvlLbl val="0"/>
      </c:catAx>
      <c:valAx>
        <c:axId val="45288448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Vehículos</a:t>
                </a:r>
                <a:endParaRPr lang="es-ES"/>
              </a:p>
            </c:rich>
          </c:tx>
          <c:layout/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4528691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347230869009059"/>
          <c:y val="0.91826931803016143"/>
          <c:w val="0.56177715735598366"/>
          <c:h val="8.1730681969838515E-2"/>
        </c:manualLayout>
      </c:layout>
      <c:overlay val="0"/>
      <c:txPr>
        <a:bodyPr/>
        <a:lstStyle/>
        <a:p>
          <a:pPr>
            <a:defRPr lang="es-ES" b="1"/>
          </a:pPr>
          <a:endParaRPr lang="es-MX"/>
        </a:p>
      </c:txPr>
    </c:legend>
    <c:plotVisOnly val="1"/>
    <c:dispBlanksAs val="gap"/>
    <c:showDLblsOverMax val="0"/>
  </c:chart>
  <c:spPr>
    <a:solidFill>
      <a:schemeClr val="accent3">
        <a:lumMod val="40000"/>
        <a:lumOff val="60000"/>
      </a:schemeClr>
    </a:solidFill>
  </c:spPr>
  <c:printSettings>
    <c:headerFooter/>
    <c:pageMargins b="0.75000000000000455" l="0.70000000000000062" r="0.70000000000000062" t="0.75000000000000455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Unidades de Arrastre del Autotransporte de Carga</a:t>
            </a:r>
            <a:r>
              <a:rPr lang="es-ES" sz="1200" baseline="0"/>
              <a:t> por Clase de Vehículo 2014</a:t>
            </a:r>
            <a:endParaRPr lang="es-ES" sz="1200"/>
          </a:p>
        </c:rich>
      </c:tx>
      <c:layout>
        <c:manualLayout>
          <c:xMode val="edge"/>
          <c:yMode val="edge"/>
          <c:x val="0.12705351525715775"/>
          <c:y val="8.918617614269788E-3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9.9497906273166264E-2"/>
          <c:y val="9.3645484949833768E-2"/>
          <c:w val="0.8781102362204819"/>
          <c:h val="0.65085473011525763"/>
        </c:manualLayout>
      </c:layout>
      <c:lineChart>
        <c:grouping val="standard"/>
        <c:varyColors val="0"/>
        <c:ser>
          <c:idx val="0"/>
          <c:order val="0"/>
          <c:tx>
            <c:strRef>
              <c:f>'1.1.6.1'!$B$5</c:f>
              <c:strCache>
                <c:ptCount val="1"/>
                <c:pt idx="0">
                  <c:v>S-1</c:v>
                </c:pt>
              </c:strCache>
            </c:strRef>
          </c:tx>
          <c:marker>
            <c:symbol val="none"/>
          </c:marker>
          <c:cat>
            <c:strRef>
              <c:f>'1.1.6.1'!$N$7:$N$38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'1.1.6.1'!$B$7:$B$38</c:f>
              <c:numCache>
                <c:formatCode>#,##0</c:formatCode>
                <c:ptCount val="32"/>
                <c:pt idx="0">
                  <c:v>47</c:v>
                </c:pt>
                <c:pt idx="1">
                  <c:v>94</c:v>
                </c:pt>
                <c:pt idx="2">
                  <c:v>8</c:v>
                </c:pt>
                <c:pt idx="3">
                  <c:v>6</c:v>
                </c:pt>
                <c:pt idx="4">
                  <c:v>10</c:v>
                </c:pt>
                <c:pt idx="5">
                  <c:v>26</c:v>
                </c:pt>
                <c:pt idx="6">
                  <c:v>39</c:v>
                </c:pt>
                <c:pt idx="7">
                  <c:v>14</c:v>
                </c:pt>
                <c:pt idx="8">
                  <c:v>950</c:v>
                </c:pt>
                <c:pt idx="9">
                  <c:v>25</c:v>
                </c:pt>
                <c:pt idx="10">
                  <c:v>171</c:v>
                </c:pt>
                <c:pt idx="11">
                  <c:v>113</c:v>
                </c:pt>
                <c:pt idx="12">
                  <c:v>6</c:v>
                </c:pt>
                <c:pt idx="13">
                  <c:v>60</c:v>
                </c:pt>
                <c:pt idx="14">
                  <c:v>212</c:v>
                </c:pt>
                <c:pt idx="15">
                  <c:v>51</c:v>
                </c:pt>
                <c:pt idx="16">
                  <c:v>214</c:v>
                </c:pt>
                <c:pt idx="17">
                  <c:v>2</c:v>
                </c:pt>
                <c:pt idx="18">
                  <c:v>313</c:v>
                </c:pt>
                <c:pt idx="19">
                  <c:v>1</c:v>
                </c:pt>
                <c:pt idx="20">
                  <c:v>75</c:v>
                </c:pt>
                <c:pt idx="21">
                  <c:v>62</c:v>
                </c:pt>
                <c:pt idx="22">
                  <c:v>1</c:v>
                </c:pt>
                <c:pt idx="23">
                  <c:v>27</c:v>
                </c:pt>
                <c:pt idx="24">
                  <c:v>42</c:v>
                </c:pt>
                <c:pt idx="25">
                  <c:v>18</c:v>
                </c:pt>
                <c:pt idx="26">
                  <c:v>27</c:v>
                </c:pt>
                <c:pt idx="27">
                  <c:v>44</c:v>
                </c:pt>
                <c:pt idx="28">
                  <c:v>5</c:v>
                </c:pt>
                <c:pt idx="29">
                  <c:v>70</c:v>
                </c:pt>
                <c:pt idx="30">
                  <c:v>53</c:v>
                </c:pt>
                <c:pt idx="31">
                  <c:v>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'1.1.6.1'!$C$5</c:f>
              <c:strCache>
                <c:ptCount val="1"/>
                <c:pt idx="0">
                  <c:v>S-2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none"/>
          </c:marker>
          <c:cat>
            <c:strRef>
              <c:f>'1.1.6.1'!$N$7:$N$38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'1.1.6.1'!$C$7:$C$38</c:f>
              <c:numCache>
                <c:formatCode>#,##0</c:formatCode>
                <c:ptCount val="32"/>
                <c:pt idx="0">
                  <c:v>4057</c:v>
                </c:pt>
                <c:pt idx="1">
                  <c:v>9472</c:v>
                </c:pt>
                <c:pt idx="2">
                  <c:v>668</c:v>
                </c:pt>
                <c:pt idx="3">
                  <c:v>473</c:v>
                </c:pt>
                <c:pt idx="4">
                  <c:v>1299</c:v>
                </c:pt>
                <c:pt idx="5">
                  <c:v>9750</c:v>
                </c:pt>
                <c:pt idx="6">
                  <c:v>11682</c:v>
                </c:pt>
                <c:pt idx="7">
                  <c:v>2738</c:v>
                </c:pt>
                <c:pt idx="8">
                  <c:v>49035</c:v>
                </c:pt>
                <c:pt idx="9">
                  <c:v>5195</c:v>
                </c:pt>
                <c:pt idx="10">
                  <c:v>12908</c:v>
                </c:pt>
                <c:pt idx="11">
                  <c:v>13832</c:v>
                </c:pt>
                <c:pt idx="12">
                  <c:v>357</c:v>
                </c:pt>
                <c:pt idx="13">
                  <c:v>6828</c:v>
                </c:pt>
                <c:pt idx="14">
                  <c:v>17394</c:v>
                </c:pt>
                <c:pt idx="15">
                  <c:v>7339</c:v>
                </c:pt>
                <c:pt idx="16">
                  <c:v>1859</c:v>
                </c:pt>
                <c:pt idx="17">
                  <c:v>328</c:v>
                </c:pt>
                <c:pt idx="18">
                  <c:v>49172</c:v>
                </c:pt>
                <c:pt idx="19">
                  <c:v>999</c:v>
                </c:pt>
                <c:pt idx="20">
                  <c:v>6572</c:v>
                </c:pt>
                <c:pt idx="21">
                  <c:v>8687</c:v>
                </c:pt>
                <c:pt idx="22">
                  <c:v>389</c:v>
                </c:pt>
                <c:pt idx="23">
                  <c:v>6931</c:v>
                </c:pt>
                <c:pt idx="24">
                  <c:v>8528</c:v>
                </c:pt>
                <c:pt idx="25">
                  <c:v>8215</c:v>
                </c:pt>
                <c:pt idx="26">
                  <c:v>1537</c:v>
                </c:pt>
                <c:pt idx="27">
                  <c:v>18777</c:v>
                </c:pt>
                <c:pt idx="28">
                  <c:v>1442</c:v>
                </c:pt>
                <c:pt idx="29">
                  <c:v>15021</c:v>
                </c:pt>
                <c:pt idx="30">
                  <c:v>2986</c:v>
                </c:pt>
                <c:pt idx="31">
                  <c:v>1391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'1.1.6.1'!$D$5</c:f>
              <c:strCache>
                <c:ptCount val="1"/>
                <c:pt idx="0">
                  <c:v>S-3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none"/>
          </c:marker>
          <c:cat>
            <c:strRef>
              <c:f>'1.1.6.1'!$N$7:$N$38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'1.1.6.1'!$D$7:$D$38</c:f>
              <c:numCache>
                <c:formatCode>#,##0</c:formatCode>
                <c:ptCount val="32"/>
                <c:pt idx="0">
                  <c:v>549</c:v>
                </c:pt>
                <c:pt idx="1">
                  <c:v>365</c:v>
                </c:pt>
                <c:pt idx="2">
                  <c:v>223</c:v>
                </c:pt>
                <c:pt idx="3">
                  <c:v>180</c:v>
                </c:pt>
                <c:pt idx="4">
                  <c:v>783</c:v>
                </c:pt>
                <c:pt idx="5">
                  <c:v>2684</c:v>
                </c:pt>
                <c:pt idx="6">
                  <c:v>4335</c:v>
                </c:pt>
                <c:pt idx="7">
                  <c:v>488</c:v>
                </c:pt>
                <c:pt idx="8">
                  <c:v>8511</c:v>
                </c:pt>
                <c:pt idx="9">
                  <c:v>2140</c:v>
                </c:pt>
                <c:pt idx="10">
                  <c:v>2993</c:v>
                </c:pt>
                <c:pt idx="11">
                  <c:v>3025</c:v>
                </c:pt>
                <c:pt idx="12">
                  <c:v>614</c:v>
                </c:pt>
                <c:pt idx="13">
                  <c:v>3646</c:v>
                </c:pt>
                <c:pt idx="14">
                  <c:v>6382</c:v>
                </c:pt>
                <c:pt idx="15">
                  <c:v>2397</c:v>
                </c:pt>
                <c:pt idx="16">
                  <c:v>610</c:v>
                </c:pt>
                <c:pt idx="17">
                  <c:v>232</c:v>
                </c:pt>
                <c:pt idx="18">
                  <c:v>11083</c:v>
                </c:pt>
                <c:pt idx="19">
                  <c:v>528</c:v>
                </c:pt>
                <c:pt idx="20">
                  <c:v>3625</c:v>
                </c:pt>
                <c:pt idx="21">
                  <c:v>1431</c:v>
                </c:pt>
                <c:pt idx="22">
                  <c:v>175</c:v>
                </c:pt>
                <c:pt idx="23">
                  <c:v>2502</c:v>
                </c:pt>
                <c:pt idx="24">
                  <c:v>1175</c:v>
                </c:pt>
                <c:pt idx="25">
                  <c:v>1380</c:v>
                </c:pt>
                <c:pt idx="26">
                  <c:v>890</c:v>
                </c:pt>
                <c:pt idx="27">
                  <c:v>5321</c:v>
                </c:pt>
                <c:pt idx="28">
                  <c:v>648</c:v>
                </c:pt>
                <c:pt idx="29">
                  <c:v>4350</c:v>
                </c:pt>
                <c:pt idx="30">
                  <c:v>513</c:v>
                </c:pt>
                <c:pt idx="31">
                  <c:v>677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'1.1.6.1'!$E$5</c:f>
              <c:strCache>
                <c:ptCount val="1"/>
                <c:pt idx="0">
                  <c:v>S-4</c:v>
                </c:pt>
              </c:strCache>
            </c:strRef>
          </c:tx>
          <c:marker>
            <c:symbol val="none"/>
          </c:marker>
          <c:cat>
            <c:strRef>
              <c:f>'1.1.6.1'!$N$7:$N$38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'1.1.6.1'!$E$7:$E$38</c:f>
              <c:numCache>
                <c:formatCode>#,##0</c:formatCode>
                <c:ptCount val="32"/>
                <c:pt idx="0">
                  <c:v>1</c:v>
                </c:pt>
                <c:pt idx="1">
                  <c:v>8</c:v>
                </c:pt>
                <c:pt idx="2">
                  <c:v>0</c:v>
                </c:pt>
                <c:pt idx="3">
                  <c:v>4</c:v>
                </c:pt>
                <c:pt idx="4">
                  <c:v>1</c:v>
                </c:pt>
                <c:pt idx="5">
                  <c:v>7</c:v>
                </c:pt>
                <c:pt idx="6">
                  <c:v>19</c:v>
                </c:pt>
                <c:pt idx="7">
                  <c:v>0</c:v>
                </c:pt>
                <c:pt idx="8">
                  <c:v>83</c:v>
                </c:pt>
                <c:pt idx="9">
                  <c:v>41</c:v>
                </c:pt>
                <c:pt idx="10">
                  <c:v>4</c:v>
                </c:pt>
                <c:pt idx="11">
                  <c:v>3</c:v>
                </c:pt>
                <c:pt idx="12">
                  <c:v>0</c:v>
                </c:pt>
                <c:pt idx="13">
                  <c:v>6</c:v>
                </c:pt>
                <c:pt idx="14">
                  <c:v>9</c:v>
                </c:pt>
                <c:pt idx="15">
                  <c:v>3</c:v>
                </c:pt>
                <c:pt idx="16">
                  <c:v>1</c:v>
                </c:pt>
                <c:pt idx="17">
                  <c:v>0</c:v>
                </c:pt>
                <c:pt idx="18">
                  <c:v>30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2</c:v>
                </c:pt>
                <c:pt idx="25">
                  <c:v>5</c:v>
                </c:pt>
                <c:pt idx="26">
                  <c:v>13</c:v>
                </c:pt>
                <c:pt idx="27">
                  <c:v>60</c:v>
                </c:pt>
                <c:pt idx="28">
                  <c:v>0</c:v>
                </c:pt>
                <c:pt idx="29">
                  <c:v>29</c:v>
                </c:pt>
                <c:pt idx="30">
                  <c:v>1</c:v>
                </c:pt>
                <c:pt idx="31">
                  <c:v>0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'1.1.6.1'!$F$5</c:f>
              <c:strCache>
                <c:ptCount val="1"/>
                <c:pt idx="0">
                  <c:v>S-5</c:v>
                </c:pt>
              </c:strCache>
            </c:strRef>
          </c:tx>
          <c:marker>
            <c:symbol val="none"/>
          </c:marker>
          <c:cat>
            <c:strRef>
              <c:f>'1.1.6.1'!$N$7:$N$38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'1.1.6.1'!$F$7:$F$38</c:f>
              <c:numCache>
                <c:formatCode>#,##0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3</c:v>
                </c:pt>
                <c:pt idx="9">
                  <c:v>13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5</c:v>
                </c:pt>
                <c:pt idx="25">
                  <c:v>0</c:v>
                </c:pt>
                <c:pt idx="26">
                  <c:v>0</c:v>
                </c:pt>
                <c:pt idx="27">
                  <c:v>11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'1.1.6.1'!$G$5</c:f>
              <c:strCache>
                <c:ptCount val="1"/>
                <c:pt idx="0">
                  <c:v>S-6</c:v>
                </c:pt>
              </c:strCache>
            </c:strRef>
          </c:tx>
          <c:marker>
            <c:symbol val="none"/>
          </c:marker>
          <c:cat>
            <c:strRef>
              <c:f>'1.1.6.1'!$N$7:$N$38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'1.1.6.1'!$G$7:$G$38</c:f>
              <c:numCache>
                <c:formatCode>#,##0</c:formatCode>
                <c:ptCount val="32"/>
                <c:pt idx="0">
                  <c:v>1</c:v>
                </c:pt>
                <c:pt idx="1">
                  <c:v>9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4</c:v>
                </c:pt>
                <c:pt idx="6">
                  <c:v>8</c:v>
                </c:pt>
                <c:pt idx="7">
                  <c:v>0</c:v>
                </c:pt>
                <c:pt idx="8">
                  <c:v>13</c:v>
                </c:pt>
                <c:pt idx="9">
                  <c:v>12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7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6</c:v>
                </c:pt>
                <c:pt idx="19">
                  <c:v>0</c:v>
                </c:pt>
                <c:pt idx="20">
                  <c:v>2</c:v>
                </c:pt>
                <c:pt idx="21">
                  <c:v>3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4</c:v>
                </c:pt>
                <c:pt idx="28">
                  <c:v>2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'1.1.6.1'!$H$5</c:f>
              <c:strCache>
                <c:ptCount val="1"/>
                <c:pt idx="0">
                  <c:v>R-2</c:v>
                </c:pt>
              </c:strCache>
            </c:strRef>
          </c:tx>
          <c:marker>
            <c:symbol val="none"/>
          </c:marker>
          <c:cat>
            <c:strRef>
              <c:f>'1.1.6.1'!$N$7:$N$38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'1.1.6.1'!$H$7:$H$38</c:f>
              <c:numCache>
                <c:formatCode>#,##0</c:formatCode>
                <c:ptCount val="32"/>
                <c:pt idx="0">
                  <c:v>180</c:v>
                </c:pt>
                <c:pt idx="1">
                  <c:v>113</c:v>
                </c:pt>
                <c:pt idx="2">
                  <c:v>5</c:v>
                </c:pt>
                <c:pt idx="3">
                  <c:v>6</c:v>
                </c:pt>
                <c:pt idx="4">
                  <c:v>55</c:v>
                </c:pt>
                <c:pt idx="5">
                  <c:v>4</c:v>
                </c:pt>
                <c:pt idx="6">
                  <c:v>476</c:v>
                </c:pt>
                <c:pt idx="7">
                  <c:v>35</c:v>
                </c:pt>
                <c:pt idx="8">
                  <c:v>393</c:v>
                </c:pt>
                <c:pt idx="9">
                  <c:v>7</c:v>
                </c:pt>
                <c:pt idx="10">
                  <c:v>189</c:v>
                </c:pt>
                <c:pt idx="11">
                  <c:v>115</c:v>
                </c:pt>
                <c:pt idx="12">
                  <c:v>3</c:v>
                </c:pt>
                <c:pt idx="13">
                  <c:v>8</c:v>
                </c:pt>
                <c:pt idx="14">
                  <c:v>62</c:v>
                </c:pt>
                <c:pt idx="15">
                  <c:v>24</c:v>
                </c:pt>
                <c:pt idx="16">
                  <c:v>45</c:v>
                </c:pt>
                <c:pt idx="17">
                  <c:v>3</c:v>
                </c:pt>
                <c:pt idx="18">
                  <c:v>228</c:v>
                </c:pt>
                <c:pt idx="19">
                  <c:v>22</c:v>
                </c:pt>
                <c:pt idx="20">
                  <c:v>143</c:v>
                </c:pt>
                <c:pt idx="21">
                  <c:v>44</c:v>
                </c:pt>
                <c:pt idx="22">
                  <c:v>43</c:v>
                </c:pt>
                <c:pt idx="23">
                  <c:v>9</c:v>
                </c:pt>
                <c:pt idx="24">
                  <c:v>45</c:v>
                </c:pt>
                <c:pt idx="25">
                  <c:v>26</c:v>
                </c:pt>
                <c:pt idx="26">
                  <c:v>120</c:v>
                </c:pt>
                <c:pt idx="27">
                  <c:v>122</c:v>
                </c:pt>
                <c:pt idx="28">
                  <c:v>58</c:v>
                </c:pt>
                <c:pt idx="29">
                  <c:v>51</c:v>
                </c:pt>
                <c:pt idx="30">
                  <c:v>75</c:v>
                </c:pt>
                <c:pt idx="31">
                  <c:v>11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'1.1.6.1'!$I$5</c:f>
              <c:strCache>
                <c:ptCount val="1"/>
                <c:pt idx="0">
                  <c:v>R-3</c:v>
                </c:pt>
              </c:strCache>
            </c:strRef>
          </c:tx>
          <c:marker>
            <c:symbol val="none"/>
          </c:marker>
          <c:cat>
            <c:strRef>
              <c:f>'1.1.6.1'!$N$7:$N$38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'1.1.6.1'!$I$7:$I$38</c:f>
              <c:numCache>
                <c:formatCode>#,##0</c:formatCode>
                <c:ptCount val="32"/>
                <c:pt idx="0">
                  <c:v>28</c:v>
                </c:pt>
                <c:pt idx="1">
                  <c:v>1</c:v>
                </c:pt>
                <c:pt idx="2">
                  <c:v>2</c:v>
                </c:pt>
                <c:pt idx="3">
                  <c:v>7</c:v>
                </c:pt>
                <c:pt idx="4">
                  <c:v>8</c:v>
                </c:pt>
                <c:pt idx="5">
                  <c:v>2</c:v>
                </c:pt>
                <c:pt idx="6">
                  <c:v>62</c:v>
                </c:pt>
                <c:pt idx="7">
                  <c:v>1</c:v>
                </c:pt>
                <c:pt idx="8">
                  <c:v>43</c:v>
                </c:pt>
                <c:pt idx="9">
                  <c:v>8</c:v>
                </c:pt>
                <c:pt idx="10">
                  <c:v>39</c:v>
                </c:pt>
                <c:pt idx="11">
                  <c:v>21</c:v>
                </c:pt>
                <c:pt idx="12">
                  <c:v>1</c:v>
                </c:pt>
                <c:pt idx="13">
                  <c:v>7</c:v>
                </c:pt>
                <c:pt idx="14">
                  <c:v>25</c:v>
                </c:pt>
                <c:pt idx="15">
                  <c:v>8</c:v>
                </c:pt>
                <c:pt idx="16">
                  <c:v>18</c:v>
                </c:pt>
                <c:pt idx="17">
                  <c:v>2</c:v>
                </c:pt>
                <c:pt idx="18">
                  <c:v>49</c:v>
                </c:pt>
                <c:pt idx="19">
                  <c:v>7</c:v>
                </c:pt>
                <c:pt idx="20">
                  <c:v>77</c:v>
                </c:pt>
                <c:pt idx="21">
                  <c:v>9</c:v>
                </c:pt>
                <c:pt idx="22">
                  <c:v>8</c:v>
                </c:pt>
                <c:pt idx="23">
                  <c:v>4</c:v>
                </c:pt>
                <c:pt idx="24">
                  <c:v>6</c:v>
                </c:pt>
                <c:pt idx="25">
                  <c:v>20</c:v>
                </c:pt>
                <c:pt idx="26">
                  <c:v>90</c:v>
                </c:pt>
                <c:pt idx="27">
                  <c:v>38</c:v>
                </c:pt>
                <c:pt idx="28">
                  <c:v>20</c:v>
                </c:pt>
                <c:pt idx="29">
                  <c:v>11</c:v>
                </c:pt>
                <c:pt idx="30">
                  <c:v>20</c:v>
                </c:pt>
                <c:pt idx="31">
                  <c:v>6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'1.1.6.1'!$J$5</c:f>
              <c:strCache>
                <c:ptCount val="1"/>
                <c:pt idx="0">
                  <c:v>R-4</c:v>
                </c:pt>
              </c:strCache>
            </c:strRef>
          </c:tx>
          <c:marker>
            <c:symbol val="none"/>
          </c:marker>
          <c:cat>
            <c:strRef>
              <c:f>'1.1.6.1'!$N$7:$N$38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'1.1.6.1'!$J$7:$J$38</c:f>
              <c:numCache>
                <c:formatCode>#,##0</c:formatCode>
                <c:ptCount val="32"/>
                <c:pt idx="0">
                  <c:v>0</c:v>
                </c:pt>
                <c:pt idx="1">
                  <c:v>4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23</c:v>
                </c:pt>
                <c:pt idx="9">
                  <c:v>8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8</c:v>
                </c:pt>
                <c:pt idx="14">
                  <c:v>3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13</c:v>
                </c:pt>
                <c:pt idx="19">
                  <c:v>10</c:v>
                </c:pt>
                <c:pt idx="20">
                  <c:v>0</c:v>
                </c:pt>
                <c:pt idx="21">
                  <c:v>0</c:v>
                </c:pt>
                <c:pt idx="22">
                  <c:v>7</c:v>
                </c:pt>
                <c:pt idx="23">
                  <c:v>2</c:v>
                </c:pt>
                <c:pt idx="24">
                  <c:v>0</c:v>
                </c:pt>
                <c:pt idx="25">
                  <c:v>1</c:v>
                </c:pt>
                <c:pt idx="26">
                  <c:v>1</c:v>
                </c:pt>
                <c:pt idx="27">
                  <c:v>8</c:v>
                </c:pt>
                <c:pt idx="28">
                  <c:v>3</c:v>
                </c:pt>
                <c:pt idx="29">
                  <c:v>1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smooth val="0"/>
        </c:ser>
        <c:ser>
          <c:idx val="9"/>
          <c:order val="9"/>
          <c:tx>
            <c:strRef>
              <c:f>'1.1.6.1'!$K$5</c:f>
              <c:strCache>
                <c:ptCount val="1"/>
                <c:pt idx="0">
                  <c:v>R-5</c:v>
                </c:pt>
              </c:strCache>
            </c:strRef>
          </c:tx>
          <c:marker>
            <c:symbol val="none"/>
          </c:marker>
          <c:cat>
            <c:strRef>
              <c:f>'1.1.6.1'!$N$7:$N$38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'1.1.6.1'!$K$7:$K$38</c:f>
              <c:numCache>
                <c:formatCode>#,##0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6</c:v>
                </c:pt>
                <c:pt idx="9">
                  <c:v>3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smooth val="0"/>
        </c:ser>
        <c:ser>
          <c:idx val="10"/>
          <c:order val="10"/>
          <c:tx>
            <c:strRef>
              <c:f>'1.1.6.1'!$L$5</c:f>
              <c:strCache>
                <c:ptCount val="1"/>
                <c:pt idx="0">
                  <c:v>R-6</c:v>
                </c:pt>
              </c:strCache>
            </c:strRef>
          </c:tx>
          <c:marker>
            <c:symbol val="none"/>
          </c:marker>
          <c:cat>
            <c:strRef>
              <c:f>'1.1.6.1'!$N$7:$N$38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'1.1.6.1'!$L$7:$L$38</c:f>
              <c:numCache>
                <c:formatCode>#,##0</c:formatCode>
                <c:ptCount val="32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6</c:v>
                </c:pt>
                <c:pt idx="9">
                  <c:v>9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2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361408"/>
        <c:axId val="45363200"/>
      </c:lineChart>
      <c:catAx>
        <c:axId val="4536140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45363200"/>
        <c:crosses val="autoZero"/>
        <c:auto val="1"/>
        <c:lblAlgn val="ctr"/>
        <c:lblOffset val="100"/>
        <c:noMultiLvlLbl val="0"/>
      </c:catAx>
      <c:valAx>
        <c:axId val="45363200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Vehículos</a:t>
                </a:r>
                <a:endParaRPr lang="es-ES"/>
              </a:p>
            </c:rich>
          </c:tx>
          <c:layout/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4536140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5.2035663480996183E-2"/>
          <c:y val="0.91936270507991769"/>
          <c:w val="0.89999991985734606"/>
          <c:h val="8.0637294920074792E-2"/>
        </c:manualLayout>
      </c:layout>
      <c:overlay val="0"/>
      <c:txPr>
        <a:bodyPr/>
        <a:lstStyle/>
        <a:p>
          <a:pPr>
            <a:defRPr lang="es-ES" b="1"/>
          </a:pPr>
          <a:endParaRPr lang="es-MX"/>
        </a:p>
      </c:txPr>
    </c:legend>
    <c:plotVisOnly val="1"/>
    <c:dispBlanksAs val="gap"/>
    <c:showDLblsOverMax val="0"/>
  </c:chart>
  <c:spPr>
    <a:solidFill>
      <a:schemeClr val="accent3">
        <a:lumMod val="40000"/>
        <a:lumOff val="60000"/>
      </a:schemeClr>
    </a:solidFill>
  </c:sp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Unidades de Arrastre del Autotransporte Carga</a:t>
            </a:r>
            <a:r>
              <a:rPr lang="es-ES" sz="1200" baseline="0"/>
              <a:t> por Clase de Vehículo 2014</a:t>
            </a:r>
            <a:endParaRPr lang="es-ES" sz="1200"/>
          </a:p>
        </c:rich>
      </c:tx>
      <c:layout>
        <c:manualLayout>
          <c:xMode val="edge"/>
          <c:yMode val="edge"/>
          <c:x val="0.1407329045701354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9.9497906273166264E-2"/>
          <c:y val="9.3645484949833768E-2"/>
          <c:w val="0.87811023622048234"/>
          <c:h val="0.6508547301152576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'1.1.6.1'!$B$5</c:f>
              <c:strCache>
                <c:ptCount val="1"/>
                <c:pt idx="0">
                  <c:v>S-1</c:v>
                </c:pt>
              </c:strCache>
            </c:strRef>
          </c:tx>
          <c:invertIfNegative val="0"/>
          <c:cat>
            <c:strRef>
              <c:f>'1.1.6.1'!$N$7:$N$38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'1.1.6.1'!$B$7:$B$38</c:f>
              <c:numCache>
                <c:formatCode>#,##0</c:formatCode>
                <c:ptCount val="32"/>
                <c:pt idx="0">
                  <c:v>47</c:v>
                </c:pt>
                <c:pt idx="1">
                  <c:v>94</c:v>
                </c:pt>
                <c:pt idx="2">
                  <c:v>8</c:v>
                </c:pt>
                <c:pt idx="3">
                  <c:v>6</c:v>
                </c:pt>
                <c:pt idx="4">
                  <c:v>10</c:v>
                </c:pt>
                <c:pt idx="5">
                  <c:v>26</c:v>
                </c:pt>
                <c:pt idx="6">
                  <c:v>39</c:v>
                </c:pt>
                <c:pt idx="7">
                  <c:v>14</c:v>
                </c:pt>
                <c:pt idx="8">
                  <c:v>950</c:v>
                </c:pt>
                <c:pt idx="9">
                  <c:v>25</c:v>
                </c:pt>
                <c:pt idx="10">
                  <c:v>171</c:v>
                </c:pt>
                <c:pt idx="11">
                  <c:v>113</c:v>
                </c:pt>
                <c:pt idx="12">
                  <c:v>6</c:v>
                </c:pt>
                <c:pt idx="13">
                  <c:v>60</c:v>
                </c:pt>
                <c:pt idx="14">
                  <c:v>212</c:v>
                </c:pt>
                <c:pt idx="15">
                  <c:v>51</c:v>
                </c:pt>
                <c:pt idx="16">
                  <c:v>214</c:v>
                </c:pt>
                <c:pt idx="17">
                  <c:v>2</c:v>
                </c:pt>
                <c:pt idx="18">
                  <c:v>313</c:v>
                </c:pt>
                <c:pt idx="19">
                  <c:v>1</c:v>
                </c:pt>
                <c:pt idx="20">
                  <c:v>75</c:v>
                </c:pt>
                <c:pt idx="21">
                  <c:v>62</c:v>
                </c:pt>
                <c:pt idx="22">
                  <c:v>1</c:v>
                </c:pt>
                <c:pt idx="23">
                  <c:v>27</c:v>
                </c:pt>
                <c:pt idx="24">
                  <c:v>42</c:v>
                </c:pt>
                <c:pt idx="25">
                  <c:v>18</c:v>
                </c:pt>
                <c:pt idx="26">
                  <c:v>27</c:v>
                </c:pt>
                <c:pt idx="27">
                  <c:v>44</c:v>
                </c:pt>
                <c:pt idx="28">
                  <c:v>5</c:v>
                </c:pt>
                <c:pt idx="29">
                  <c:v>70</c:v>
                </c:pt>
                <c:pt idx="30">
                  <c:v>53</c:v>
                </c:pt>
                <c:pt idx="31">
                  <c:v>3</c:v>
                </c:pt>
              </c:numCache>
            </c:numRef>
          </c:val>
        </c:ser>
        <c:ser>
          <c:idx val="1"/>
          <c:order val="1"/>
          <c:tx>
            <c:strRef>
              <c:f>'1.1.6.1'!$C$5</c:f>
              <c:strCache>
                <c:ptCount val="1"/>
                <c:pt idx="0">
                  <c:v>S-2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'1.1.6.1'!$N$7:$N$38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'1.1.6.1'!$C$7:$C$38</c:f>
              <c:numCache>
                <c:formatCode>#,##0</c:formatCode>
                <c:ptCount val="32"/>
                <c:pt idx="0">
                  <c:v>4057</c:v>
                </c:pt>
                <c:pt idx="1">
                  <c:v>9472</c:v>
                </c:pt>
                <c:pt idx="2">
                  <c:v>668</c:v>
                </c:pt>
                <c:pt idx="3">
                  <c:v>473</c:v>
                </c:pt>
                <c:pt idx="4">
                  <c:v>1299</c:v>
                </c:pt>
                <c:pt idx="5">
                  <c:v>9750</c:v>
                </c:pt>
                <c:pt idx="6">
                  <c:v>11682</c:v>
                </c:pt>
                <c:pt idx="7">
                  <c:v>2738</c:v>
                </c:pt>
                <c:pt idx="8">
                  <c:v>49035</c:v>
                </c:pt>
                <c:pt idx="9">
                  <c:v>5195</c:v>
                </c:pt>
                <c:pt idx="10">
                  <c:v>12908</c:v>
                </c:pt>
                <c:pt idx="11">
                  <c:v>13832</c:v>
                </c:pt>
                <c:pt idx="12">
                  <c:v>357</c:v>
                </c:pt>
                <c:pt idx="13">
                  <c:v>6828</c:v>
                </c:pt>
                <c:pt idx="14">
                  <c:v>17394</c:v>
                </c:pt>
                <c:pt idx="15">
                  <c:v>7339</c:v>
                </c:pt>
                <c:pt idx="16">
                  <c:v>1859</c:v>
                </c:pt>
                <c:pt idx="17">
                  <c:v>328</c:v>
                </c:pt>
                <c:pt idx="18">
                  <c:v>49172</c:v>
                </c:pt>
                <c:pt idx="19">
                  <c:v>999</c:v>
                </c:pt>
                <c:pt idx="20">
                  <c:v>6572</c:v>
                </c:pt>
                <c:pt idx="21">
                  <c:v>8687</c:v>
                </c:pt>
                <c:pt idx="22">
                  <c:v>389</c:v>
                </c:pt>
                <c:pt idx="23">
                  <c:v>6931</c:v>
                </c:pt>
                <c:pt idx="24">
                  <c:v>8528</c:v>
                </c:pt>
                <c:pt idx="25">
                  <c:v>8215</c:v>
                </c:pt>
                <c:pt idx="26">
                  <c:v>1537</c:v>
                </c:pt>
                <c:pt idx="27">
                  <c:v>18777</c:v>
                </c:pt>
                <c:pt idx="28">
                  <c:v>1442</c:v>
                </c:pt>
                <c:pt idx="29">
                  <c:v>15021</c:v>
                </c:pt>
                <c:pt idx="30">
                  <c:v>2986</c:v>
                </c:pt>
                <c:pt idx="31">
                  <c:v>1391</c:v>
                </c:pt>
              </c:numCache>
            </c:numRef>
          </c:val>
        </c:ser>
        <c:ser>
          <c:idx val="2"/>
          <c:order val="2"/>
          <c:tx>
            <c:strRef>
              <c:f>'1.1.6.1'!$D$5</c:f>
              <c:strCache>
                <c:ptCount val="1"/>
                <c:pt idx="0">
                  <c:v>S-3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cat>
            <c:strRef>
              <c:f>'1.1.6.1'!$N$7:$N$38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'1.1.6.1'!$D$7:$D$38</c:f>
              <c:numCache>
                <c:formatCode>#,##0</c:formatCode>
                <c:ptCount val="32"/>
                <c:pt idx="0">
                  <c:v>549</c:v>
                </c:pt>
                <c:pt idx="1">
                  <c:v>365</c:v>
                </c:pt>
                <c:pt idx="2">
                  <c:v>223</c:v>
                </c:pt>
                <c:pt idx="3">
                  <c:v>180</c:v>
                </c:pt>
                <c:pt idx="4">
                  <c:v>783</c:v>
                </c:pt>
                <c:pt idx="5">
                  <c:v>2684</c:v>
                </c:pt>
                <c:pt idx="6">
                  <c:v>4335</c:v>
                </c:pt>
                <c:pt idx="7">
                  <c:v>488</c:v>
                </c:pt>
                <c:pt idx="8">
                  <c:v>8511</c:v>
                </c:pt>
                <c:pt idx="9">
                  <c:v>2140</c:v>
                </c:pt>
                <c:pt idx="10">
                  <c:v>2993</c:v>
                </c:pt>
                <c:pt idx="11">
                  <c:v>3025</c:v>
                </c:pt>
                <c:pt idx="12">
                  <c:v>614</c:v>
                </c:pt>
                <c:pt idx="13">
                  <c:v>3646</c:v>
                </c:pt>
                <c:pt idx="14">
                  <c:v>6382</c:v>
                </c:pt>
                <c:pt idx="15">
                  <c:v>2397</c:v>
                </c:pt>
                <c:pt idx="16">
                  <c:v>610</c:v>
                </c:pt>
                <c:pt idx="17">
                  <c:v>232</c:v>
                </c:pt>
                <c:pt idx="18">
                  <c:v>11083</c:v>
                </c:pt>
                <c:pt idx="19">
                  <c:v>528</c:v>
                </c:pt>
                <c:pt idx="20">
                  <c:v>3625</c:v>
                </c:pt>
                <c:pt idx="21">
                  <c:v>1431</c:v>
                </c:pt>
                <c:pt idx="22">
                  <c:v>175</c:v>
                </c:pt>
                <c:pt idx="23">
                  <c:v>2502</c:v>
                </c:pt>
                <c:pt idx="24">
                  <c:v>1175</c:v>
                </c:pt>
                <c:pt idx="25">
                  <c:v>1380</c:v>
                </c:pt>
                <c:pt idx="26">
                  <c:v>890</c:v>
                </c:pt>
                <c:pt idx="27">
                  <c:v>5321</c:v>
                </c:pt>
                <c:pt idx="28">
                  <c:v>648</c:v>
                </c:pt>
                <c:pt idx="29">
                  <c:v>4350</c:v>
                </c:pt>
                <c:pt idx="30">
                  <c:v>513</c:v>
                </c:pt>
                <c:pt idx="31">
                  <c:v>677</c:v>
                </c:pt>
              </c:numCache>
            </c:numRef>
          </c:val>
        </c:ser>
        <c:ser>
          <c:idx val="3"/>
          <c:order val="3"/>
          <c:tx>
            <c:strRef>
              <c:f>'1.1.6.1'!$E$5</c:f>
              <c:strCache>
                <c:ptCount val="1"/>
                <c:pt idx="0">
                  <c:v>S-4</c:v>
                </c:pt>
              </c:strCache>
            </c:strRef>
          </c:tx>
          <c:invertIfNegative val="0"/>
          <c:cat>
            <c:strRef>
              <c:f>'1.1.6.1'!$N$7:$N$38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'1.1.6.1'!$E$7:$E$38</c:f>
              <c:numCache>
                <c:formatCode>#,##0</c:formatCode>
                <c:ptCount val="32"/>
                <c:pt idx="0">
                  <c:v>1</c:v>
                </c:pt>
                <c:pt idx="1">
                  <c:v>8</c:v>
                </c:pt>
                <c:pt idx="2">
                  <c:v>0</c:v>
                </c:pt>
                <c:pt idx="3">
                  <c:v>4</c:v>
                </c:pt>
                <c:pt idx="4">
                  <c:v>1</c:v>
                </c:pt>
                <c:pt idx="5">
                  <c:v>7</c:v>
                </c:pt>
                <c:pt idx="6">
                  <c:v>19</c:v>
                </c:pt>
                <c:pt idx="7">
                  <c:v>0</c:v>
                </c:pt>
                <c:pt idx="8">
                  <c:v>83</c:v>
                </c:pt>
                <c:pt idx="9">
                  <c:v>41</c:v>
                </c:pt>
                <c:pt idx="10">
                  <c:v>4</c:v>
                </c:pt>
                <c:pt idx="11">
                  <c:v>3</c:v>
                </c:pt>
                <c:pt idx="12">
                  <c:v>0</c:v>
                </c:pt>
                <c:pt idx="13">
                  <c:v>6</c:v>
                </c:pt>
                <c:pt idx="14">
                  <c:v>9</c:v>
                </c:pt>
                <c:pt idx="15">
                  <c:v>3</c:v>
                </c:pt>
                <c:pt idx="16">
                  <c:v>1</c:v>
                </c:pt>
                <c:pt idx="17">
                  <c:v>0</c:v>
                </c:pt>
                <c:pt idx="18">
                  <c:v>30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2</c:v>
                </c:pt>
                <c:pt idx="25">
                  <c:v>5</c:v>
                </c:pt>
                <c:pt idx="26">
                  <c:v>13</c:v>
                </c:pt>
                <c:pt idx="27">
                  <c:v>60</c:v>
                </c:pt>
                <c:pt idx="28">
                  <c:v>0</c:v>
                </c:pt>
                <c:pt idx="29">
                  <c:v>29</c:v>
                </c:pt>
                <c:pt idx="30">
                  <c:v>1</c:v>
                </c:pt>
                <c:pt idx="31">
                  <c:v>0</c:v>
                </c:pt>
              </c:numCache>
            </c:numRef>
          </c:val>
        </c:ser>
        <c:ser>
          <c:idx val="4"/>
          <c:order val="4"/>
          <c:tx>
            <c:strRef>
              <c:f>'1.1.6.1'!$F$5</c:f>
              <c:strCache>
                <c:ptCount val="1"/>
                <c:pt idx="0">
                  <c:v>S-5</c:v>
                </c:pt>
              </c:strCache>
            </c:strRef>
          </c:tx>
          <c:invertIfNegative val="0"/>
          <c:cat>
            <c:strRef>
              <c:f>'1.1.6.1'!$N$7:$N$38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'1.1.6.1'!$F$7:$F$38</c:f>
              <c:numCache>
                <c:formatCode>#,##0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3</c:v>
                </c:pt>
                <c:pt idx="9">
                  <c:v>13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5</c:v>
                </c:pt>
                <c:pt idx="25">
                  <c:v>0</c:v>
                </c:pt>
                <c:pt idx="26">
                  <c:v>0</c:v>
                </c:pt>
                <c:pt idx="27">
                  <c:v>11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</c:ser>
        <c:ser>
          <c:idx val="5"/>
          <c:order val="5"/>
          <c:tx>
            <c:strRef>
              <c:f>'1.1.6.1'!$G$5</c:f>
              <c:strCache>
                <c:ptCount val="1"/>
                <c:pt idx="0">
                  <c:v>S-6</c:v>
                </c:pt>
              </c:strCache>
            </c:strRef>
          </c:tx>
          <c:invertIfNegative val="0"/>
          <c:cat>
            <c:strRef>
              <c:f>'1.1.6.1'!$N$7:$N$38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'1.1.6.1'!$G$7:$G$38</c:f>
              <c:numCache>
                <c:formatCode>#,##0</c:formatCode>
                <c:ptCount val="32"/>
                <c:pt idx="0">
                  <c:v>1</c:v>
                </c:pt>
                <c:pt idx="1">
                  <c:v>9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4</c:v>
                </c:pt>
                <c:pt idx="6">
                  <c:v>8</c:v>
                </c:pt>
                <c:pt idx="7">
                  <c:v>0</c:v>
                </c:pt>
                <c:pt idx="8">
                  <c:v>13</c:v>
                </c:pt>
                <c:pt idx="9">
                  <c:v>12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7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6</c:v>
                </c:pt>
                <c:pt idx="19">
                  <c:v>0</c:v>
                </c:pt>
                <c:pt idx="20">
                  <c:v>2</c:v>
                </c:pt>
                <c:pt idx="21">
                  <c:v>3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4</c:v>
                </c:pt>
                <c:pt idx="28">
                  <c:v>2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</c:ser>
        <c:ser>
          <c:idx val="6"/>
          <c:order val="6"/>
          <c:tx>
            <c:strRef>
              <c:f>'1.1.6.1'!$H$5</c:f>
              <c:strCache>
                <c:ptCount val="1"/>
                <c:pt idx="0">
                  <c:v>R-2</c:v>
                </c:pt>
              </c:strCache>
            </c:strRef>
          </c:tx>
          <c:invertIfNegative val="0"/>
          <c:cat>
            <c:strRef>
              <c:f>'1.1.6.1'!$N$7:$N$38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'1.1.6.1'!$H$7:$H$38</c:f>
              <c:numCache>
                <c:formatCode>#,##0</c:formatCode>
                <c:ptCount val="32"/>
                <c:pt idx="0">
                  <c:v>180</c:v>
                </c:pt>
                <c:pt idx="1">
                  <c:v>113</c:v>
                </c:pt>
                <c:pt idx="2">
                  <c:v>5</c:v>
                </c:pt>
                <c:pt idx="3">
                  <c:v>6</c:v>
                </c:pt>
                <c:pt idx="4">
                  <c:v>55</c:v>
                </c:pt>
                <c:pt idx="5">
                  <c:v>4</c:v>
                </c:pt>
                <c:pt idx="6">
                  <c:v>476</c:v>
                </c:pt>
                <c:pt idx="7">
                  <c:v>35</c:v>
                </c:pt>
                <c:pt idx="8">
                  <c:v>393</c:v>
                </c:pt>
                <c:pt idx="9">
                  <c:v>7</c:v>
                </c:pt>
                <c:pt idx="10">
                  <c:v>189</c:v>
                </c:pt>
                <c:pt idx="11">
                  <c:v>115</c:v>
                </c:pt>
                <c:pt idx="12">
                  <c:v>3</c:v>
                </c:pt>
                <c:pt idx="13">
                  <c:v>8</c:v>
                </c:pt>
                <c:pt idx="14">
                  <c:v>62</c:v>
                </c:pt>
                <c:pt idx="15">
                  <c:v>24</c:v>
                </c:pt>
                <c:pt idx="16">
                  <c:v>45</c:v>
                </c:pt>
                <c:pt idx="17">
                  <c:v>3</c:v>
                </c:pt>
                <c:pt idx="18">
                  <c:v>228</c:v>
                </c:pt>
                <c:pt idx="19">
                  <c:v>22</c:v>
                </c:pt>
                <c:pt idx="20">
                  <c:v>143</c:v>
                </c:pt>
                <c:pt idx="21">
                  <c:v>44</c:v>
                </c:pt>
                <c:pt idx="22">
                  <c:v>43</c:v>
                </c:pt>
                <c:pt idx="23">
                  <c:v>9</c:v>
                </c:pt>
                <c:pt idx="24">
                  <c:v>45</c:v>
                </c:pt>
                <c:pt idx="25">
                  <c:v>26</c:v>
                </c:pt>
                <c:pt idx="26">
                  <c:v>120</c:v>
                </c:pt>
                <c:pt idx="27">
                  <c:v>122</c:v>
                </c:pt>
                <c:pt idx="28">
                  <c:v>58</c:v>
                </c:pt>
                <c:pt idx="29">
                  <c:v>51</c:v>
                </c:pt>
                <c:pt idx="30">
                  <c:v>75</c:v>
                </c:pt>
                <c:pt idx="31">
                  <c:v>11</c:v>
                </c:pt>
              </c:numCache>
            </c:numRef>
          </c:val>
        </c:ser>
        <c:ser>
          <c:idx val="7"/>
          <c:order val="7"/>
          <c:tx>
            <c:strRef>
              <c:f>'1.1.6.1'!$I$5</c:f>
              <c:strCache>
                <c:ptCount val="1"/>
                <c:pt idx="0">
                  <c:v>R-3</c:v>
                </c:pt>
              </c:strCache>
            </c:strRef>
          </c:tx>
          <c:invertIfNegative val="0"/>
          <c:cat>
            <c:strRef>
              <c:f>'1.1.6.1'!$N$7:$N$38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'1.1.6.1'!$I$7:$I$38</c:f>
              <c:numCache>
                <c:formatCode>#,##0</c:formatCode>
                <c:ptCount val="32"/>
                <c:pt idx="0">
                  <c:v>28</c:v>
                </c:pt>
                <c:pt idx="1">
                  <c:v>1</c:v>
                </c:pt>
                <c:pt idx="2">
                  <c:v>2</c:v>
                </c:pt>
                <c:pt idx="3">
                  <c:v>7</c:v>
                </c:pt>
                <c:pt idx="4">
                  <c:v>8</c:v>
                </c:pt>
                <c:pt idx="5">
                  <c:v>2</c:v>
                </c:pt>
                <c:pt idx="6">
                  <c:v>62</c:v>
                </c:pt>
                <c:pt idx="7">
                  <c:v>1</c:v>
                </c:pt>
                <c:pt idx="8">
                  <c:v>43</c:v>
                </c:pt>
                <c:pt idx="9">
                  <c:v>8</c:v>
                </c:pt>
                <c:pt idx="10">
                  <c:v>39</c:v>
                </c:pt>
                <c:pt idx="11">
                  <c:v>21</c:v>
                </c:pt>
                <c:pt idx="12">
                  <c:v>1</c:v>
                </c:pt>
                <c:pt idx="13">
                  <c:v>7</c:v>
                </c:pt>
                <c:pt idx="14">
                  <c:v>25</c:v>
                </c:pt>
                <c:pt idx="15">
                  <c:v>8</c:v>
                </c:pt>
                <c:pt idx="16">
                  <c:v>18</c:v>
                </c:pt>
                <c:pt idx="17">
                  <c:v>2</c:v>
                </c:pt>
                <c:pt idx="18">
                  <c:v>49</c:v>
                </c:pt>
                <c:pt idx="19">
                  <c:v>7</c:v>
                </c:pt>
                <c:pt idx="20">
                  <c:v>77</c:v>
                </c:pt>
                <c:pt idx="21">
                  <c:v>9</c:v>
                </c:pt>
                <c:pt idx="22">
                  <c:v>8</c:v>
                </c:pt>
                <c:pt idx="23">
                  <c:v>4</c:v>
                </c:pt>
                <c:pt idx="24">
                  <c:v>6</c:v>
                </c:pt>
                <c:pt idx="25">
                  <c:v>20</c:v>
                </c:pt>
                <c:pt idx="26">
                  <c:v>90</c:v>
                </c:pt>
                <c:pt idx="27">
                  <c:v>38</c:v>
                </c:pt>
                <c:pt idx="28">
                  <c:v>20</c:v>
                </c:pt>
                <c:pt idx="29">
                  <c:v>11</c:v>
                </c:pt>
                <c:pt idx="30">
                  <c:v>20</c:v>
                </c:pt>
                <c:pt idx="31">
                  <c:v>6</c:v>
                </c:pt>
              </c:numCache>
            </c:numRef>
          </c:val>
        </c:ser>
        <c:ser>
          <c:idx val="8"/>
          <c:order val="8"/>
          <c:tx>
            <c:strRef>
              <c:f>'1.1.6.1'!$J$5</c:f>
              <c:strCache>
                <c:ptCount val="1"/>
                <c:pt idx="0">
                  <c:v>R-4</c:v>
                </c:pt>
              </c:strCache>
            </c:strRef>
          </c:tx>
          <c:invertIfNegative val="0"/>
          <c:cat>
            <c:strRef>
              <c:f>'1.1.6.1'!$N$7:$N$38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'1.1.6.1'!$J$7:$J$38</c:f>
              <c:numCache>
                <c:formatCode>#,##0</c:formatCode>
                <c:ptCount val="32"/>
                <c:pt idx="0">
                  <c:v>0</c:v>
                </c:pt>
                <c:pt idx="1">
                  <c:v>4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23</c:v>
                </c:pt>
                <c:pt idx="9">
                  <c:v>8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8</c:v>
                </c:pt>
                <c:pt idx="14">
                  <c:v>3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13</c:v>
                </c:pt>
                <c:pt idx="19">
                  <c:v>10</c:v>
                </c:pt>
                <c:pt idx="20">
                  <c:v>0</c:v>
                </c:pt>
                <c:pt idx="21">
                  <c:v>0</c:v>
                </c:pt>
                <c:pt idx="22">
                  <c:v>7</c:v>
                </c:pt>
                <c:pt idx="23">
                  <c:v>2</c:v>
                </c:pt>
                <c:pt idx="24">
                  <c:v>0</c:v>
                </c:pt>
                <c:pt idx="25">
                  <c:v>1</c:v>
                </c:pt>
                <c:pt idx="26">
                  <c:v>1</c:v>
                </c:pt>
                <c:pt idx="27">
                  <c:v>8</c:v>
                </c:pt>
                <c:pt idx="28">
                  <c:v>3</c:v>
                </c:pt>
                <c:pt idx="29">
                  <c:v>1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</c:ser>
        <c:ser>
          <c:idx val="9"/>
          <c:order val="9"/>
          <c:tx>
            <c:strRef>
              <c:f>'1.1.6.1'!$K$5</c:f>
              <c:strCache>
                <c:ptCount val="1"/>
                <c:pt idx="0">
                  <c:v>R-5</c:v>
                </c:pt>
              </c:strCache>
            </c:strRef>
          </c:tx>
          <c:invertIfNegative val="0"/>
          <c:cat>
            <c:strRef>
              <c:f>'1.1.6.1'!$N$7:$N$38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'1.1.6.1'!$K$7:$K$38</c:f>
              <c:numCache>
                <c:formatCode>#,##0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6</c:v>
                </c:pt>
                <c:pt idx="9">
                  <c:v>3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</c:ser>
        <c:ser>
          <c:idx val="10"/>
          <c:order val="10"/>
          <c:tx>
            <c:strRef>
              <c:f>'1.1.6.1'!$L$5</c:f>
              <c:strCache>
                <c:ptCount val="1"/>
                <c:pt idx="0">
                  <c:v>R-6</c:v>
                </c:pt>
              </c:strCache>
            </c:strRef>
          </c:tx>
          <c:invertIfNegative val="0"/>
          <c:cat>
            <c:strRef>
              <c:f>'1.1.6.1'!$N$7:$N$38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'1.1.6.1'!$L$7:$L$38</c:f>
              <c:numCache>
                <c:formatCode>#,##0</c:formatCode>
                <c:ptCount val="32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6</c:v>
                </c:pt>
                <c:pt idx="9">
                  <c:v>9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2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5392256"/>
        <c:axId val="45393792"/>
      </c:barChart>
      <c:catAx>
        <c:axId val="4539225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45393792"/>
        <c:crosses val="autoZero"/>
        <c:auto val="1"/>
        <c:lblAlgn val="ctr"/>
        <c:lblOffset val="100"/>
        <c:noMultiLvlLbl val="0"/>
      </c:catAx>
      <c:valAx>
        <c:axId val="45393792"/>
        <c:scaling>
          <c:orientation val="minMax"/>
          <c:max val="7000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Vehículos</a:t>
                </a:r>
                <a:endParaRPr lang="es-ES"/>
              </a:p>
            </c:rich>
          </c:tx>
          <c:layout/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4539225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7735376971008388"/>
          <c:y val="0.91936270507991769"/>
          <c:w val="0.651626455090065"/>
          <c:h val="8.0637294920074792E-2"/>
        </c:manualLayout>
      </c:layout>
      <c:overlay val="0"/>
      <c:txPr>
        <a:bodyPr/>
        <a:lstStyle/>
        <a:p>
          <a:pPr>
            <a:defRPr lang="es-ES" b="1"/>
          </a:pPr>
          <a:endParaRPr lang="es-MX"/>
        </a:p>
      </c:txPr>
    </c:legend>
    <c:plotVisOnly val="1"/>
    <c:dispBlanksAs val="gap"/>
    <c:showDLblsOverMax val="0"/>
  </c:chart>
  <c:spPr>
    <a:solidFill>
      <a:schemeClr val="accent3">
        <a:lumMod val="40000"/>
        <a:lumOff val="60000"/>
      </a:schemeClr>
    </a:solidFill>
  </c:spPr>
  <c:printSettings>
    <c:headerFooter/>
    <c:pageMargins b="0.75000000000000455" l="0.70000000000000062" r="0.70000000000000062" t="0.75000000000000455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Unidades Motrices</a:t>
            </a:r>
            <a:r>
              <a:rPr lang="es-ES" sz="1200" baseline="0"/>
              <a:t> del Autotransporte de Carga General por Clase de Vehículo 2014</a:t>
            </a:r>
            <a:endParaRPr lang="es-ES" sz="1200"/>
          </a:p>
        </c:rich>
      </c:tx>
      <c:layout>
        <c:manualLayout>
          <c:xMode val="edge"/>
          <c:yMode val="edge"/>
          <c:x val="0.12432940931888464"/>
          <c:y val="1.1387894399248269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9.2526003355425268E-2"/>
          <c:y val="9.8083844792265243E-2"/>
          <c:w val="0.88614066489408272"/>
          <c:h val="0.67900454858207793"/>
        </c:manualLayout>
      </c:layout>
      <c:lineChart>
        <c:grouping val="standard"/>
        <c:varyColors val="0"/>
        <c:ser>
          <c:idx val="0"/>
          <c:order val="0"/>
          <c:tx>
            <c:strRef>
              <c:f>'1.1.7'!$B$5</c:f>
              <c:strCache>
                <c:ptCount val="1"/>
                <c:pt idx="0">
                  <c:v>C-2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none"/>
          </c:marker>
          <c:cat>
            <c:strRef>
              <c:f>'1.1.7'!$I$7:$I$38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'1.1.7'!$B$7:$B$38</c:f>
              <c:numCache>
                <c:formatCode>#,##0</c:formatCode>
                <c:ptCount val="32"/>
                <c:pt idx="0">
                  <c:v>234</c:v>
                </c:pt>
                <c:pt idx="1">
                  <c:v>1204</c:v>
                </c:pt>
                <c:pt idx="2">
                  <c:v>21</c:v>
                </c:pt>
                <c:pt idx="3">
                  <c:v>114</c:v>
                </c:pt>
                <c:pt idx="4">
                  <c:v>279</c:v>
                </c:pt>
                <c:pt idx="5">
                  <c:v>486</c:v>
                </c:pt>
                <c:pt idx="6">
                  <c:v>1751</c:v>
                </c:pt>
                <c:pt idx="7">
                  <c:v>279</c:v>
                </c:pt>
                <c:pt idx="8">
                  <c:v>22044</c:v>
                </c:pt>
                <c:pt idx="9">
                  <c:v>175</c:v>
                </c:pt>
                <c:pt idx="10">
                  <c:v>5201</c:v>
                </c:pt>
                <c:pt idx="11">
                  <c:v>2175</c:v>
                </c:pt>
                <c:pt idx="12">
                  <c:v>163</c:v>
                </c:pt>
                <c:pt idx="13">
                  <c:v>1410</c:v>
                </c:pt>
                <c:pt idx="14">
                  <c:v>2900</c:v>
                </c:pt>
                <c:pt idx="15">
                  <c:v>771</c:v>
                </c:pt>
                <c:pt idx="16">
                  <c:v>804</c:v>
                </c:pt>
                <c:pt idx="17">
                  <c:v>45</c:v>
                </c:pt>
                <c:pt idx="18">
                  <c:v>7224</c:v>
                </c:pt>
                <c:pt idx="19">
                  <c:v>280</c:v>
                </c:pt>
                <c:pt idx="20">
                  <c:v>2376</c:v>
                </c:pt>
                <c:pt idx="21">
                  <c:v>2107</c:v>
                </c:pt>
                <c:pt idx="22">
                  <c:v>107</c:v>
                </c:pt>
                <c:pt idx="23">
                  <c:v>1607</c:v>
                </c:pt>
                <c:pt idx="24">
                  <c:v>425</c:v>
                </c:pt>
                <c:pt idx="25">
                  <c:v>300</c:v>
                </c:pt>
                <c:pt idx="26">
                  <c:v>341</c:v>
                </c:pt>
                <c:pt idx="27">
                  <c:v>2674</c:v>
                </c:pt>
                <c:pt idx="28">
                  <c:v>410</c:v>
                </c:pt>
                <c:pt idx="29">
                  <c:v>1273</c:v>
                </c:pt>
                <c:pt idx="30">
                  <c:v>436</c:v>
                </c:pt>
                <c:pt idx="31">
                  <c:v>33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'1.1.7'!$C$5</c:f>
              <c:strCache>
                <c:ptCount val="1"/>
                <c:pt idx="0">
                  <c:v>C-3</c:v>
                </c:pt>
              </c:strCache>
            </c:strRef>
          </c:tx>
          <c:spPr>
            <a:ln>
              <a:solidFill>
                <a:schemeClr val="bg1">
                  <a:lumMod val="65000"/>
                </a:schemeClr>
              </a:solidFill>
            </a:ln>
          </c:spPr>
          <c:marker>
            <c:symbol val="none"/>
          </c:marker>
          <c:cat>
            <c:strRef>
              <c:f>'1.1.7'!$I$7:$I$38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'1.1.7'!$C$7:$C$38</c:f>
              <c:numCache>
                <c:formatCode>#,##0</c:formatCode>
                <c:ptCount val="32"/>
                <c:pt idx="0">
                  <c:v>494</c:v>
                </c:pt>
                <c:pt idx="1">
                  <c:v>530</c:v>
                </c:pt>
                <c:pt idx="2">
                  <c:v>64</c:v>
                </c:pt>
                <c:pt idx="3">
                  <c:v>131</c:v>
                </c:pt>
                <c:pt idx="4">
                  <c:v>540</c:v>
                </c:pt>
                <c:pt idx="5">
                  <c:v>395</c:v>
                </c:pt>
                <c:pt idx="6">
                  <c:v>762</c:v>
                </c:pt>
                <c:pt idx="7">
                  <c:v>355</c:v>
                </c:pt>
                <c:pt idx="8">
                  <c:v>14478</c:v>
                </c:pt>
                <c:pt idx="9">
                  <c:v>372</c:v>
                </c:pt>
                <c:pt idx="10">
                  <c:v>5056</c:v>
                </c:pt>
                <c:pt idx="11">
                  <c:v>4430</c:v>
                </c:pt>
                <c:pt idx="12">
                  <c:v>309</c:v>
                </c:pt>
                <c:pt idx="13">
                  <c:v>2903</c:v>
                </c:pt>
                <c:pt idx="14">
                  <c:v>5640</c:v>
                </c:pt>
                <c:pt idx="15">
                  <c:v>2431</c:v>
                </c:pt>
                <c:pt idx="16">
                  <c:v>1066</c:v>
                </c:pt>
                <c:pt idx="17">
                  <c:v>594</c:v>
                </c:pt>
                <c:pt idx="18">
                  <c:v>2414</c:v>
                </c:pt>
                <c:pt idx="19">
                  <c:v>397</c:v>
                </c:pt>
                <c:pt idx="20">
                  <c:v>4505</c:v>
                </c:pt>
                <c:pt idx="21">
                  <c:v>1575</c:v>
                </c:pt>
                <c:pt idx="22">
                  <c:v>85</c:v>
                </c:pt>
                <c:pt idx="23">
                  <c:v>1714</c:v>
                </c:pt>
                <c:pt idx="24">
                  <c:v>1539</c:v>
                </c:pt>
                <c:pt idx="25">
                  <c:v>590</c:v>
                </c:pt>
                <c:pt idx="26">
                  <c:v>426</c:v>
                </c:pt>
                <c:pt idx="27">
                  <c:v>1240</c:v>
                </c:pt>
                <c:pt idx="28">
                  <c:v>650</c:v>
                </c:pt>
                <c:pt idx="29">
                  <c:v>2522</c:v>
                </c:pt>
                <c:pt idx="30">
                  <c:v>873</c:v>
                </c:pt>
                <c:pt idx="31">
                  <c:v>259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'1.1.7'!$D$5</c:f>
              <c:strCache>
                <c:ptCount val="1"/>
                <c:pt idx="0">
                  <c:v>T-2</c:v>
                </c:pt>
              </c:strCache>
            </c:strRef>
          </c:tx>
          <c:spPr>
            <a:ln>
              <a:solidFill>
                <a:schemeClr val="accent4"/>
              </a:solidFill>
            </a:ln>
          </c:spPr>
          <c:marker>
            <c:symbol val="none"/>
          </c:marker>
          <c:cat>
            <c:strRef>
              <c:f>'1.1.7'!$I$7:$I$38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'1.1.7'!$D$7:$D$38</c:f>
              <c:numCache>
                <c:formatCode>#,##0</c:formatCode>
                <c:ptCount val="32"/>
                <c:pt idx="0">
                  <c:v>25</c:v>
                </c:pt>
                <c:pt idx="1">
                  <c:v>94</c:v>
                </c:pt>
                <c:pt idx="2">
                  <c:v>1</c:v>
                </c:pt>
                <c:pt idx="3">
                  <c:v>8</c:v>
                </c:pt>
                <c:pt idx="4">
                  <c:v>2</c:v>
                </c:pt>
                <c:pt idx="5">
                  <c:v>53</c:v>
                </c:pt>
                <c:pt idx="6">
                  <c:v>71</c:v>
                </c:pt>
                <c:pt idx="7">
                  <c:v>10</c:v>
                </c:pt>
                <c:pt idx="8">
                  <c:v>486</c:v>
                </c:pt>
                <c:pt idx="9">
                  <c:v>24</c:v>
                </c:pt>
                <c:pt idx="10">
                  <c:v>165</c:v>
                </c:pt>
                <c:pt idx="11">
                  <c:v>99</c:v>
                </c:pt>
                <c:pt idx="12">
                  <c:v>3</c:v>
                </c:pt>
                <c:pt idx="13">
                  <c:v>46</c:v>
                </c:pt>
                <c:pt idx="14">
                  <c:v>214</c:v>
                </c:pt>
                <c:pt idx="15">
                  <c:v>53</c:v>
                </c:pt>
                <c:pt idx="16">
                  <c:v>51</c:v>
                </c:pt>
                <c:pt idx="17">
                  <c:v>2</c:v>
                </c:pt>
                <c:pt idx="18">
                  <c:v>210</c:v>
                </c:pt>
                <c:pt idx="19">
                  <c:v>0</c:v>
                </c:pt>
                <c:pt idx="20">
                  <c:v>68</c:v>
                </c:pt>
                <c:pt idx="21">
                  <c:v>157</c:v>
                </c:pt>
                <c:pt idx="22">
                  <c:v>9</c:v>
                </c:pt>
                <c:pt idx="23">
                  <c:v>38</c:v>
                </c:pt>
                <c:pt idx="24">
                  <c:v>50</c:v>
                </c:pt>
                <c:pt idx="25">
                  <c:v>31</c:v>
                </c:pt>
                <c:pt idx="26">
                  <c:v>4</c:v>
                </c:pt>
                <c:pt idx="27">
                  <c:v>113</c:v>
                </c:pt>
                <c:pt idx="28">
                  <c:v>11</c:v>
                </c:pt>
                <c:pt idx="29">
                  <c:v>31</c:v>
                </c:pt>
                <c:pt idx="30">
                  <c:v>23</c:v>
                </c:pt>
                <c:pt idx="31">
                  <c:v>2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'1.1.7'!$E$5</c:f>
              <c:strCache>
                <c:ptCount val="1"/>
                <c:pt idx="0">
                  <c:v>T-3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none"/>
          </c:marker>
          <c:cat>
            <c:strRef>
              <c:f>'1.1.7'!$I$7:$I$38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'1.1.7'!$E$7:$E$38</c:f>
              <c:numCache>
                <c:formatCode>#,##0</c:formatCode>
                <c:ptCount val="32"/>
                <c:pt idx="0">
                  <c:v>3159</c:v>
                </c:pt>
                <c:pt idx="1">
                  <c:v>8575</c:v>
                </c:pt>
                <c:pt idx="2">
                  <c:v>501</c:v>
                </c:pt>
                <c:pt idx="3">
                  <c:v>248</c:v>
                </c:pt>
                <c:pt idx="4">
                  <c:v>1283</c:v>
                </c:pt>
                <c:pt idx="5">
                  <c:v>7660</c:v>
                </c:pt>
                <c:pt idx="6">
                  <c:v>7353</c:v>
                </c:pt>
                <c:pt idx="7">
                  <c:v>1652</c:v>
                </c:pt>
                <c:pt idx="8">
                  <c:v>36979</c:v>
                </c:pt>
                <c:pt idx="9">
                  <c:v>4305</c:v>
                </c:pt>
                <c:pt idx="10">
                  <c:v>11211</c:v>
                </c:pt>
                <c:pt idx="11">
                  <c:v>12505</c:v>
                </c:pt>
                <c:pt idx="12">
                  <c:v>740</c:v>
                </c:pt>
                <c:pt idx="13">
                  <c:v>7988</c:v>
                </c:pt>
                <c:pt idx="14">
                  <c:v>15850</c:v>
                </c:pt>
                <c:pt idx="15">
                  <c:v>7077</c:v>
                </c:pt>
                <c:pt idx="16">
                  <c:v>1519</c:v>
                </c:pt>
                <c:pt idx="17">
                  <c:v>447</c:v>
                </c:pt>
                <c:pt idx="18">
                  <c:v>24697</c:v>
                </c:pt>
                <c:pt idx="19">
                  <c:v>753</c:v>
                </c:pt>
                <c:pt idx="20">
                  <c:v>7576</c:v>
                </c:pt>
                <c:pt idx="21">
                  <c:v>6512</c:v>
                </c:pt>
                <c:pt idx="22">
                  <c:v>430</c:v>
                </c:pt>
                <c:pt idx="23">
                  <c:v>6191</c:v>
                </c:pt>
                <c:pt idx="24">
                  <c:v>5496</c:v>
                </c:pt>
                <c:pt idx="25">
                  <c:v>6383</c:v>
                </c:pt>
                <c:pt idx="26">
                  <c:v>900</c:v>
                </c:pt>
                <c:pt idx="27">
                  <c:v>11920</c:v>
                </c:pt>
                <c:pt idx="28">
                  <c:v>1678</c:v>
                </c:pt>
                <c:pt idx="29">
                  <c:v>9418</c:v>
                </c:pt>
                <c:pt idx="30">
                  <c:v>1569</c:v>
                </c:pt>
                <c:pt idx="31">
                  <c:v>1067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'1.1.7'!$F$5</c:f>
              <c:strCache>
                <c:ptCount val="1"/>
                <c:pt idx="0">
                  <c:v>Otros</c:v>
                </c:pt>
              </c:strCache>
            </c:strRef>
          </c:tx>
          <c:marker>
            <c:symbol val="none"/>
          </c:marker>
          <c:cat>
            <c:strRef>
              <c:f>'1.1.7'!$I$7:$I$38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'1.1.7'!$F$7:$F$38</c:f>
              <c:numCache>
                <c:formatCode>#,##0</c:formatCode>
                <c:ptCount val="32"/>
                <c:pt idx="0">
                  <c:v>12</c:v>
                </c:pt>
                <c:pt idx="1">
                  <c:v>94</c:v>
                </c:pt>
                <c:pt idx="2">
                  <c:v>0</c:v>
                </c:pt>
                <c:pt idx="3">
                  <c:v>5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5</c:v>
                </c:pt>
                <c:pt idx="8">
                  <c:v>13</c:v>
                </c:pt>
                <c:pt idx="9">
                  <c:v>2</c:v>
                </c:pt>
                <c:pt idx="10">
                  <c:v>48</c:v>
                </c:pt>
                <c:pt idx="11">
                  <c:v>4</c:v>
                </c:pt>
                <c:pt idx="12">
                  <c:v>2</c:v>
                </c:pt>
                <c:pt idx="13">
                  <c:v>3</c:v>
                </c:pt>
                <c:pt idx="14">
                  <c:v>39</c:v>
                </c:pt>
                <c:pt idx="15">
                  <c:v>39</c:v>
                </c:pt>
                <c:pt idx="16">
                  <c:v>5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8</c:v>
                </c:pt>
                <c:pt idx="21">
                  <c:v>0</c:v>
                </c:pt>
                <c:pt idx="22">
                  <c:v>8</c:v>
                </c:pt>
                <c:pt idx="23">
                  <c:v>3</c:v>
                </c:pt>
                <c:pt idx="24">
                  <c:v>5</c:v>
                </c:pt>
                <c:pt idx="25">
                  <c:v>2</c:v>
                </c:pt>
                <c:pt idx="26">
                  <c:v>1</c:v>
                </c:pt>
                <c:pt idx="27">
                  <c:v>5</c:v>
                </c:pt>
                <c:pt idx="28">
                  <c:v>2</c:v>
                </c:pt>
                <c:pt idx="29">
                  <c:v>6</c:v>
                </c:pt>
                <c:pt idx="30">
                  <c:v>0</c:v>
                </c:pt>
                <c:pt idx="31">
                  <c:v>1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'1.1.7'!$H$4:$H$5</c:f>
              <c:strCache>
                <c:ptCount val="1"/>
                <c:pt idx="0">
                  <c:v>Grúas Industriales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strRef>
              <c:f>'1.1.7'!$I$7:$I$38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'1.1.7'!$H$7:$H$38</c:f>
              <c:numCache>
                <c:formatCode>#,##0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2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433984"/>
        <c:axId val="45435520"/>
      </c:lineChart>
      <c:catAx>
        <c:axId val="4543398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45435520"/>
        <c:crosses val="autoZero"/>
        <c:auto val="1"/>
        <c:lblAlgn val="ctr"/>
        <c:lblOffset val="100"/>
        <c:noMultiLvlLbl val="0"/>
      </c:catAx>
      <c:valAx>
        <c:axId val="45435520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Vehículos</a:t>
                </a:r>
                <a:endParaRPr lang="es-ES"/>
              </a:p>
            </c:rich>
          </c:tx>
          <c:layout/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4543398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8590027731682054"/>
          <c:y val="0.93135789731048424"/>
          <c:w val="0.6646164425314548"/>
          <c:h val="6.8642102689515788E-2"/>
        </c:manualLayout>
      </c:layout>
      <c:overlay val="0"/>
      <c:txPr>
        <a:bodyPr/>
        <a:lstStyle/>
        <a:p>
          <a:pPr>
            <a:defRPr lang="es-ES" b="1"/>
          </a:pPr>
          <a:endParaRPr lang="es-MX"/>
        </a:p>
      </c:txPr>
    </c:legend>
    <c:plotVisOnly val="1"/>
    <c:dispBlanksAs val="gap"/>
    <c:showDLblsOverMax val="0"/>
  </c:chart>
  <c:spPr>
    <a:solidFill>
      <a:schemeClr val="accent3">
        <a:lumMod val="40000"/>
        <a:lumOff val="60000"/>
      </a:schemeClr>
    </a:solidFill>
  </c:sp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Unidades Motrices</a:t>
            </a:r>
            <a:r>
              <a:rPr lang="es-ES" sz="1200" baseline="0"/>
              <a:t> del Autotransporte Carga General por Clase de Vehículo 2014</a:t>
            </a:r>
            <a:endParaRPr lang="es-ES" sz="1200"/>
          </a:p>
        </c:rich>
      </c:tx>
      <c:layout>
        <c:manualLayout>
          <c:xMode val="edge"/>
          <c:yMode val="edge"/>
          <c:x val="0.13187302082289221"/>
          <c:y val="1.8985331774868764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9.2526003355425268E-2"/>
          <c:y val="9.8083844792265243E-2"/>
          <c:w val="0.88614066489408272"/>
          <c:h val="0.6790045485820781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'1.1.7'!$B$5</c:f>
              <c:strCache>
                <c:ptCount val="1"/>
                <c:pt idx="0">
                  <c:v>C-2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cat>
            <c:strRef>
              <c:f>'1.1.7'!$I$7:$I$38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'1.1.7'!$B$7:$B$38</c:f>
              <c:numCache>
                <c:formatCode>#,##0</c:formatCode>
                <c:ptCount val="32"/>
                <c:pt idx="0">
                  <c:v>234</c:v>
                </c:pt>
                <c:pt idx="1">
                  <c:v>1204</c:v>
                </c:pt>
                <c:pt idx="2">
                  <c:v>21</c:v>
                </c:pt>
                <c:pt idx="3">
                  <c:v>114</c:v>
                </c:pt>
                <c:pt idx="4">
                  <c:v>279</c:v>
                </c:pt>
                <c:pt idx="5">
                  <c:v>486</c:v>
                </c:pt>
                <c:pt idx="6">
                  <c:v>1751</c:v>
                </c:pt>
                <c:pt idx="7">
                  <c:v>279</c:v>
                </c:pt>
                <c:pt idx="8">
                  <c:v>22044</c:v>
                </c:pt>
                <c:pt idx="9">
                  <c:v>175</c:v>
                </c:pt>
                <c:pt idx="10">
                  <c:v>5201</c:v>
                </c:pt>
                <c:pt idx="11">
                  <c:v>2175</c:v>
                </c:pt>
                <c:pt idx="12">
                  <c:v>163</c:v>
                </c:pt>
                <c:pt idx="13">
                  <c:v>1410</c:v>
                </c:pt>
                <c:pt idx="14">
                  <c:v>2900</c:v>
                </c:pt>
                <c:pt idx="15">
                  <c:v>771</c:v>
                </c:pt>
                <c:pt idx="16">
                  <c:v>804</c:v>
                </c:pt>
                <c:pt idx="17">
                  <c:v>45</c:v>
                </c:pt>
                <c:pt idx="18">
                  <c:v>7224</c:v>
                </c:pt>
                <c:pt idx="19">
                  <c:v>280</c:v>
                </c:pt>
                <c:pt idx="20">
                  <c:v>2376</c:v>
                </c:pt>
                <c:pt idx="21">
                  <c:v>2107</c:v>
                </c:pt>
                <c:pt idx="22">
                  <c:v>107</c:v>
                </c:pt>
                <c:pt idx="23">
                  <c:v>1607</c:v>
                </c:pt>
                <c:pt idx="24">
                  <c:v>425</c:v>
                </c:pt>
                <c:pt idx="25">
                  <c:v>300</c:v>
                </c:pt>
                <c:pt idx="26">
                  <c:v>341</c:v>
                </c:pt>
                <c:pt idx="27">
                  <c:v>2674</c:v>
                </c:pt>
                <c:pt idx="28">
                  <c:v>410</c:v>
                </c:pt>
                <c:pt idx="29">
                  <c:v>1273</c:v>
                </c:pt>
                <c:pt idx="30">
                  <c:v>436</c:v>
                </c:pt>
                <c:pt idx="31">
                  <c:v>33</c:v>
                </c:pt>
              </c:numCache>
            </c:numRef>
          </c:val>
        </c:ser>
        <c:ser>
          <c:idx val="1"/>
          <c:order val="1"/>
          <c:tx>
            <c:strRef>
              <c:f>'1.1.7'!$C$5</c:f>
              <c:strCache>
                <c:ptCount val="1"/>
                <c:pt idx="0">
                  <c:v>C-3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</c:spPr>
          <c:invertIfNegative val="0"/>
          <c:cat>
            <c:strRef>
              <c:f>'1.1.7'!$I$7:$I$38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'1.1.7'!$C$7:$C$38</c:f>
              <c:numCache>
                <c:formatCode>#,##0</c:formatCode>
                <c:ptCount val="32"/>
                <c:pt idx="0">
                  <c:v>494</c:v>
                </c:pt>
                <c:pt idx="1">
                  <c:v>530</c:v>
                </c:pt>
                <c:pt idx="2">
                  <c:v>64</c:v>
                </c:pt>
                <c:pt idx="3">
                  <c:v>131</c:v>
                </c:pt>
                <c:pt idx="4">
                  <c:v>540</c:v>
                </c:pt>
                <c:pt idx="5">
                  <c:v>395</c:v>
                </c:pt>
                <c:pt idx="6">
                  <c:v>762</c:v>
                </c:pt>
                <c:pt idx="7">
                  <c:v>355</c:v>
                </c:pt>
                <c:pt idx="8">
                  <c:v>14478</c:v>
                </c:pt>
                <c:pt idx="9">
                  <c:v>372</c:v>
                </c:pt>
                <c:pt idx="10">
                  <c:v>5056</c:v>
                </c:pt>
                <c:pt idx="11">
                  <c:v>4430</c:v>
                </c:pt>
                <c:pt idx="12">
                  <c:v>309</c:v>
                </c:pt>
                <c:pt idx="13">
                  <c:v>2903</c:v>
                </c:pt>
                <c:pt idx="14">
                  <c:v>5640</c:v>
                </c:pt>
                <c:pt idx="15">
                  <c:v>2431</c:v>
                </c:pt>
                <c:pt idx="16">
                  <c:v>1066</c:v>
                </c:pt>
                <c:pt idx="17">
                  <c:v>594</c:v>
                </c:pt>
                <c:pt idx="18">
                  <c:v>2414</c:v>
                </c:pt>
                <c:pt idx="19">
                  <c:v>397</c:v>
                </c:pt>
                <c:pt idx="20">
                  <c:v>4505</c:v>
                </c:pt>
                <c:pt idx="21">
                  <c:v>1575</c:v>
                </c:pt>
                <c:pt idx="22">
                  <c:v>85</c:v>
                </c:pt>
                <c:pt idx="23">
                  <c:v>1714</c:v>
                </c:pt>
                <c:pt idx="24">
                  <c:v>1539</c:v>
                </c:pt>
                <c:pt idx="25">
                  <c:v>590</c:v>
                </c:pt>
                <c:pt idx="26">
                  <c:v>426</c:v>
                </c:pt>
                <c:pt idx="27">
                  <c:v>1240</c:v>
                </c:pt>
                <c:pt idx="28">
                  <c:v>650</c:v>
                </c:pt>
                <c:pt idx="29">
                  <c:v>2522</c:v>
                </c:pt>
                <c:pt idx="30">
                  <c:v>873</c:v>
                </c:pt>
                <c:pt idx="31">
                  <c:v>259</c:v>
                </c:pt>
              </c:numCache>
            </c:numRef>
          </c:val>
        </c:ser>
        <c:ser>
          <c:idx val="2"/>
          <c:order val="2"/>
          <c:tx>
            <c:strRef>
              <c:f>'1.1.7'!$D$5</c:f>
              <c:strCache>
                <c:ptCount val="1"/>
                <c:pt idx="0">
                  <c:v>T-2</c:v>
                </c:pt>
              </c:strCache>
            </c:strRef>
          </c:tx>
          <c:spPr>
            <a:solidFill>
              <a:schemeClr val="accent4"/>
            </a:solidFill>
          </c:spPr>
          <c:invertIfNegative val="0"/>
          <c:cat>
            <c:strRef>
              <c:f>'1.1.7'!$I$7:$I$38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'1.1.7'!$D$7:$D$38</c:f>
              <c:numCache>
                <c:formatCode>#,##0</c:formatCode>
                <c:ptCount val="32"/>
                <c:pt idx="0">
                  <c:v>25</c:v>
                </c:pt>
                <c:pt idx="1">
                  <c:v>94</c:v>
                </c:pt>
                <c:pt idx="2">
                  <c:v>1</c:v>
                </c:pt>
                <c:pt idx="3">
                  <c:v>8</c:v>
                </c:pt>
                <c:pt idx="4">
                  <c:v>2</c:v>
                </c:pt>
                <c:pt idx="5">
                  <c:v>53</c:v>
                </c:pt>
                <c:pt idx="6">
                  <c:v>71</c:v>
                </c:pt>
                <c:pt idx="7">
                  <c:v>10</c:v>
                </c:pt>
                <c:pt idx="8">
                  <c:v>486</c:v>
                </c:pt>
                <c:pt idx="9">
                  <c:v>24</c:v>
                </c:pt>
                <c:pt idx="10">
                  <c:v>165</c:v>
                </c:pt>
                <c:pt idx="11">
                  <c:v>99</c:v>
                </c:pt>
                <c:pt idx="12">
                  <c:v>3</c:v>
                </c:pt>
                <c:pt idx="13">
                  <c:v>46</c:v>
                </c:pt>
                <c:pt idx="14">
                  <c:v>214</c:v>
                </c:pt>
                <c:pt idx="15">
                  <c:v>53</c:v>
                </c:pt>
                <c:pt idx="16">
                  <c:v>51</c:v>
                </c:pt>
                <c:pt idx="17">
                  <c:v>2</c:v>
                </c:pt>
                <c:pt idx="18">
                  <c:v>210</c:v>
                </c:pt>
                <c:pt idx="19">
                  <c:v>0</c:v>
                </c:pt>
                <c:pt idx="20">
                  <c:v>68</c:v>
                </c:pt>
                <c:pt idx="21">
                  <c:v>157</c:v>
                </c:pt>
                <c:pt idx="22">
                  <c:v>9</c:v>
                </c:pt>
                <c:pt idx="23">
                  <c:v>38</c:v>
                </c:pt>
                <c:pt idx="24">
                  <c:v>50</c:v>
                </c:pt>
                <c:pt idx="25">
                  <c:v>31</c:v>
                </c:pt>
                <c:pt idx="26">
                  <c:v>4</c:v>
                </c:pt>
                <c:pt idx="27">
                  <c:v>113</c:v>
                </c:pt>
                <c:pt idx="28">
                  <c:v>11</c:v>
                </c:pt>
                <c:pt idx="29">
                  <c:v>31</c:v>
                </c:pt>
                <c:pt idx="30">
                  <c:v>23</c:v>
                </c:pt>
                <c:pt idx="31">
                  <c:v>2</c:v>
                </c:pt>
              </c:numCache>
            </c:numRef>
          </c:val>
        </c:ser>
        <c:ser>
          <c:idx val="3"/>
          <c:order val="3"/>
          <c:tx>
            <c:strRef>
              <c:f>'1.1.7'!$E$5</c:f>
              <c:strCache>
                <c:ptCount val="1"/>
                <c:pt idx="0">
                  <c:v>T-3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'1.1.7'!$I$7:$I$38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'1.1.7'!$E$7:$E$38</c:f>
              <c:numCache>
                <c:formatCode>#,##0</c:formatCode>
                <c:ptCount val="32"/>
                <c:pt idx="0">
                  <c:v>3159</c:v>
                </c:pt>
                <c:pt idx="1">
                  <c:v>8575</c:v>
                </c:pt>
                <c:pt idx="2">
                  <c:v>501</c:v>
                </c:pt>
                <c:pt idx="3">
                  <c:v>248</c:v>
                </c:pt>
                <c:pt idx="4">
                  <c:v>1283</c:v>
                </c:pt>
                <c:pt idx="5">
                  <c:v>7660</c:v>
                </c:pt>
                <c:pt idx="6">
                  <c:v>7353</c:v>
                </c:pt>
                <c:pt idx="7">
                  <c:v>1652</c:v>
                </c:pt>
                <c:pt idx="8">
                  <c:v>36979</c:v>
                </c:pt>
                <c:pt idx="9">
                  <c:v>4305</c:v>
                </c:pt>
                <c:pt idx="10">
                  <c:v>11211</c:v>
                </c:pt>
                <c:pt idx="11">
                  <c:v>12505</c:v>
                </c:pt>
                <c:pt idx="12">
                  <c:v>740</c:v>
                </c:pt>
                <c:pt idx="13">
                  <c:v>7988</c:v>
                </c:pt>
                <c:pt idx="14">
                  <c:v>15850</c:v>
                </c:pt>
                <c:pt idx="15">
                  <c:v>7077</c:v>
                </c:pt>
                <c:pt idx="16">
                  <c:v>1519</c:v>
                </c:pt>
                <c:pt idx="17">
                  <c:v>447</c:v>
                </c:pt>
                <c:pt idx="18">
                  <c:v>24697</c:v>
                </c:pt>
                <c:pt idx="19">
                  <c:v>753</c:v>
                </c:pt>
                <c:pt idx="20">
                  <c:v>7576</c:v>
                </c:pt>
                <c:pt idx="21">
                  <c:v>6512</c:v>
                </c:pt>
                <c:pt idx="22">
                  <c:v>430</c:v>
                </c:pt>
                <c:pt idx="23">
                  <c:v>6191</c:v>
                </c:pt>
                <c:pt idx="24">
                  <c:v>5496</c:v>
                </c:pt>
                <c:pt idx="25">
                  <c:v>6383</c:v>
                </c:pt>
                <c:pt idx="26">
                  <c:v>900</c:v>
                </c:pt>
                <c:pt idx="27">
                  <c:v>11920</c:v>
                </c:pt>
                <c:pt idx="28">
                  <c:v>1678</c:v>
                </c:pt>
                <c:pt idx="29">
                  <c:v>9418</c:v>
                </c:pt>
                <c:pt idx="30">
                  <c:v>1569</c:v>
                </c:pt>
                <c:pt idx="31">
                  <c:v>1067</c:v>
                </c:pt>
              </c:numCache>
            </c:numRef>
          </c:val>
        </c:ser>
        <c:ser>
          <c:idx val="4"/>
          <c:order val="4"/>
          <c:tx>
            <c:strRef>
              <c:f>'1.1.7'!$F$5</c:f>
              <c:strCache>
                <c:ptCount val="1"/>
                <c:pt idx="0">
                  <c:v>Otros</c:v>
                </c:pt>
              </c:strCache>
            </c:strRef>
          </c:tx>
          <c:invertIfNegative val="0"/>
          <c:cat>
            <c:strRef>
              <c:f>'1.1.7'!$I$7:$I$38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'1.1.7'!$F$7:$F$38</c:f>
              <c:numCache>
                <c:formatCode>#,##0</c:formatCode>
                <c:ptCount val="32"/>
                <c:pt idx="0">
                  <c:v>12</c:v>
                </c:pt>
                <c:pt idx="1">
                  <c:v>94</c:v>
                </c:pt>
                <c:pt idx="2">
                  <c:v>0</c:v>
                </c:pt>
                <c:pt idx="3">
                  <c:v>5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5</c:v>
                </c:pt>
                <c:pt idx="8">
                  <c:v>13</c:v>
                </c:pt>
                <c:pt idx="9">
                  <c:v>2</c:v>
                </c:pt>
                <c:pt idx="10">
                  <c:v>48</c:v>
                </c:pt>
                <c:pt idx="11">
                  <c:v>4</c:v>
                </c:pt>
                <c:pt idx="12">
                  <c:v>2</c:v>
                </c:pt>
                <c:pt idx="13">
                  <c:v>3</c:v>
                </c:pt>
                <c:pt idx="14">
                  <c:v>39</c:v>
                </c:pt>
                <c:pt idx="15">
                  <c:v>39</c:v>
                </c:pt>
                <c:pt idx="16">
                  <c:v>5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8</c:v>
                </c:pt>
                <c:pt idx="21">
                  <c:v>0</c:v>
                </c:pt>
                <c:pt idx="22">
                  <c:v>8</c:v>
                </c:pt>
                <c:pt idx="23">
                  <c:v>3</c:v>
                </c:pt>
                <c:pt idx="24">
                  <c:v>5</c:v>
                </c:pt>
                <c:pt idx="25">
                  <c:v>2</c:v>
                </c:pt>
                <c:pt idx="26">
                  <c:v>1</c:v>
                </c:pt>
                <c:pt idx="27">
                  <c:v>5</c:v>
                </c:pt>
                <c:pt idx="28">
                  <c:v>2</c:v>
                </c:pt>
                <c:pt idx="29">
                  <c:v>6</c:v>
                </c:pt>
                <c:pt idx="30">
                  <c:v>0</c:v>
                </c:pt>
                <c:pt idx="31">
                  <c:v>1</c:v>
                </c:pt>
              </c:numCache>
            </c:numRef>
          </c:val>
        </c:ser>
        <c:ser>
          <c:idx val="5"/>
          <c:order val="5"/>
          <c:tx>
            <c:strRef>
              <c:f>'1.1.7'!$H$4:$H$5</c:f>
              <c:strCache>
                <c:ptCount val="1"/>
                <c:pt idx="0">
                  <c:v>Grúas Industriales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'1.1.7'!$I$7:$I$38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'1.1.7'!$H$7:$H$38</c:f>
              <c:numCache>
                <c:formatCode>#,##0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2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5456384"/>
        <c:axId val="45474560"/>
      </c:barChart>
      <c:catAx>
        <c:axId val="4545638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45474560"/>
        <c:crosses val="autoZero"/>
        <c:auto val="1"/>
        <c:lblAlgn val="ctr"/>
        <c:lblOffset val="100"/>
        <c:noMultiLvlLbl val="0"/>
      </c:catAx>
      <c:valAx>
        <c:axId val="45474560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Vehículos</a:t>
                </a:r>
                <a:endParaRPr lang="es-ES"/>
              </a:p>
            </c:rich>
          </c:tx>
          <c:layout/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4545638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8390470993106059"/>
          <c:y val="0.9313579145707962"/>
          <c:w val="0.48801012859889792"/>
          <c:h val="6.8642102689515788E-2"/>
        </c:manualLayout>
      </c:layout>
      <c:overlay val="0"/>
      <c:txPr>
        <a:bodyPr/>
        <a:lstStyle/>
        <a:p>
          <a:pPr>
            <a:defRPr lang="es-ES" b="1"/>
          </a:pPr>
          <a:endParaRPr lang="es-MX"/>
        </a:p>
      </c:txPr>
    </c:legend>
    <c:plotVisOnly val="1"/>
    <c:dispBlanksAs val="gap"/>
    <c:showDLblsOverMax val="0"/>
  </c:chart>
  <c:spPr>
    <a:solidFill>
      <a:schemeClr val="accent3">
        <a:lumMod val="40000"/>
        <a:lumOff val="60000"/>
      </a:schemeClr>
    </a:solidFill>
  </c:spPr>
  <c:printSettings>
    <c:headerFooter/>
    <c:pageMargins b="0.75000000000000455" l="0.70000000000000062" r="0.70000000000000062" t="0.75000000000000455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Unidades de Arrastre del Autotransporte de Carga General</a:t>
            </a:r>
            <a:r>
              <a:rPr lang="es-ES" sz="1200" baseline="0"/>
              <a:t> </a:t>
            </a:r>
          </a:p>
          <a:p>
            <a:pPr>
              <a:defRPr lang="es-ES" sz="1200"/>
            </a:pPr>
            <a:r>
              <a:rPr lang="es-ES" sz="1200" baseline="0"/>
              <a:t>por Clase de Vehículo 2014</a:t>
            </a:r>
            <a:endParaRPr lang="es-ES" sz="1200"/>
          </a:p>
        </c:rich>
      </c:tx>
      <c:layout>
        <c:manualLayout>
          <c:xMode val="edge"/>
          <c:yMode val="edge"/>
          <c:x val="0.1914892587637418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263168162825879"/>
          <c:y val="0.12784911501446936"/>
          <c:w val="0.87427120932958813"/>
          <c:h val="0.62790396392758596"/>
        </c:manualLayout>
      </c:layout>
      <c:lineChart>
        <c:grouping val="standard"/>
        <c:varyColors val="0"/>
        <c:ser>
          <c:idx val="0"/>
          <c:order val="0"/>
          <c:tx>
            <c:strRef>
              <c:f>'1.1.7.1'!$B$5</c:f>
              <c:strCache>
                <c:ptCount val="1"/>
                <c:pt idx="0">
                  <c:v>S-1</c:v>
                </c:pt>
              </c:strCache>
            </c:strRef>
          </c:tx>
          <c:marker>
            <c:symbol val="none"/>
          </c:marker>
          <c:cat>
            <c:strRef>
              <c:f>'1.1.7.1'!$N$7:$N$38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'1.1.7.1'!$B$7:$B$38</c:f>
              <c:numCache>
                <c:formatCode>#,##0</c:formatCode>
                <c:ptCount val="32"/>
                <c:pt idx="0">
                  <c:v>31</c:v>
                </c:pt>
                <c:pt idx="1">
                  <c:v>87</c:v>
                </c:pt>
                <c:pt idx="2">
                  <c:v>1</c:v>
                </c:pt>
                <c:pt idx="3">
                  <c:v>6</c:v>
                </c:pt>
                <c:pt idx="4">
                  <c:v>7</c:v>
                </c:pt>
                <c:pt idx="5">
                  <c:v>23</c:v>
                </c:pt>
                <c:pt idx="6">
                  <c:v>35</c:v>
                </c:pt>
                <c:pt idx="7">
                  <c:v>13</c:v>
                </c:pt>
                <c:pt idx="8">
                  <c:v>786</c:v>
                </c:pt>
                <c:pt idx="9">
                  <c:v>24</c:v>
                </c:pt>
                <c:pt idx="10">
                  <c:v>150</c:v>
                </c:pt>
                <c:pt idx="11">
                  <c:v>111</c:v>
                </c:pt>
                <c:pt idx="12">
                  <c:v>6</c:v>
                </c:pt>
                <c:pt idx="13">
                  <c:v>50</c:v>
                </c:pt>
                <c:pt idx="14">
                  <c:v>210</c:v>
                </c:pt>
                <c:pt idx="15">
                  <c:v>46</c:v>
                </c:pt>
                <c:pt idx="16">
                  <c:v>206</c:v>
                </c:pt>
                <c:pt idx="17">
                  <c:v>2</c:v>
                </c:pt>
                <c:pt idx="18">
                  <c:v>241</c:v>
                </c:pt>
                <c:pt idx="19">
                  <c:v>1</c:v>
                </c:pt>
                <c:pt idx="20">
                  <c:v>39</c:v>
                </c:pt>
                <c:pt idx="21">
                  <c:v>59</c:v>
                </c:pt>
                <c:pt idx="22">
                  <c:v>1</c:v>
                </c:pt>
                <c:pt idx="23">
                  <c:v>24</c:v>
                </c:pt>
                <c:pt idx="24">
                  <c:v>41</c:v>
                </c:pt>
                <c:pt idx="25">
                  <c:v>16</c:v>
                </c:pt>
                <c:pt idx="26">
                  <c:v>6</c:v>
                </c:pt>
                <c:pt idx="27">
                  <c:v>36</c:v>
                </c:pt>
                <c:pt idx="28">
                  <c:v>5</c:v>
                </c:pt>
                <c:pt idx="29">
                  <c:v>48</c:v>
                </c:pt>
                <c:pt idx="30">
                  <c:v>53</c:v>
                </c:pt>
                <c:pt idx="31">
                  <c:v>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'1.1.7.1'!$C$5</c:f>
              <c:strCache>
                <c:ptCount val="1"/>
                <c:pt idx="0">
                  <c:v>S-2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none"/>
          </c:marker>
          <c:cat>
            <c:strRef>
              <c:f>'1.1.7.1'!$N$7:$N$38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'1.1.7.1'!$C$7:$C$38</c:f>
              <c:numCache>
                <c:formatCode>#,##0</c:formatCode>
                <c:ptCount val="32"/>
                <c:pt idx="0">
                  <c:v>3803</c:v>
                </c:pt>
                <c:pt idx="1">
                  <c:v>8986</c:v>
                </c:pt>
                <c:pt idx="2">
                  <c:v>554</c:v>
                </c:pt>
                <c:pt idx="3">
                  <c:v>335</c:v>
                </c:pt>
                <c:pt idx="4">
                  <c:v>1055</c:v>
                </c:pt>
                <c:pt idx="5">
                  <c:v>8814</c:v>
                </c:pt>
                <c:pt idx="6">
                  <c:v>9905</c:v>
                </c:pt>
                <c:pt idx="7">
                  <c:v>2409</c:v>
                </c:pt>
                <c:pt idx="8">
                  <c:v>43767</c:v>
                </c:pt>
                <c:pt idx="9">
                  <c:v>4799</c:v>
                </c:pt>
                <c:pt idx="10">
                  <c:v>11670</c:v>
                </c:pt>
                <c:pt idx="11">
                  <c:v>11445</c:v>
                </c:pt>
                <c:pt idx="12">
                  <c:v>259</c:v>
                </c:pt>
                <c:pt idx="13">
                  <c:v>5771</c:v>
                </c:pt>
                <c:pt idx="14">
                  <c:v>16340</c:v>
                </c:pt>
                <c:pt idx="15">
                  <c:v>6870</c:v>
                </c:pt>
                <c:pt idx="16">
                  <c:v>1550</c:v>
                </c:pt>
                <c:pt idx="17">
                  <c:v>256</c:v>
                </c:pt>
                <c:pt idx="18">
                  <c:v>40053</c:v>
                </c:pt>
                <c:pt idx="19">
                  <c:v>788</c:v>
                </c:pt>
                <c:pt idx="20">
                  <c:v>6036</c:v>
                </c:pt>
                <c:pt idx="21">
                  <c:v>7836</c:v>
                </c:pt>
                <c:pt idx="22">
                  <c:v>323</c:v>
                </c:pt>
                <c:pt idx="23">
                  <c:v>6664</c:v>
                </c:pt>
                <c:pt idx="24">
                  <c:v>8051</c:v>
                </c:pt>
                <c:pt idx="25">
                  <c:v>7499</c:v>
                </c:pt>
                <c:pt idx="26">
                  <c:v>950</c:v>
                </c:pt>
                <c:pt idx="27">
                  <c:v>15057</c:v>
                </c:pt>
                <c:pt idx="28">
                  <c:v>1385</c:v>
                </c:pt>
                <c:pt idx="29">
                  <c:v>12403</c:v>
                </c:pt>
                <c:pt idx="30">
                  <c:v>2504</c:v>
                </c:pt>
                <c:pt idx="31">
                  <c:v>1243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'1.1.7.1'!$D$5</c:f>
              <c:strCache>
                <c:ptCount val="1"/>
                <c:pt idx="0">
                  <c:v>S-3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none"/>
          </c:marker>
          <c:cat>
            <c:strRef>
              <c:f>'1.1.7.1'!$N$7:$N$38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'1.1.7.1'!$D$7:$D$38</c:f>
              <c:numCache>
                <c:formatCode>#,##0</c:formatCode>
                <c:ptCount val="32"/>
                <c:pt idx="0">
                  <c:v>504</c:v>
                </c:pt>
                <c:pt idx="1">
                  <c:v>298</c:v>
                </c:pt>
                <c:pt idx="2">
                  <c:v>125</c:v>
                </c:pt>
                <c:pt idx="3">
                  <c:v>126</c:v>
                </c:pt>
                <c:pt idx="4">
                  <c:v>694</c:v>
                </c:pt>
                <c:pt idx="5">
                  <c:v>2466</c:v>
                </c:pt>
                <c:pt idx="6">
                  <c:v>3973</c:v>
                </c:pt>
                <c:pt idx="7">
                  <c:v>452</c:v>
                </c:pt>
                <c:pt idx="8">
                  <c:v>6488</c:v>
                </c:pt>
                <c:pt idx="9">
                  <c:v>1922</c:v>
                </c:pt>
                <c:pt idx="10">
                  <c:v>2462</c:v>
                </c:pt>
                <c:pt idx="11">
                  <c:v>2120</c:v>
                </c:pt>
                <c:pt idx="12">
                  <c:v>566</c:v>
                </c:pt>
                <c:pt idx="13">
                  <c:v>3264</c:v>
                </c:pt>
                <c:pt idx="14">
                  <c:v>5928</c:v>
                </c:pt>
                <c:pt idx="15">
                  <c:v>2256</c:v>
                </c:pt>
                <c:pt idx="16">
                  <c:v>572</c:v>
                </c:pt>
                <c:pt idx="17">
                  <c:v>216</c:v>
                </c:pt>
                <c:pt idx="18">
                  <c:v>8632</c:v>
                </c:pt>
                <c:pt idx="19">
                  <c:v>413</c:v>
                </c:pt>
                <c:pt idx="20">
                  <c:v>3432</c:v>
                </c:pt>
                <c:pt idx="21">
                  <c:v>1252</c:v>
                </c:pt>
                <c:pt idx="22">
                  <c:v>149</c:v>
                </c:pt>
                <c:pt idx="23">
                  <c:v>2340</c:v>
                </c:pt>
                <c:pt idx="24">
                  <c:v>1029</c:v>
                </c:pt>
                <c:pt idx="25">
                  <c:v>1110</c:v>
                </c:pt>
                <c:pt idx="26">
                  <c:v>469</c:v>
                </c:pt>
                <c:pt idx="27">
                  <c:v>3410</c:v>
                </c:pt>
                <c:pt idx="28">
                  <c:v>611</c:v>
                </c:pt>
                <c:pt idx="29">
                  <c:v>2914</c:v>
                </c:pt>
                <c:pt idx="30">
                  <c:v>443</c:v>
                </c:pt>
                <c:pt idx="31">
                  <c:v>655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'1.1.7.1'!$E$5</c:f>
              <c:strCache>
                <c:ptCount val="1"/>
                <c:pt idx="0">
                  <c:v>S-4</c:v>
                </c:pt>
              </c:strCache>
            </c:strRef>
          </c:tx>
          <c:marker>
            <c:symbol val="none"/>
          </c:marker>
          <c:cat>
            <c:strRef>
              <c:f>'1.1.7.1'!$N$7:$N$38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'1.1.7.1'!$E$7:$E$38</c:f>
              <c:numCache>
                <c:formatCode>#,##0</c:formatCode>
                <c:ptCount val="32"/>
                <c:pt idx="0">
                  <c:v>0</c:v>
                </c:pt>
                <c:pt idx="1">
                  <c:v>8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11</c:v>
                </c:pt>
                <c:pt idx="7">
                  <c:v>0</c:v>
                </c:pt>
                <c:pt idx="8">
                  <c:v>14</c:v>
                </c:pt>
                <c:pt idx="9">
                  <c:v>21</c:v>
                </c:pt>
                <c:pt idx="10">
                  <c:v>2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3</c:v>
                </c:pt>
                <c:pt idx="15">
                  <c:v>3</c:v>
                </c:pt>
                <c:pt idx="16">
                  <c:v>0</c:v>
                </c:pt>
                <c:pt idx="17">
                  <c:v>0</c:v>
                </c:pt>
                <c:pt idx="18">
                  <c:v>6</c:v>
                </c:pt>
                <c:pt idx="19">
                  <c:v>0</c:v>
                </c:pt>
                <c:pt idx="20">
                  <c:v>2</c:v>
                </c:pt>
                <c:pt idx="21">
                  <c:v>2</c:v>
                </c:pt>
                <c:pt idx="22">
                  <c:v>1</c:v>
                </c:pt>
                <c:pt idx="23">
                  <c:v>2</c:v>
                </c:pt>
                <c:pt idx="24">
                  <c:v>1</c:v>
                </c:pt>
                <c:pt idx="25">
                  <c:v>2</c:v>
                </c:pt>
                <c:pt idx="26">
                  <c:v>2</c:v>
                </c:pt>
                <c:pt idx="27">
                  <c:v>18</c:v>
                </c:pt>
                <c:pt idx="28">
                  <c:v>0</c:v>
                </c:pt>
                <c:pt idx="29">
                  <c:v>17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'1.1.7.1'!$F$5</c:f>
              <c:strCache>
                <c:ptCount val="1"/>
                <c:pt idx="0">
                  <c:v>S-5</c:v>
                </c:pt>
              </c:strCache>
            </c:strRef>
          </c:tx>
          <c:marker>
            <c:symbol val="none"/>
          </c:marker>
          <c:cat>
            <c:strRef>
              <c:f>'1.1.7.1'!$N$7:$N$38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'1.1.7.1'!$F$7:$F$38</c:f>
              <c:numCache>
                <c:formatCode>#,##0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5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'1.1.7.1'!$G$5</c:f>
              <c:strCache>
                <c:ptCount val="1"/>
                <c:pt idx="0">
                  <c:v>S-6</c:v>
                </c:pt>
              </c:strCache>
            </c:strRef>
          </c:tx>
          <c:marker>
            <c:symbol val="none"/>
          </c:marker>
          <c:cat>
            <c:strRef>
              <c:f>'1.1.7.1'!$N$7:$N$38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'1.1.7.1'!$G$7:$G$38</c:f>
              <c:numCache>
                <c:formatCode>#,##0</c:formatCode>
                <c:ptCount val="32"/>
                <c:pt idx="0">
                  <c:v>1</c:v>
                </c:pt>
                <c:pt idx="1">
                  <c:v>9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4</c:v>
                </c:pt>
                <c:pt idx="6">
                  <c:v>2</c:v>
                </c:pt>
                <c:pt idx="7">
                  <c:v>0</c:v>
                </c:pt>
                <c:pt idx="8">
                  <c:v>1</c:v>
                </c:pt>
                <c:pt idx="9">
                  <c:v>3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4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0</c:v>
                </c:pt>
                <c:pt idx="20">
                  <c:v>2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1</c:v>
                </c:pt>
                <c:pt idx="28">
                  <c:v>2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'1.1.7.1'!$H$5</c:f>
              <c:strCache>
                <c:ptCount val="1"/>
                <c:pt idx="0">
                  <c:v>R-2</c:v>
                </c:pt>
              </c:strCache>
            </c:strRef>
          </c:tx>
          <c:marker>
            <c:symbol val="none"/>
          </c:marker>
          <c:cat>
            <c:strRef>
              <c:f>'1.1.7.1'!$N$7:$N$38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'1.1.7.1'!$H$7:$H$38</c:f>
              <c:numCache>
                <c:formatCode>#,##0</c:formatCode>
                <c:ptCount val="32"/>
                <c:pt idx="0">
                  <c:v>91</c:v>
                </c:pt>
                <c:pt idx="1">
                  <c:v>93</c:v>
                </c:pt>
                <c:pt idx="2">
                  <c:v>4</c:v>
                </c:pt>
                <c:pt idx="3">
                  <c:v>3</c:v>
                </c:pt>
                <c:pt idx="4">
                  <c:v>46</c:v>
                </c:pt>
                <c:pt idx="5">
                  <c:v>4</c:v>
                </c:pt>
                <c:pt idx="6">
                  <c:v>450</c:v>
                </c:pt>
                <c:pt idx="7">
                  <c:v>29</c:v>
                </c:pt>
                <c:pt idx="8">
                  <c:v>144</c:v>
                </c:pt>
                <c:pt idx="9">
                  <c:v>5</c:v>
                </c:pt>
                <c:pt idx="10">
                  <c:v>179</c:v>
                </c:pt>
                <c:pt idx="11">
                  <c:v>109</c:v>
                </c:pt>
                <c:pt idx="12">
                  <c:v>1</c:v>
                </c:pt>
                <c:pt idx="13">
                  <c:v>1</c:v>
                </c:pt>
                <c:pt idx="14">
                  <c:v>55</c:v>
                </c:pt>
                <c:pt idx="15">
                  <c:v>23</c:v>
                </c:pt>
                <c:pt idx="16">
                  <c:v>29</c:v>
                </c:pt>
                <c:pt idx="17">
                  <c:v>1</c:v>
                </c:pt>
                <c:pt idx="18">
                  <c:v>175</c:v>
                </c:pt>
                <c:pt idx="19">
                  <c:v>16</c:v>
                </c:pt>
                <c:pt idx="20">
                  <c:v>109</c:v>
                </c:pt>
                <c:pt idx="21">
                  <c:v>41</c:v>
                </c:pt>
                <c:pt idx="22">
                  <c:v>41</c:v>
                </c:pt>
                <c:pt idx="23">
                  <c:v>9</c:v>
                </c:pt>
                <c:pt idx="24">
                  <c:v>45</c:v>
                </c:pt>
                <c:pt idx="25">
                  <c:v>16</c:v>
                </c:pt>
                <c:pt idx="26">
                  <c:v>73</c:v>
                </c:pt>
                <c:pt idx="27">
                  <c:v>109</c:v>
                </c:pt>
                <c:pt idx="28">
                  <c:v>56</c:v>
                </c:pt>
                <c:pt idx="29">
                  <c:v>24</c:v>
                </c:pt>
                <c:pt idx="30">
                  <c:v>44</c:v>
                </c:pt>
                <c:pt idx="31">
                  <c:v>11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'1.1.7.1'!$I$5</c:f>
              <c:strCache>
                <c:ptCount val="1"/>
                <c:pt idx="0">
                  <c:v>R-3</c:v>
                </c:pt>
              </c:strCache>
            </c:strRef>
          </c:tx>
          <c:marker>
            <c:symbol val="none"/>
          </c:marker>
          <c:cat>
            <c:strRef>
              <c:f>'1.1.7.1'!$N$7:$N$38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'1.1.7.1'!$I$7:$I$38</c:f>
              <c:numCache>
                <c:formatCode>#,##0</c:formatCode>
                <c:ptCount val="32"/>
                <c:pt idx="0">
                  <c:v>22</c:v>
                </c:pt>
                <c:pt idx="1">
                  <c:v>1</c:v>
                </c:pt>
                <c:pt idx="2">
                  <c:v>2</c:v>
                </c:pt>
                <c:pt idx="3">
                  <c:v>0</c:v>
                </c:pt>
                <c:pt idx="4">
                  <c:v>8</c:v>
                </c:pt>
                <c:pt idx="5">
                  <c:v>2</c:v>
                </c:pt>
                <c:pt idx="6">
                  <c:v>53</c:v>
                </c:pt>
                <c:pt idx="7">
                  <c:v>0</c:v>
                </c:pt>
                <c:pt idx="8">
                  <c:v>29</c:v>
                </c:pt>
                <c:pt idx="9">
                  <c:v>4</c:v>
                </c:pt>
                <c:pt idx="10">
                  <c:v>31</c:v>
                </c:pt>
                <c:pt idx="11">
                  <c:v>16</c:v>
                </c:pt>
                <c:pt idx="12">
                  <c:v>0</c:v>
                </c:pt>
                <c:pt idx="13">
                  <c:v>1</c:v>
                </c:pt>
                <c:pt idx="14">
                  <c:v>25</c:v>
                </c:pt>
                <c:pt idx="15">
                  <c:v>7</c:v>
                </c:pt>
                <c:pt idx="16">
                  <c:v>4</c:v>
                </c:pt>
                <c:pt idx="17">
                  <c:v>2</c:v>
                </c:pt>
                <c:pt idx="18">
                  <c:v>19</c:v>
                </c:pt>
                <c:pt idx="19">
                  <c:v>5</c:v>
                </c:pt>
                <c:pt idx="20">
                  <c:v>44</c:v>
                </c:pt>
                <c:pt idx="21">
                  <c:v>7</c:v>
                </c:pt>
                <c:pt idx="22">
                  <c:v>7</c:v>
                </c:pt>
                <c:pt idx="23">
                  <c:v>3</c:v>
                </c:pt>
                <c:pt idx="24">
                  <c:v>6</c:v>
                </c:pt>
                <c:pt idx="25">
                  <c:v>13</c:v>
                </c:pt>
                <c:pt idx="26">
                  <c:v>51</c:v>
                </c:pt>
                <c:pt idx="27">
                  <c:v>16</c:v>
                </c:pt>
                <c:pt idx="28">
                  <c:v>19</c:v>
                </c:pt>
                <c:pt idx="29">
                  <c:v>7</c:v>
                </c:pt>
                <c:pt idx="30">
                  <c:v>19</c:v>
                </c:pt>
                <c:pt idx="31">
                  <c:v>6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'1.1.7.1'!$J$5</c:f>
              <c:strCache>
                <c:ptCount val="1"/>
                <c:pt idx="0">
                  <c:v>R-4</c:v>
                </c:pt>
              </c:strCache>
            </c:strRef>
          </c:tx>
          <c:marker>
            <c:symbol val="none"/>
          </c:marker>
          <c:cat>
            <c:strRef>
              <c:f>'1.1.7.1'!$N$7:$N$38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'1.1.7.1'!$J$7:$J$38</c:f>
              <c:numCache>
                <c:formatCode>#,##0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4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4</c:v>
                </c:pt>
                <c:pt idx="19">
                  <c:v>9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  <c:pt idx="26">
                  <c:v>1</c:v>
                </c:pt>
                <c:pt idx="27">
                  <c:v>3</c:v>
                </c:pt>
                <c:pt idx="28">
                  <c:v>3</c:v>
                </c:pt>
                <c:pt idx="29">
                  <c:v>1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smooth val="0"/>
        </c:ser>
        <c:ser>
          <c:idx val="9"/>
          <c:order val="9"/>
          <c:tx>
            <c:strRef>
              <c:f>'1.1.7.1'!$K$5</c:f>
              <c:strCache>
                <c:ptCount val="1"/>
                <c:pt idx="0">
                  <c:v>R-5</c:v>
                </c:pt>
              </c:strCache>
            </c:strRef>
          </c:tx>
          <c:marker>
            <c:symbol val="none"/>
          </c:marker>
          <c:cat>
            <c:strRef>
              <c:f>'1.1.7.1'!$N$7:$N$38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'1.1.7.1'!$K$7:$K$38</c:f>
              <c:numCache>
                <c:formatCode>#,##0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smooth val="0"/>
        </c:ser>
        <c:ser>
          <c:idx val="10"/>
          <c:order val="10"/>
          <c:tx>
            <c:strRef>
              <c:f>'1.1.7.1'!$L$5</c:f>
              <c:strCache>
                <c:ptCount val="1"/>
                <c:pt idx="0">
                  <c:v>R-6</c:v>
                </c:pt>
              </c:strCache>
            </c:strRef>
          </c:tx>
          <c:marker>
            <c:symbol val="none"/>
          </c:marker>
          <c:cat>
            <c:strRef>
              <c:f>'1.1.7.1'!$N$7:$N$38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'1.1.7.1'!$L$7:$L$38</c:f>
              <c:numCache>
                <c:formatCode>#,##0</c:formatCode>
                <c:ptCount val="32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2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936704"/>
        <c:axId val="52938240"/>
      </c:lineChart>
      <c:catAx>
        <c:axId val="5293670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52938240"/>
        <c:crosses val="autoZero"/>
        <c:auto val="1"/>
        <c:lblAlgn val="ctr"/>
        <c:lblOffset val="100"/>
        <c:noMultiLvlLbl val="0"/>
      </c:catAx>
      <c:valAx>
        <c:axId val="52938240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Vehículos</a:t>
                </a:r>
                <a:endParaRPr lang="es-ES"/>
              </a:p>
            </c:rich>
          </c:tx>
          <c:layout/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5293670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4.7951901503940804E-2"/>
          <c:y val="0.92272259236826171"/>
          <c:w val="0.8999999354919449"/>
          <c:h val="7.7277407631738584E-2"/>
        </c:manualLayout>
      </c:layout>
      <c:overlay val="0"/>
      <c:txPr>
        <a:bodyPr/>
        <a:lstStyle/>
        <a:p>
          <a:pPr>
            <a:defRPr lang="es-ES" sz="1050" b="1"/>
          </a:pPr>
          <a:endParaRPr lang="es-MX"/>
        </a:p>
      </c:txPr>
    </c:legend>
    <c:plotVisOnly val="1"/>
    <c:dispBlanksAs val="gap"/>
    <c:showDLblsOverMax val="0"/>
  </c:chart>
  <c:spPr>
    <a:solidFill>
      <a:schemeClr val="accent3">
        <a:lumMod val="40000"/>
        <a:lumOff val="60000"/>
      </a:schemeClr>
    </a:solidFill>
  </c:sp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Unidades de Arrastre del Autotransporte Carga General</a:t>
            </a:r>
            <a:r>
              <a:rPr lang="es-ES" sz="1200" baseline="0"/>
              <a:t> por </a:t>
            </a:r>
          </a:p>
          <a:p>
            <a:pPr>
              <a:defRPr lang="es-ES" sz="1200"/>
            </a:pPr>
            <a:r>
              <a:rPr lang="es-ES" sz="1200" baseline="0"/>
              <a:t>Clase de Vehículo 2014</a:t>
            </a:r>
            <a:endParaRPr lang="es-ES" sz="1200"/>
          </a:p>
        </c:rich>
      </c:tx>
      <c:layout>
        <c:manualLayout>
          <c:xMode val="edge"/>
          <c:yMode val="edge"/>
          <c:x val="0.1771523435131345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263167061671025"/>
          <c:y val="0.12357561074096507"/>
          <c:w val="0.87427120932958857"/>
          <c:h val="0.6449979810216031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'1.1.7.1'!$B$5</c:f>
              <c:strCache>
                <c:ptCount val="1"/>
                <c:pt idx="0">
                  <c:v>S-1</c:v>
                </c:pt>
              </c:strCache>
            </c:strRef>
          </c:tx>
          <c:invertIfNegative val="0"/>
          <c:cat>
            <c:strRef>
              <c:f>'1.1.7.1'!$N$7:$N$38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'1.1.7.1'!$B$7:$B$38</c:f>
              <c:numCache>
                <c:formatCode>#,##0</c:formatCode>
                <c:ptCount val="32"/>
                <c:pt idx="0">
                  <c:v>31</c:v>
                </c:pt>
                <c:pt idx="1">
                  <c:v>87</c:v>
                </c:pt>
                <c:pt idx="2">
                  <c:v>1</c:v>
                </c:pt>
                <c:pt idx="3">
                  <c:v>6</c:v>
                </c:pt>
                <c:pt idx="4">
                  <c:v>7</c:v>
                </c:pt>
                <c:pt idx="5">
                  <c:v>23</c:v>
                </c:pt>
                <c:pt idx="6">
                  <c:v>35</c:v>
                </c:pt>
                <c:pt idx="7">
                  <c:v>13</c:v>
                </c:pt>
                <c:pt idx="8">
                  <c:v>786</c:v>
                </c:pt>
                <c:pt idx="9">
                  <c:v>24</c:v>
                </c:pt>
                <c:pt idx="10">
                  <c:v>150</c:v>
                </c:pt>
                <c:pt idx="11">
                  <c:v>111</c:v>
                </c:pt>
                <c:pt idx="12">
                  <c:v>6</c:v>
                </c:pt>
                <c:pt idx="13">
                  <c:v>50</c:v>
                </c:pt>
                <c:pt idx="14">
                  <c:v>210</c:v>
                </c:pt>
                <c:pt idx="15">
                  <c:v>46</c:v>
                </c:pt>
                <c:pt idx="16">
                  <c:v>206</c:v>
                </c:pt>
                <c:pt idx="17">
                  <c:v>2</c:v>
                </c:pt>
                <c:pt idx="18">
                  <c:v>241</c:v>
                </c:pt>
                <c:pt idx="19">
                  <c:v>1</c:v>
                </c:pt>
                <c:pt idx="20">
                  <c:v>39</c:v>
                </c:pt>
                <c:pt idx="21">
                  <c:v>59</c:v>
                </c:pt>
                <c:pt idx="22">
                  <c:v>1</c:v>
                </c:pt>
                <c:pt idx="23">
                  <c:v>24</c:v>
                </c:pt>
                <c:pt idx="24">
                  <c:v>41</c:v>
                </c:pt>
                <c:pt idx="25">
                  <c:v>16</c:v>
                </c:pt>
                <c:pt idx="26">
                  <c:v>6</c:v>
                </c:pt>
                <c:pt idx="27">
                  <c:v>36</c:v>
                </c:pt>
                <c:pt idx="28">
                  <c:v>5</c:v>
                </c:pt>
                <c:pt idx="29">
                  <c:v>48</c:v>
                </c:pt>
                <c:pt idx="30">
                  <c:v>53</c:v>
                </c:pt>
                <c:pt idx="31">
                  <c:v>2</c:v>
                </c:pt>
              </c:numCache>
            </c:numRef>
          </c:val>
        </c:ser>
        <c:ser>
          <c:idx val="1"/>
          <c:order val="1"/>
          <c:tx>
            <c:strRef>
              <c:f>'1.1.7.1'!$C$5</c:f>
              <c:strCache>
                <c:ptCount val="1"/>
                <c:pt idx="0">
                  <c:v>S-2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'1.1.7.1'!$N$7:$N$38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'1.1.7.1'!$C$7:$C$38</c:f>
              <c:numCache>
                <c:formatCode>#,##0</c:formatCode>
                <c:ptCount val="32"/>
                <c:pt idx="0">
                  <c:v>3803</c:v>
                </c:pt>
                <c:pt idx="1">
                  <c:v>8986</c:v>
                </c:pt>
                <c:pt idx="2">
                  <c:v>554</c:v>
                </c:pt>
                <c:pt idx="3">
                  <c:v>335</c:v>
                </c:pt>
                <c:pt idx="4">
                  <c:v>1055</c:v>
                </c:pt>
                <c:pt idx="5">
                  <c:v>8814</c:v>
                </c:pt>
                <c:pt idx="6">
                  <c:v>9905</c:v>
                </c:pt>
                <c:pt idx="7">
                  <c:v>2409</c:v>
                </c:pt>
                <c:pt idx="8">
                  <c:v>43767</c:v>
                </c:pt>
                <c:pt idx="9">
                  <c:v>4799</c:v>
                </c:pt>
                <c:pt idx="10">
                  <c:v>11670</c:v>
                </c:pt>
                <c:pt idx="11">
                  <c:v>11445</c:v>
                </c:pt>
                <c:pt idx="12">
                  <c:v>259</c:v>
                </c:pt>
                <c:pt idx="13">
                  <c:v>5771</c:v>
                </c:pt>
                <c:pt idx="14">
                  <c:v>16340</c:v>
                </c:pt>
                <c:pt idx="15">
                  <c:v>6870</c:v>
                </c:pt>
                <c:pt idx="16">
                  <c:v>1550</c:v>
                </c:pt>
                <c:pt idx="17">
                  <c:v>256</c:v>
                </c:pt>
                <c:pt idx="18">
                  <c:v>40053</c:v>
                </c:pt>
                <c:pt idx="19">
                  <c:v>788</c:v>
                </c:pt>
                <c:pt idx="20">
                  <c:v>6036</c:v>
                </c:pt>
                <c:pt idx="21">
                  <c:v>7836</c:v>
                </c:pt>
                <c:pt idx="22">
                  <c:v>323</c:v>
                </c:pt>
                <c:pt idx="23">
                  <c:v>6664</c:v>
                </c:pt>
                <c:pt idx="24">
                  <c:v>8051</c:v>
                </c:pt>
                <c:pt idx="25">
                  <c:v>7499</c:v>
                </c:pt>
                <c:pt idx="26">
                  <c:v>950</c:v>
                </c:pt>
                <c:pt idx="27">
                  <c:v>15057</c:v>
                </c:pt>
                <c:pt idx="28">
                  <c:v>1385</c:v>
                </c:pt>
                <c:pt idx="29">
                  <c:v>12403</c:v>
                </c:pt>
                <c:pt idx="30">
                  <c:v>2504</c:v>
                </c:pt>
                <c:pt idx="31">
                  <c:v>1243</c:v>
                </c:pt>
              </c:numCache>
            </c:numRef>
          </c:val>
        </c:ser>
        <c:ser>
          <c:idx val="2"/>
          <c:order val="2"/>
          <c:tx>
            <c:strRef>
              <c:f>'1.1.7.1'!$D$5</c:f>
              <c:strCache>
                <c:ptCount val="1"/>
                <c:pt idx="0">
                  <c:v>S-3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cat>
            <c:strRef>
              <c:f>'1.1.7.1'!$N$7:$N$38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'1.1.7.1'!$D$7:$D$38</c:f>
              <c:numCache>
                <c:formatCode>#,##0</c:formatCode>
                <c:ptCount val="32"/>
                <c:pt idx="0">
                  <c:v>504</c:v>
                </c:pt>
                <c:pt idx="1">
                  <c:v>298</c:v>
                </c:pt>
                <c:pt idx="2">
                  <c:v>125</c:v>
                </c:pt>
                <c:pt idx="3">
                  <c:v>126</c:v>
                </c:pt>
                <c:pt idx="4">
                  <c:v>694</c:v>
                </c:pt>
                <c:pt idx="5">
                  <c:v>2466</c:v>
                </c:pt>
                <c:pt idx="6">
                  <c:v>3973</c:v>
                </c:pt>
                <c:pt idx="7">
                  <c:v>452</c:v>
                </c:pt>
                <c:pt idx="8">
                  <c:v>6488</c:v>
                </c:pt>
                <c:pt idx="9">
                  <c:v>1922</c:v>
                </c:pt>
                <c:pt idx="10">
                  <c:v>2462</c:v>
                </c:pt>
                <c:pt idx="11">
                  <c:v>2120</c:v>
                </c:pt>
                <c:pt idx="12">
                  <c:v>566</c:v>
                </c:pt>
                <c:pt idx="13">
                  <c:v>3264</c:v>
                </c:pt>
                <c:pt idx="14">
                  <c:v>5928</c:v>
                </c:pt>
                <c:pt idx="15">
                  <c:v>2256</c:v>
                </c:pt>
                <c:pt idx="16">
                  <c:v>572</c:v>
                </c:pt>
                <c:pt idx="17">
                  <c:v>216</c:v>
                </c:pt>
                <c:pt idx="18">
                  <c:v>8632</c:v>
                </c:pt>
                <c:pt idx="19">
                  <c:v>413</c:v>
                </c:pt>
                <c:pt idx="20">
                  <c:v>3432</c:v>
                </c:pt>
                <c:pt idx="21">
                  <c:v>1252</c:v>
                </c:pt>
                <c:pt idx="22">
                  <c:v>149</c:v>
                </c:pt>
                <c:pt idx="23">
                  <c:v>2340</c:v>
                </c:pt>
                <c:pt idx="24">
                  <c:v>1029</c:v>
                </c:pt>
                <c:pt idx="25">
                  <c:v>1110</c:v>
                </c:pt>
                <c:pt idx="26">
                  <c:v>469</c:v>
                </c:pt>
                <c:pt idx="27">
                  <c:v>3410</c:v>
                </c:pt>
                <c:pt idx="28">
                  <c:v>611</c:v>
                </c:pt>
                <c:pt idx="29">
                  <c:v>2914</c:v>
                </c:pt>
                <c:pt idx="30">
                  <c:v>443</c:v>
                </c:pt>
                <c:pt idx="31">
                  <c:v>655</c:v>
                </c:pt>
              </c:numCache>
            </c:numRef>
          </c:val>
        </c:ser>
        <c:ser>
          <c:idx val="3"/>
          <c:order val="3"/>
          <c:tx>
            <c:strRef>
              <c:f>'1.1.7.1'!$E$5</c:f>
              <c:strCache>
                <c:ptCount val="1"/>
                <c:pt idx="0">
                  <c:v>S-4</c:v>
                </c:pt>
              </c:strCache>
            </c:strRef>
          </c:tx>
          <c:invertIfNegative val="0"/>
          <c:cat>
            <c:strRef>
              <c:f>'1.1.7.1'!$N$7:$N$38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'1.1.7.1'!$E$7:$E$38</c:f>
              <c:numCache>
                <c:formatCode>#,##0</c:formatCode>
                <c:ptCount val="32"/>
                <c:pt idx="0">
                  <c:v>0</c:v>
                </c:pt>
                <c:pt idx="1">
                  <c:v>8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11</c:v>
                </c:pt>
                <c:pt idx="7">
                  <c:v>0</c:v>
                </c:pt>
                <c:pt idx="8">
                  <c:v>14</c:v>
                </c:pt>
                <c:pt idx="9">
                  <c:v>21</c:v>
                </c:pt>
                <c:pt idx="10">
                  <c:v>2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3</c:v>
                </c:pt>
                <c:pt idx="15">
                  <c:v>3</c:v>
                </c:pt>
                <c:pt idx="16">
                  <c:v>0</c:v>
                </c:pt>
                <c:pt idx="17">
                  <c:v>0</c:v>
                </c:pt>
                <c:pt idx="18">
                  <c:v>6</c:v>
                </c:pt>
                <c:pt idx="19">
                  <c:v>0</c:v>
                </c:pt>
                <c:pt idx="20">
                  <c:v>2</c:v>
                </c:pt>
                <c:pt idx="21">
                  <c:v>2</c:v>
                </c:pt>
                <c:pt idx="22">
                  <c:v>1</c:v>
                </c:pt>
                <c:pt idx="23">
                  <c:v>2</c:v>
                </c:pt>
                <c:pt idx="24">
                  <c:v>1</c:v>
                </c:pt>
                <c:pt idx="25">
                  <c:v>2</c:v>
                </c:pt>
                <c:pt idx="26">
                  <c:v>2</c:v>
                </c:pt>
                <c:pt idx="27">
                  <c:v>18</c:v>
                </c:pt>
                <c:pt idx="28">
                  <c:v>0</c:v>
                </c:pt>
                <c:pt idx="29">
                  <c:v>17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</c:ser>
        <c:ser>
          <c:idx val="4"/>
          <c:order val="4"/>
          <c:tx>
            <c:strRef>
              <c:f>'1.1.7.1'!$F$5</c:f>
              <c:strCache>
                <c:ptCount val="1"/>
                <c:pt idx="0">
                  <c:v>S-5</c:v>
                </c:pt>
              </c:strCache>
            </c:strRef>
          </c:tx>
          <c:invertIfNegative val="0"/>
          <c:cat>
            <c:strRef>
              <c:f>'1.1.7.1'!$N$7:$N$38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'1.1.7.1'!$F$7:$F$38</c:f>
              <c:numCache>
                <c:formatCode>#,##0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5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</c:ser>
        <c:ser>
          <c:idx val="5"/>
          <c:order val="5"/>
          <c:tx>
            <c:strRef>
              <c:f>'1.1.7.1'!$G$5</c:f>
              <c:strCache>
                <c:ptCount val="1"/>
                <c:pt idx="0">
                  <c:v>S-6</c:v>
                </c:pt>
              </c:strCache>
            </c:strRef>
          </c:tx>
          <c:invertIfNegative val="0"/>
          <c:cat>
            <c:strRef>
              <c:f>'1.1.7.1'!$N$7:$N$38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'1.1.7.1'!$G$7:$G$38</c:f>
              <c:numCache>
                <c:formatCode>#,##0</c:formatCode>
                <c:ptCount val="32"/>
                <c:pt idx="0">
                  <c:v>1</c:v>
                </c:pt>
                <c:pt idx="1">
                  <c:v>9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4</c:v>
                </c:pt>
                <c:pt idx="6">
                  <c:v>2</c:v>
                </c:pt>
                <c:pt idx="7">
                  <c:v>0</c:v>
                </c:pt>
                <c:pt idx="8">
                  <c:v>1</c:v>
                </c:pt>
                <c:pt idx="9">
                  <c:v>3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4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0</c:v>
                </c:pt>
                <c:pt idx="20">
                  <c:v>2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1</c:v>
                </c:pt>
                <c:pt idx="28">
                  <c:v>2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</c:ser>
        <c:ser>
          <c:idx val="6"/>
          <c:order val="6"/>
          <c:tx>
            <c:strRef>
              <c:f>'1.1.7.1'!$H$5</c:f>
              <c:strCache>
                <c:ptCount val="1"/>
                <c:pt idx="0">
                  <c:v>R-2</c:v>
                </c:pt>
              </c:strCache>
            </c:strRef>
          </c:tx>
          <c:invertIfNegative val="0"/>
          <c:cat>
            <c:strRef>
              <c:f>'1.1.7.1'!$N$7:$N$38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'1.1.7.1'!$H$7:$H$38</c:f>
              <c:numCache>
                <c:formatCode>#,##0</c:formatCode>
                <c:ptCount val="32"/>
                <c:pt idx="0">
                  <c:v>91</c:v>
                </c:pt>
                <c:pt idx="1">
                  <c:v>93</c:v>
                </c:pt>
                <c:pt idx="2">
                  <c:v>4</c:v>
                </c:pt>
                <c:pt idx="3">
                  <c:v>3</c:v>
                </c:pt>
                <c:pt idx="4">
                  <c:v>46</c:v>
                </c:pt>
                <c:pt idx="5">
                  <c:v>4</c:v>
                </c:pt>
                <c:pt idx="6">
                  <c:v>450</c:v>
                </c:pt>
                <c:pt idx="7">
                  <c:v>29</c:v>
                </c:pt>
                <c:pt idx="8">
                  <c:v>144</c:v>
                </c:pt>
                <c:pt idx="9">
                  <c:v>5</c:v>
                </c:pt>
                <c:pt idx="10">
                  <c:v>179</c:v>
                </c:pt>
                <c:pt idx="11">
                  <c:v>109</c:v>
                </c:pt>
                <c:pt idx="12">
                  <c:v>1</c:v>
                </c:pt>
                <c:pt idx="13">
                  <c:v>1</c:v>
                </c:pt>
                <c:pt idx="14">
                  <c:v>55</c:v>
                </c:pt>
                <c:pt idx="15">
                  <c:v>23</c:v>
                </c:pt>
                <c:pt idx="16">
                  <c:v>29</c:v>
                </c:pt>
                <c:pt idx="17">
                  <c:v>1</c:v>
                </c:pt>
                <c:pt idx="18">
                  <c:v>175</c:v>
                </c:pt>
                <c:pt idx="19">
                  <c:v>16</c:v>
                </c:pt>
                <c:pt idx="20">
                  <c:v>109</c:v>
                </c:pt>
                <c:pt idx="21">
                  <c:v>41</c:v>
                </c:pt>
                <c:pt idx="22">
                  <c:v>41</c:v>
                </c:pt>
                <c:pt idx="23">
                  <c:v>9</c:v>
                </c:pt>
                <c:pt idx="24">
                  <c:v>45</c:v>
                </c:pt>
                <c:pt idx="25">
                  <c:v>16</c:v>
                </c:pt>
                <c:pt idx="26">
                  <c:v>73</c:v>
                </c:pt>
                <c:pt idx="27">
                  <c:v>109</c:v>
                </c:pt>
                <c:pt idx="28">
                  <c:v>56</c:v>
                </c:pt>
                <c:pt idx="29">
                  <c:v>24</c:v>
                </c:pt>
                <c:pt idx="30">
                  <c:v>44</c:v>
                </c:pt>
                <c:pt idx="31">
                  <c:v>11</c:v>
                </c:pt>
              </c:numCache>
            </c:numRef>
          </c:val>
        </c:ser>
        <c:ser>
          <c:idx val="7"/>
          <c:order val="7"/>
          <c:tx>
            <c:strRef>
              <c:f>'1.1.7.1'!$I$5</c:f>
              <c:strCache>
                <c:ptCount val="1"/>
                <c:pt idx="0">
                  <c:v>R-3</c:v>
                </c:pt>
              </c:strCache>
            </c:strRef>
          </c:tx>
          <c:invertIfNegative val="0"/>
          <c:cat>
            <c:strRef>
              <c:f>'1.1.7.1'!$N$7:$N$38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'1.1.7.1'!$I$7:$I$38</c:f>
              <c:numCache>
                <c:formatCode>#,##0</c:formatCode>
                <c:ptCount val="32"/>
                <c:pt idx="0">
                  <c:v>22</c:v>
                </c:pt>
                <c:pt idx="1">
                  <c:v>1</c:v>
                </c:pt>
                <c:pt idx="2">
                  <c:v>2</c:v>
                </c:pt>
                <c:pt idx="3">
                  <c:v>0</c:v>
                </c:pt>
                <c:pt idx="4">
                  <c:v>8</c:v>
                </c:pt>
                <c:pt idx="5">
                  <c:v>2</c:v>
                </c:pt>
                <c:pt idx="6">
                  <c:v>53</c:v>
                </c:pt>
                <c:pt idx="7">
                  <c:v>0</c:v>
                </c:pt>
                <c:pt idx="8">
                  <c:v>29</c:v>
                </c:pt>
                <c:pt idx="9">
                  <c:v>4</c:v>
                </c:pt>
                <c:pt idx="10">
                  <c:v>31</c:v>
                </c:pt>
                <c:pt idx="11">
                  <c:v>16</c:v>
                </c:pt>
                <c:pt idx="12">
                  <c:v>0</c:v>
                </c:pt>
                <c:pt idx="13">
                  <c:v>1</c:v>
                </c:pt>
                <c:pt idx="14">
                  <c:v>25</c:v>
                </c:pt>
                <c:pt idx="15">
                  <c:v>7</c:v>
                </c:pt>
                <c:pt idx="16">
                  <c:v>4</c:v>
                </c:pt>
                <c:pt idx="17">
                  <c:v>2</c:v>
                </c:pt>
                <c:pt idx="18">
                  <c:v>19</c:v>
                </c:pt>
                <c:pt idx="19">
                  <c:v>5</c:v>
                </c:pt>
                <c:pt idx="20">
                  <c:v>44</c:v>
                </c:pt>
                <c:pt idx="21">
                  <c:v>7</c:v>
                </c:pt>
                <c:pt idx="22">
                  <c:v>7</c:v>
                </c:pt>
                <c:pt idx="23">
                  <c:v>3</c:v>
                </c:pt>
                <c:pt idx="24">
                  <c:v>6</c:v>
                </c:pt>
                <c:pt idx="25">
                  <c:v>13</c:v>
                </c:pt>
                <c:pt idx="26">
                  <c:v>51</c:v>
                </c:pt>
                <c:pt idx="27">
                  <c:v>16</c:v>
                </c:pt>
                <c:pt idx="28">
                  <c:v>19</c:v>
                </c:pt>
                <c:pt idx="29">
                  <c:v>7</c:v>
                </c:pt>
                <c:pt idx="30">
                  <c:v>19</c:v>
                </c:pt>
                <c:pt idx="31">
                  <c:v>6</c:v>
                </c:pt>
              </c:numCache>
            </c:numRef>
          </c:val>
        </c:ser>
        <c:ser>
          <c:idx val="8"/>
          <c:order val="8"/>
          <c:tx>
            <c:strRef>
              <c:f>'1.1.7.1'!$J$5</c:f>
              <c:strCache>
                <c:ptCount val="1"/>
                <c:pt idx="0">
                  <c:v>R-4</c:v>
                </c:pt>
              </c:strCache>
            </c:strRef>
          </c:tx>
          <c:invertIfNegative val="0"/>
          <c:cat>
            <c:strRef>
              <c:f>'1.1.7.1'!$N$7:$N$38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'1.1.7.1'!$J$7:$J$38</c:f>
              <c:numCache>
                <c:formatCode>#,##0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4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4</c:v>
                </c:pt>
                <c:pt idx="19">
                  <c:v>9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  <c:pt idx="26">
                  <c:v>1</c:v>
                </c:pt>
                <c:pt idx="27">
                  <c:v>3</c:v>
                </c:pt>
                <c:pt idx="28">
                  <c:v>3</c:v>
                </c:pt>
                <c:pt idx="29">
                  <c:v>1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</c:ser>
        <c:ser>
          <c:idx val="9"/>
          <c:order val="9"/>
          <c:tx>
            <c:strRef>
              <c:f>'1.1.7.1'!$K$5</c:f>
              <c:strCache>
                <c:ptCount val="1"/>
                <c:pt idx="0">
                  <c:v>R-5</c:v>
                </c:pt>
              </c:strCache>
            </c:strRef>
          </c:tx>
          <c:invertIfNegative val="0"/>
          <c:cat>
            <c:strRef>
              <c:f>'1.1.7.1'!$N$7:$N$38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'1.1.7.1'!$K$7:$K$38</c:f>
              <c:numCache>
                <c:formatCode>#,##0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</c:ser>
        <c:ser>
          <c:idx val="10"/>
          <c:order val="10"/>
          <c:tx>
            <c:strRef>
              <c:f>'1.1.7.1'!$L$5</c:f>
              <c:strCache>
                <c:ptCount val="1"/>
                <c:pt idx="0">
                  <c:v>R-6</c:v>
                </c:pt>
              </c:strCache>
            </c:strRef>
          </c:tx>
          <c:invertIfNegative val="0"/>
          <c:cat>
            <c:strRef>
              <c:f>'1.1.7.1'!$N$7:$N$38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'1.1.7.1'!$L$7:$L$38</c:f>
              <c:numCache>
                <c:formatCode>#,##0</c:formatCode>
                <c:ptCount val="32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2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9572480"/>
        <c:axId val="69574016"/>
      </c:barChart>
      <c:catAx>
        <c:axId val="69572480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69574016"/>
        <c:crosses val="autoZero"/>
        <c:auto val="1"/>
        <c:lblAlgn val="ctr"/>
        <c:lblOffset val="100"/>
        <c:noMultiLvlLbl val="0"/>
      </c:catAx>
      <c:valAx>
        <c:axId val="69574016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Vehículos</a:t>
                </a:r>
                <a:endParaRPr lang="es-ES"/>
              </a:p>
            </c:rich>
          </c:tx>
          <c:layout/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6957248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6349211776074479"/>
          <c:y val="0.92272259236826171"/>
          <c:w val="0.68852253330873425"/>
          <c:h val="7.7277407631738584E-2"/>
        </c:manualLayout>
      </c:layout>
      <c:overlay val="0"/>
      <c:txPr>
        <a:bodyPr/>
        <a:lstStyle/>
        <a:p>
          <a:pPr>
            <a:defRPr lang="es-ES" sz="1050" b="1"/>
          </a:pPr>
          <a:endParaRPr lang="es-MX"/>
        </a:p>
      </c:txPr>
    </c:legend>
    <c:plotVisOnly val="1"/>
    <c:dispBlanksAs val="gap"/>
    <c:showDLblsOverMax val="0"/>
  </c:chart>
  <c:spPr>
    <a:solidFill>
      <a:schemeClr val="accent3">
        <a:lumMod val="40000"/>
        <a:lumOff val="60000"/>
      </a:schemeClr>
    </a:solidFill>
  </c:spPr>
  <c:printSettings>
    <c:headerFooter/>
    <c:pageMargins b="0.75000000000000455" l="0.70000000000000062" r="0.70000000000000062" t="0.75000000000000455" header="0.30000000000000032" footer="0.3000000000000003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Unidades Motrices del Autotransporte</a:t>
            </a:r>
            <a:r>
              <a:rPr lang="es-ES" sz="1200" baseline="0"/>
              <a:t> de</a:t>
            </a:r>
            <a:r>
              <a:rPr lang="es-ES" sz="1200"/>
              <a:t> Carga Especializada</a:t>
            </a:r>
          </a:p>
          <a:p>
            <a:pPr>
              <a:defRPr lang="es-ES" sz="1200"/>
            </a:pPr>
            <a:r>
              <a:rPr lang="es-ES" sz="1200" baseline="0"/>
              <a:t> por Clase de Vehículo 2014</a:t>
            </a:r>
            <a:endParaRPr lang="es-ES" sz="1200"/>
          </a:p>
        </c:rich>
      </c:tx>
      <c:layout>
        <c:manualLayout>
          <c:xMode val="edge"/>
          <c:yMode val="edge"/>
          <c:x val="0.2029379720130503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8.3388563032835164E-2"/>
          <c:y val="0.12563174038335589"/>
          <c:w val="0.89400867624603164"/>
          <c:h val="0.63048747707723884"/>
        </c:manualLayout>
      </c:layout>
      <c:lineChart>
        <c:grouping val="standard"/>
        <c:varyColors val="0"/>
        <c:ser>
          <c:idx val="0"/>
          <c:order val="0"/>
          <c:tx>
            <c:strRef>
              <c:f>'1.1.8'!$B$6</c:f>
              <c:strCache>
                <c:ptCount val="1"/>
                <c:pt idx="0">
                  <c:v>C-2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none"/>
          </c:marker>
          <c:cat>
            <c:strRef>
              <c:f>'1.1.8'!$I$8:$I$39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'1.1.8'!$B$8:$B$39</c:f>
              <c:numCache>
                <c:formatCode>#,##0</c:formatCode>
                <c:ptCount val="32"/>
                <c:pt idx="0">
                  <c:v>194</c:v>
                </c:pt>
                <c:pt idx="1">
                  <c:v>298</c:v>
                </c:pt>
                <c:pt idx="2">
                  <c:v>55</c:v>
                </c:pt>
                <c:pt idx="3">
                  <c:v>80</c:v>
                </c:pt>
                <c:pt idx="4">
                  <c:v>225</c:v>
                </c:pt>
                <c:pt idx="5">
                  <c:v>267</c:v>
                </c:pt>
                <c:pt idx="6">
                  <c:v>461</c:v>
                </c:pt>
                <c:pt idx="7">
                  <c:v>79</c:v>
                </c:pt>
                <c:pt idx="8">
                  <c:v>6976</c:v>
                </c:pt>
                <c:pt idx="9">
                  <c:v>156</c:v>
                </c:pt>
                <c:pt idx="10">
                  <c:v>1169</c:v>
                </c:pt>
                <c:pt idx="11">
                  <c:v>450</c:v>
                </c:pt>
                <c:pt idx="12">
                  <c:v>262</c:v>
                </c:pt>
                <c:pt idx="13">
                  <c:v>388</c:v>
                </c:pt>
                <c:pt idx="14">
                  <c:v>1200</c:v>
                </c:pt>
                <c:pt idx="15">
                  <c:v>305</c:v>
                </c:pt>
                <c:pt idx="16">
                  <c:v>291</c:v>
                </c:pt>
                <c:pt idx="17">
                  <c:v>78</c:v>
                </c:pt>
                <c:pt idx="18">
                  <c:v>1456</c:v>
                </c:pt>
                <c:pt idx="19">
                  <c:v>198</c:v>
                </c:pt>
                <c:pt idx="20">
                  <c:v>589</c:v>
                </c:pt>
                <c:pt idx="21">
                  <c:v>394</c:v>
                </c:pt>
                <c:pt idx="22">
                  <c:v>105</c:v>
                </c:pt>
                <c:pt idx="23">
                  <c:v>282</c:v>
                </c:pt>
                <c:pt idx="24">
                  <c:v>272</c:v>
                </c:pt>
                <c:pt idx="25">
                  <c:v>195</c:v>
                </c:pt>
                <c:pt idx="26">
                  <c:v>333</c:v>
                </c:pt>
                <c:pt idx="27">
                  <c:v>656</c:v>
                </c:pt>
                <c:pt idx="28">
                  <c:v>159</c:v>
                </c:pt>
                <c:pt idx="29">
                  <c:v>629</c:v>
                </c:pt>
                <c:pt idx="30">
                  <c:v>145</c:v>
                </c:pt>
                <c:pt idx="31">
                  <c:v>115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'1.1.8'!$C$6</c:f>
              <c:strCache>
                <c:ptCount val="1"/>
                <c:pt idx="0">
                  <c:v>C-3</c:v>
                </c:pt>
              </c:strCache>
            </c:strRef>
          </c:tx>
          <c:spPr>
            <a:ln>
              <a:solidFill>
                <a:schemeClr val="bg1">
                  <a:lumMod val="65000"/>
                </a:schemeClr>
              </a:solidFill>
            </a:ln>
          </c:spPr>
          <c:marker>
            <c:symbol val="none"/>
          </c:marker>
          <c:cat>
            <c:strRef>
              <c:f>'1.1.8'!$I$8:$I$39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'1.1.8'!$C$8:$C$39</c:f>
              <c:numCache>
                <c:formatCode>#,##0</c:formatCode>
                <c:ptCount val="32"/>
                <c:pt idx="0">
                  <c:v>121</c:v>
                </c:pt>
                <c:pt idx="1">
                  <c:v>45</c:v>
                </c:pt>
                <c:pt idx="2">
                  <c:v>21</c:v>
                </c:pt>
                <c:pt idx="3">
                  <c:v>17</c:v>
                </c:pt>
                <c:pt idx="4">
                  <c:v>55</c:v>
                </c:pt>
                <c:pt idx="5">
                  <c:v>101</c:v>
                </c:pt>
                <c:pt idx="6">
                  <c:v>163</c:v>
                </c:pt>
                <c:pt idx="7">
                  <c:v>20</c:v>
                </c:pt>
                <c:pt idx="8">
                  <c:v>1399</c:v>
                </c:pt>
                <c:pt idx="9">
                  <c:v>51</c:v>
                </c:pt>
                <c:pt idx="10">
                  <c:v>421</c:v>
                </c:pt>
                <c:pt idx="11">
                  <c:v>243</c:v>
                </c:pt>
                <c:pt idx="12">
                  <c:v>48</c:v>
                </c:pt>
                <c:pt idx="13">
                  <c:v>151</c:v>
                </c:pt>
                <c:pt idx="14">
                  <c:v>286</c:v>
                </c:pt>
                <c:pt idx="15">
                  <c:v>134</c:v>
                </c:pt>
                <c:pt idx="16">
                  <c:v>83</c:v>
                </c:pt>
                <c:pt idx="17">
                  <c:v>18</c:v>
                </c:pt>
                <c:pt idx="18">
                  <c:v>895</c:v>
                </c:pt>
                <c:pt idx="19">
                  <c:v>26</c:v>
                </c:pt>
                <c:pt idx="20">
                  <c:v>280</c:v>
                </c:pt>
                <c:pt idx="21">
                  <c:v>169</c:v>
                </c:pt>
                <c:pt idx="22">
                  <c:v>14</c:v>
                </c:pt>
                <c:pt idx="23">
                  <c:v>93</c:v>
                </c:pt>
                <c:pt idx="24">
                  <c:v>102</c:v>
                </c:pt>
                <c:pt idx="25">
                  <c:v>92</c:v>
                </c:pt>
                <c:pt idx="26">
                  <c:v>195</c:v>
                </c:pt>
                <c:pt idx="27">
                  <c:v>161</c:v>
                </c:pt>
                <c:pt idx="28">
                  <c:v>21</c:v>
                </c:pt>
                <c:pt idx="29">
                  <c:v>307</c:v>
                </c:pt>
                <c:pt idx="30">
                  <c:v>79</c:v>
                </c:pt>
                <c:pt idx="31">
                  <c:v>23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'1.1.8'!$D$6</c:f>
              <c:strCache>
                <c:ptCount val="1"/>
                <c:pt idx="0">
                  <c:v>T-2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strRef>
              <c:f>'1.1.8'!$I$8:$I$39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'1.1.8'!$D$8:$D$39</c:f>
              <c:numCache>
                <c:formatCode>#,##0</c:formatCode>
                <c:ptCount val="32"/>
                <c:pt idx="0">
                  <c:v>25</c:v>
                </c:pt>
                <c:pt idx="1">
                  <c:v>5</c:v>
                </c:pt>
                <c:pt idx="2">
                  <c:v>0</c:v>
                </c:pt>
                <c:pt idx="3">
                  <c:v>3</c:v>
                </c:pt>
                <c:pt idx="4">
                  <c:v>2</c:v>
                </c:pt>
                <c:pt idx="5">
                  <c:v>3</c:v>
                </c:pt>
                <c:pt idx="6">
                  <c:v>8</c:v>
                </c:pt>
                <c:pt idx="7">
                  <c:v>4</c:v>
                </c:pt>
                <c:pt idx="8">
                  <c:v>48</c:v>
                </c:pt>
                <c:pt idx="9">
                  <c:v>2</c:v>
                </c:pt>
                <c:pt idx="10">
                  <c:v>8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8</c:v>
                </c:pt>
                <c:pt idx="15">
                  <c:v>1</c:v>
                </c:pt>
                <c:pt idx="16">
                  <c:v>7</c:v>
                </c:pt>
                <c:pt idx="17">
                  <c:v>0</c:v>
                </c:pt>
                <c:pt idx="18">
                  <c:v>47</c:v>
                </c:pt>
                <c:pt idx="19">
                  <c:v>0</c:v>
                </c:pt>
                <c:pt idx="20">
                  <c:v>19</c:v>
                </c:pt>
                <c:pt idx="21">
                  <c:v>3</c:v>
                </c:pt>
                <c:pt idx="22">
                  <c:v>2</c:v>
                </c:pt>
                <c:pt idx="23">
                  <c:v>13</c:v>
                </c:pt>
                <c:pt idx="24">
                  <c:v>3</c:v>
                </c:pt>
                <c:pt idx="25">
                  <c:v>2</c:v>
                </c:pt>
                <c:pt idx="26">
                  <c:v>12</c:v>
                </c:pt>
                <c:pt idx="27">
                  <c:v>14</c:v>
                </c:pt>
                <c:pt idx="28">
                  <c:v>1</c:v>
                </c:pt>
                <c:pt idx="29">
                  <c:v>14</c:v>
                </c:pt>
                <c:pt idx="30">
                  <c:v>6</c:v>
                </c:pt>
                <c:pt idx="31">
                  <c:v>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'1.1.8'!$E$6</c:f>
              <c:strCache>
                <c:ptCount val="1"/>
                <c:pt idx="0">
                  <c:v>T-3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none"/>
          </c:marker>
          <c:cat>
            <c:strRef>
              <c:f>'1.1.8'!$I$8:$I$39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'1.1.8'!$E$8:$E$39</c:f>
              <c:numCache>
                <c:formatCode>#,##0</c:formatCode>
                <c:ptCount val="32"/>
                <c:pt idx="0">
                  <c:v>713</c:v>
                </c:pt>
                <c:pt idx="1">
                  <c:v>400</c:v>
                </c:pt>
                <c:pt idx="2">
                  <c:v>145</c:v>
                </c:pt>
                <c:pt idx="3">
                  <c:v>173</c:v>
                </c:pt>
                <c:pt idx="4">
                  <c:v>299</c:v>
                </c:pt>
                <c:pt idx="5">
                  <c:v>990</c:v>
                </c:pt>
                <c:pt idx="6">
                  <c:v>1512</c:v>
                </c:pt>
                <c:pt idx="7">
                  <c:v>288</c:v>
                </c:pt>
                <c:pt idx="8">
                  <c:v>4792</c:v>
                </c:pt>
                <c:pt idx="9">
                  <c:v>609</c:v>
                </c:pt>
                <c:pt idx="10">
                  <c:v>1344</c:v>
                </c:pt>
                <c:pt idx="11">
                  <c:v>2209</c:v>
                </c:pt>
                <c:pt idx="12">
                  <c:v>143</c:v>
                </c:pt>
                <c:pt idx="13">
                  <c:v>939</c:v>
                </c:pt>
                <c:pt idx="14">
                  <c:v>1331</c:v>
                </c:pt>
                <c:pt idx="15">
                  <c:v>361</c:v>
                </c:pt>
                <c:pt idx="16">
                  <c:v>94</c:v>
                </c:pt>
                <c:pt idx="17">
                  <c:v>61</c:v>
                </c:pt>
                <c:pt idx="18">
                  <c:v>7444</c:v>
                </c:pt>
                <c:pt idx="19">
                  <c:v>277</c:v>
                </c:pt>
                <c:pt idx="20">
                  <c:v>494</c:v>
                </c:pt>
                <c:pt idx="21">
                  <c:v>1156</c:v>
                </c:pt>
                <c:pt idx="22">
                  <c:v>94</c:v>
                </c:pt>
                <c:pt idx="23">
                  <c:v>364</c:v>
                </c:pt>
                <c:pt idx="24">
                  <c:v>396</c:v>
                </c:pt>
                <c:pt idx="25">
                  <c:v>613</c:v>
                </c:pt>
                <c:pt idx="26">
                  <c:v>1000</c:v>
                </c:pt>
                <c:pt idx="27">
                  <c:v>3917</c:v>
                </c:pt>
                <c:pt idx="28">
                  <c:v>82</c:v>
                </c:pt>
                <c:pt idx="29">
                  <c:v>2689</c:v>
                </c:pt>
                <c:pt idx="30">
                  <c:v>325</c:v>
                </c:pt>
                <c:pt idx="31">
                  <c:v>133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'1.1.8'!$E$6</c:f>
              <c:strCache>
                <c:ptCount val="1"/>
                <c:pt idx="0">
                  <c:v>T-3</c:v>
                </c:pt>
              </c:strCache>
            </c:strRef>
          </c:tx>
          <c:marker>
            <c:symbol val="none"/>
          </c:marker>
          <c:cat>
            <c:strRef>
              <c:f>'1.1.8'!$I$8:$I$39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'1.1.8'!$F$8:$F$39</c:f>
              <c:numCache>
                <c:formatCode>#,##0</c:formatCode>
                <c:ptCount val="32"/>
                <c:pt idx="0">
                  <c:v>7</c:v>
                </c:pt>
                <c:pt idx="1">
                  <c:v>18</c:v>
                </c:pt>
                <c:pt idx="2">
                  <c:v>3</c:v>
                </c:pt>
                <c:pt idx="3">
                  <c:v>1</c:v>
                </c:pt>
                <c:pt idx="4">
                  <c:v>12</c:v>
                </c:pt>
                <c:pt idx="5">
                  <c:v>5</c:v>
                </c:pt>
                <c:pt idx="6">
                  <c:v>10</c:v>
                </c:pt>
                <c:pt idx="7">
                  <c:v>32</c:v>
                </c:pt>
                <c:pt idx="8">
                  <c:v>8</c:v>
                </c:pt>
                <c:pt idx="9">
                  <c:v>3</c:v>
                </c:pt>
                <c:pt idx="10">
                  <c:v>27</c:v>
                </c:pt>
                <c:pt idx="11">
                  <c:v>17</c:v>
                </c:pt>
                <c:pt idx="12">
                  <c:v>3</c:v>
                </c:pt>
                <c:pt idx="13">
                  <c:v>9</c:v>
                </c:pt>
                <c:pt idx="14">
                  <c:v>46</c:v>
                </c:pt>
                <c:pt idx="15">
                  <c:v>120</c:v>
                </c:pt>
                <c:pt idx="16">
                  <c:v>8</c:v>
                </c:pt>
                <c:pt idx="17">
                  <c:v>6</c:v>
                </c:pt>
                <c:pt idx="18">
                  <c:v>0</c:v>
                </c:pt>
                <c:pt idx="19">
                  <c:v>1</c:v>
                </c:pt>
                <c:pt idx="20">
                  <c:v>10</c:v>
                </c:pt>
                <c:pt idx="21">
                  <c:v>5</c:v>
                </c:pt>
                <c:pt idx="22">
                  <c:v>9</c:v>
                </c:pt>
                <c:pt idx="23">
                  <c:v>0</c:v>
                </c:pt>
                <c:pt idx="24">
                  <c:v>8</c:v>
                </c:pt>
                <c:pt idx="25">
                  <c:v>0</c:v>
                </c:pt>
                <c:pt idx="26">
                  <c:v>44</c:v>
                </c:pt>
                <c:pt idx="27">
                  <c:v>18</c:v>
                </c:pt>
                <c:pt idx="28">
                  <c:v>7</c:v>
                </c:pt>
                <c:pt idx="29">
                  <c:v>54</c:v>
                </c:pt>
                <c:pt idx="30">
                  <c:v>2</c:v>
                </c:pt>
                <c:pt idx="31">
                  <c:v>6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'1.1.8'!$H$5:$H$6</c:f>
              <c:strCache>
                <c:ptCount val="1"/>
                <c:pt idx="0">
                  <c:v>Grúas Industriales</c:v>
                </c:pt>
              </c:strCache>
            </c:strRef>
          </c:tx>
          <c:spPr>
            <a:ln>
              <a:solidFill>
                <a:schemeClr val="accent4"/>
              </a:solidFill>
            </a:ln>
          </c:spPr>
          <c:marker>
            <c:symbol val="none"/>
          </c:marker>
          <c:cat>
            <c:strRef>
              <c:f>'1.1.8'!$I$8:$I$39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'1.1.8'!$H$8:$H$39</c:f>
              <c:numCache>
                <c:formatCode>#,##0</c:formatCode>
                <c:ptCount val="32"/>
                <c:pt idx="0">
                  <c:v>4</c:v>
                </c:pt>
                <c:pt idx="1">
                  <c:v>7</c:v>
                </c:pt>
                <c:pt idx="2">
                  <c:v>1</c:v>
                </c:pt>
                <c:pt idx="3">
                  <c:v>5</c:v>
                </c:pt>
                <c:pt idx="4">
                  <c:v>2</c:v>
                </c:pt>
                <c:pt idx="5">
                  <c:v>14</c:v>
                </c:pt>
                <c:pt idx="6">
                  <c:v>5</c:v>
                </c:pt>
                <c:pt idx="7">
                  <c:v>0</c:v>
                </c:pt>
                <c:pt idx="8">
                  <c:v>505</c:v>
                </c:pt>
                <c:pt idx="9">
                  <c:v>5</c:v>
                </c:pt>
                <c:pt idx="10">
                  <c:v>8</c:v>
                </c:pt>
                <c:pt idx="11">
                  <c:v>33</c:v>
                </c:pt>
                <c:pt idx="12">
                  <c:v>23</c:v>
                </c:pt>
                <c:pt idx="13">
                  <c:v>11</c:v>
                </c:pt>
                <c:pt idx="14">
                  <c:v>29</c:v>
                </c:pt>
                <c:pt idx="15">
                  <c:v>0</c:v>
                </c:pt>
                <c:pt idx="16">
                  <c:v>8</c:v>
                </c:pt>
                <c:pt idx="17">
                  <c:v>3</c:v>
                </c:pt>
                <c:pt idx="18">
                  <c:v>9</c:v>
                </c:pt>
                <c:pt idx="19">
                  <c:v>1</c:v>
                </c:pt>
                <c:pt idx="20">
                  <c:v>2</c:v>
                </c:pt>
                <c:pt idx="21">
                  <c:v>74</c:v>
                </c:pt>
                <c:pt idx="22">
                  <c:v>31</c:v>
                </c:pt>
                <c:pt idx="23">
                  <c:v>7</c:v>
                </c:pt>
                <c:pt idx="24">
                  <c:v>6</c:v>
                </c:pt>
                <c:pt idx="25">
                  <c:v>5</c:v>
                </c:pt>
                <c:pt idx="26">
                  <c:v>28</c:v>
                </c:pt>
                <c:pt idx="27">
                  <c:v>7</c:v>
                </c:pt>
                <c:pt idx="28">
                  <c:v>0</c:v>
                </c:pt>
                <c:pt idx="29">
                  <c:v>18</c:v>
                </c:pt>
                <c:pt idx="30">
                  <c:v>9</c:v>
                </c:pt>
                <c:pt idx="31">
                  <c:v>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9675648"/>
        <c:axId val="69689728"/>
      </c:lineChart>
      <c:catAx>
        <c:axId val="6967564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69689728"/>
        <c:crosses val="autoZero"/>
        <c:auto val="1"/>
        <c:lblAlgn val="ctr"/>
        <c:lblOffset val="100"/>
        <c:noMultiLvlLbl val="0"/>
      </c:catAx>
      <c:valAx>
        <c:axId val="69689728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Vehículos</a:t>
                </a:r>
                <a:endParaRPr lang="es-ES"/>
              </a:p>
            </c:rich>
          </c:tx>
          <c:layout/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6967564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5107722192442991"/>
          <c:y val="0.91733035792254258"/>
          <c:w val="0.66232085563725362"/>
          <c:h val="8.0974995087980797E-2"/>
        </c:manualLayout>
      </c:layout>
      <c:overlay val="0"/>
      <c:txPr>
        <a:bodyPr/>
        <a:lstStyle/>
        <a:p>
          <a:pPr>
            <a:defRPr lang="es-ES" sz="1050" b="1"/>
          </a:pPr>
          <a:endParaRPr lang="es-MX"/>
        </a:p>
      </c:txPr>
    </c:legend>
    <c:plotVisOnly val="1"/>
    <c:dispBlanksAs val="gap"/>
    <c:showDLblsOverMax val="0"/>
  </c:chart>
  <c:spPr>
    <a:solidFill>
      <a:schemeClr val="accent3">
        <a:lumMod val="40000"/>
        <a:lumOff val="60000"/>
      </a:schemeClr>
    </a:solidFill>
  </c:sp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Distribución de las</a:t>
            </a:r>
            <a:r>
              <a:rPr lang="es-ES" sz="1200" baseline="0"/>
              <a:t> Unidades Motrices del Autotransporte Carga 2014</a:t>
            </a:r>
            <a:endParaRPr lang="es-ES" sz="1200"/>
          </a:p>
        </c:rich>
      </c:tx>
      <c:layout>
        <c:manualLayout>
          <c:xMode val="edge"/>
          <c:yMode val="edge"/>
          <c:x val="0.18449300087489157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053193350831162"/>
          <c:y val="0.13425925925925927"/>
          <c:w val="0.5166666666666665"/>
          <c:h val="0.8611111111111116"/>
        </c:manualLayout>
      </c:layout>
      <c:pieChart>
        <c:varyColors val="1"/>
        <c:ser>
          <c:idx val="0"/>
          <c:order val="0"/>
          <c:explosion val="6"/>
          <c:dPt>
            <c:idx val="0"/>
            <c:bubble3D val="0"/>
            <c:spPr>
              <a:solidFill>
                <a:schemeClr val="accent6"/>
              </a:solidFill>
            </c:spPr>
          </c:dPt>
          <c:dPt>
            <c:idx val="1"/>
            <c:bubble3D val="0"/>
            <c:spPr>
              <a:solidFill>
                <a:schemeClr val="bg1">
                  <a:lumMod val="65000"/>
                </a:schemeClr>
              </a:solidFill>
            </c:spPr>
          </c:dPt>
          <c:dPt>
            <c:idx val="2"/>
            <c:bubble3D val="0"/>
            <c:spPr>
              <a:solidFill>
                <a:schemeClr val="accent5"/>
              </a:solidFill>
            </c:spPr>
          </c:dPt>
          <c:dPt>
            <c:idx val="3"/>
            <c:bubble3D val="0"/>
            <c:spPr>
              <a:solidFill>
                <a:schemeClr val="accent3"/>
              </a:solidFill>
            </c:spPr>
          </c:dPt>
          <c:dLbls>
            <c:dLbl>
              <c:idx val="2"/>
              <c:layout/>
              <c:tx>
                <c:rich>
                  <a:bodyPr/>
                  <a:lstStyle/>
                  <a:p>
                    <a:r>
                      <a:rPr lang="en-US"/>
                      <a:t>1%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en-US"/>
                      <a:t>63%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</c:dLbl>
            <c:txPr>
              <a:bodyPr/>
              <a:lstStyle/>
              <a:p>
                <a:pPr>
                  <a:defRPr lang="es-ES" sz="1200" b="1"/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'1.1.1'!$B$11:$B$14</c:f>
              <c:strCache>
                <c:ptCount val="4"/>
                <c:pt idx="0">
                  <c:v>C-2</c:v>
                </c:pt>
                <c:pt idx="1">
                  <c:v>C-3 </c:v>
                </c:pt>
                <c:pt idx="2">
                  <c:v>T-2</c:v>
                </c:pt>
                <c:pt idx="3">
                  <c:v>T-3</c:v>
                </c:pt>
              </c:strCache>
            </c:strRef>
          </c:cat>
          <c:val>
            <c:numRef>
              <c:f>'1.1.1'!$D$11:$D$14</c:f>
              <c:numCache>
                <c:formatCode>0</c:formatCode>
                <c:ptCount val="4"/>
                <c:pt idx="0">
                  <c:v>19.747340425531913</c:v>
                </c:pt>
                <c:pt idx="1">
                  <c:v>16.476468327805193</c:v>
                </c:pt>
                <c:pt idx="2">
                  <c:v>0.6135729309926381</c:v>
                </c:pt>
                <c:pt idx="3">
                  <c:v>62.957335571555703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77161942257219085"/>
          <c:y val="0.358373432487608"/>
          <c:w val="0.13671391076115491"/>
          <c:h val="0.35732720909886762"/>
        </c:manualLayout>
      </c:layout>
      <c:overlay val="0"/>
      <c:txPr>
        <a:bodyPr/>
        <a:lstStyle/>
        <a:p>
          <a:pPr>
            <a:defRPr lang="es-ES" sz="1100" b="1"/>
          </a:pPr>
          <a:endParaRPr lang="es-MX"/>
        </a:p>
      </c:txPr>
    </c:legend>
    <c:plotVisOnly val="1"/>
    <c:dispBlanksAs val="zero"/>
    <c:showDLblsOverMax val="0"/>
  </c:chart>
  <c:spPr>
    <a:solidFill>
      <a:schemeClr val="accent3">
        <a:lumMod val="40000"/>
        <a:lumOff val="60000"/>
      </a:schemeClr>
    </a:solidFill>
  </c:spPr>
  <c:printSettings>
    <c:headerFooter/>
    <c:pageMargins b="0.75000000000000455" l="0.70000000000000062" r="0.70000000000000062" t="0.75000000000000455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Unidades Motrices del Autotransporte</a:t>
            </a:r>
            <a:r>
              <a:rPr lang="es-ES" sz="1200" baseline="0"/>
              <a:t> de</a:t>
            </a:r>
            <a:r>
              <a:rPr lang="es-ES" sz="1200"/>
              <a:t> Carga Especializada</a:t>
            </a:r>
          </a:p>
          <a:p>
            <a:pPr>
              <a:defRPr lang="es-ES" sz="1200"/>
            </a:pPr>
            <a:r>
              <a:rPr lang="es-ES" sz="1200" baseline="0"/>
              <a:t> por Clase de Vehículo 2014</a:t>
            </a:r>
            <a:endParaRPr lang="es-ES" sz="1200"/>
          </a:p>
        </c:rich>
      </c:tx>
      <c:layout>
        <c:manualLayout>
          <c:xMode val="edge"/>
          <c:yMode val="edge"/>
          <c:x val="0.2029379720130503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8.3388563032835164E-2"/>
          <c:y val="0.12563174038335589"/>
          <c:w val="0.89400867624603164"/>
          <c:h val="0.6304874770772388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'1.1.8'!$B$6</c:f>
              <c:strCache>
                <c:ptCount val="1"/>
                <c:pt idx="0">
                  <c:v>C-2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chemeClr val="accent6"/>
              </a:solidFill>
            </a:ln>
          </c:spPr>
          <c:invertIfNegative val="0"/>
          <c:cat>
            <c:strRef>
              <c:f>'1.1.8'!$I$8:$I$39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'1.1.8'!$B$8:$B$39</c:f>
              <c:numCache>
                <c:formatCode>#,##0</c:formatCode>
                <c:ptCount val="32"/>
                <c:pt idx="0">
                  <c:v>194</c:v>
                </c:pt>
                <c:pt idx="1">
                  <c:v>298</c:v>
                </c:pt>
                <c:pt idx="2">
                  <c:v>55</c:v>
                </c:pt>
                <c:pt idx="3">
                  <c:v>80</c:v>
                </c:pt>
                <c:pt idx="4">
                  <c:v>225</c:v>
                </c:pt>
                <c:pt idx="5">
                  <c:v>267</c:v>
                </c:pt>
                <c:pt idx="6">
                  <c:v>461</c:v>
                </c:pt>
                <c:pt idx="7">
                  <c:v>79</c:v>
                </c:pt>
                <c:pt idx="8">
                  <c:v>6976</c:v>
                </c:pt>
                <c:pt idx="9">
                  <c:v>156</c:v>
                </c:pt>
                <c:pt idx="10">
                  <c:v>1169</c:v>
                </c:pt>
                <c:pt idx="11">
                  <c:v>450</c:v>
                </c:pt>
                <c:pt idx="12">
                  <c:v>262</c:v>
                </c:pt>
                <c:pt idx="13">
                  <c:v>388</c:v>
                </c:pt>
                <c:pt idx="14">
                  <c:v>1200</c:v>
                </c:pt>
                <c:pt idx="15">
                  <c:v>305</c:v>
                </c:pt>
                <c:pt idx="16">
                  <c:v>291</c:v>
                </c:pt>
                <c:pt idx="17">
                  <c:v>78</c:v>
                </c:pt>
                <c:pt idx="18">
                  <c:v>1456</c:v>
                </c:pt>
                <c:pt idx="19">
                  <c:v>198</c:v>
                </c:pt>
                <c:pt idx="20">
                  <c:v>589</c:v>
                </c:pt>
                <c:pt idx="21">
                  <c:v>394</c:v>
                </c:pt>
                <c:pt idx="22">
                  <c:v>105</c:v>
                </c:pt>
                <c:pt idx="23">
                  <c:v>282</c:v>
                </c:pt>
                <c:pt idx="24">
                  <c:v>272</c:v>
                </c:pt>
                <c:pt idx="25">
                  <c:v>195</c:v>
                </c:pt>
                <c:pt idx="26">
                  <c:v>333</c:v>
                </c:pt>
                <c:pt idx="27">
                  <c:v>656</c:v>
                </c:pt>
                <c:pt idx="28">
                  <c:v>159</c:v>
                </c:pt>
                <c:pt idx="29">
                  <c:v>629</c:v>
                </c:pt>
                <c:pt idx="30">
                  <c:v>145</c:v>
                </c:pt>
                <c:pt idx="31">
                  <c:v>115</c:v>
                </c:pt>
              </c:numCache>
            </c:numRef>
          </c:val>
        </c:ser>
        <c:ser>
          <c:idx val="1"/>
          <c:order val="1"/>
          <c:tx>
            <c:strRef>
              <c:f>'1.1.8'!$C$6</c:f>
              <c:strCache>
                <c:ptCount val="1"/>
                <c:pt idx="0">
                  <c:v>C-3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solidFill>
                <a:schemeClr val="bg1">
                  <a:lumMod val="65000"/>
                </a:schemeClr>
              </a:solidFill>
            </a:ln>
          </c:spPr>
          <c:invertIfNegative val="0"/>
          <c:cat>
            <c:strRef>
              <c:f>'1.1.8'!$I$8:$I$39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'1.1.8'!$C$8:$C$39</c:f>
              <c:numCache>
                <c:formatCode>#,##0</c:formatCode>
                <c:ptCount val="32"/>
                <c:pt idx="0">
                  <c:v>121</c:v>
                </c:pt>
                <c:pt idx="1">
                  <c:v>45</c:v>
                </c:pt>
                <c:pt idx="2">
                  <c:v>21</c:v>
                </c:pt>
                <c:pt idx="3">
                  <c:v>17</c:v>
                </c:pt>
                <c:pt idx="4">
                  <c:v>55</c:v>
                </c:pt>
                <c:pt idx="5">
                  <c:v>101</c:v>
                </c:pt>
                <c:pt idx="6">
                  <c:v>163</c:v>
                </c:pt>
                <c:pt idx="7">
                  <c:v>20</c:v>
                </c:pt>
                <c:pt idx="8">
                  <c:v>1399</c:v>
                </c:pt>
                <c:pt idx="9">
                  <c:v>51</c:v>
                </c:pt>
                <c:pt idx="10">
                  <c:v>421</c:v>
                </c:pt>
                <c:pt idx="11">
                  <c:v>243</c:v>
                </c:pt>
                <c:pt idx="12">
                  <c:v>48</c:v>
                </c:pt>
                <c:pt idx="13">
                  <c:v>151</c:v>
                </c:pt>
                <c:pt idx="14">
                  <c:v>286</c:v>
                </c:pt>
                <c:pt idx="15">
                  <c:v>134</c:v>
                </c:pt>
                <c:pt idx="16">
                  <c:v>83</c:v>
                </c:pt>
                <c:pt idx="17">
                  <c:v>18</c:v>
                </c:pt>
                <c:pt idx="18">
                  <c:v>895</c:v>
                </c:pt>
                <c:pt idx="19">
                  <c:v>26</c:v>
                </c:pt>
                <c:pt idx="20">
                  <c:v>280</c:v>
                </c:pt>
                <c:pt idx="21">
                  <c:v>169</c:v>
                </c:pt>
                <c:pt idx="22">
                  <c:v>14</c:v>
                </c:pt>
                <c:pt idx="23">
                  <c:v>93</c:v>
                </c:pt>
                <c:pt idx="24">
                  <c:v>102</c:v>
                </c:pt>
                <c:pt idx="25">
                  <c:v>92</c:v>
                </c:pt>
                <c:pt idx="26">
                  <c:v>195</c:v>
                </c:pt>
                <c:pt idx="27">
                  <c:v>161</c:v>
                </c:pt>
                <c:pt idx="28">
                  <c:v>21</c:v>
                </c:pt>
                <c:pt idx="29">
                  <c:v>307</c:v>
                </c:pt>
                <c:pt idx="30">
                  <c:v>79</c:v>
                </c:pt>
                <c:pt idx="31">
                  <c:v>23</c:v>
                </c:pt>
              </c:numCache>
            </c:numRef>
          </c:val>
        </c:ser>
        <c:ser>
          <c:idx val="2"/>
          <c:order val="2"/>
          <c:tx>
            <c:strRef>
              <c:f>'1.1.8'!$D$6</c:f>
              <c:strCache>
                <c:ptCount val="1"/>
                <c:pt idx="0">
                  <c:v>T-2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accent2"/>
              </a:solidFill>
            </a:ln>
          </c:spPr>
          <c:invertIfNegative val="0"/>
          <c:cat>
            <c:strRef>
              <c:f>'1.1.8'!$I$8:$I$39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'1.1.8'!$D$8:$D$39</c:f>
              <c:numCache>
                <c:formatCode>#,##0</c:formatCode>
                <c:ptCount val="32"/>
                <c:pt idx="0">
                  <c:v>25</c:v>
                </c:pt>
                <c:pt idx="1">
                  <c:v>5</c:v>
                </c:pt>
                <c:pt idx="2">
                  <c:v>0</c:v>
                </c:pt>
                <c:pt idx="3">
                  <c:v>3</c:v>
                </c:pt>
                <c:pt idx="4">
                  <c:v>2</c:v>
                </c:pt>
                <c:pt idx="5">
                  <c:v>3</c:v>
                </c:pt>
                <c:pt idx="6">
                  <c:v>8</c:v>
                </c:pt>
                <c:pt idx="7">
                  <c:v>4</c:v>
                </c:pt>
                <c:pt idx="8">
                  <c:v>48</c:v>
                </c:pt>
                <c:pt idx="9">
                  <c:v>2</c:v>
                </c:pt>
                <c:pt idx="10">
                  <c:v>8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8</c:v>
                </c:pt>
                <c:pt idx="15">
                  <c:v>1</c:v>
                </c:pt>
                <c:pt idx="16">
                  <c:v>7</c:v>
                </c:pt>
                <c:pt idx="17">
                  <c:v>0</c:v>
                </c:pt>
                <c:pt idx="18">
                  <c:v>47</c:v>
                </c:pt>
                <c:pt idx="19">
                  <c:v>0</c:v>
                </c:pt>
                <c:pt idx="20">
                  <c:v>19</c:v>
                </c:pt>
                <c:pt idx="21">
                  <c:v>3</c:v>
                </c:pt>
                <c:pt idx="22">
                  <c:v>2</c:v>
                </c:pt>
                <c:pt idx="23">
                  <c:v>13</c:v>
                </c:pt>
                <c:pt idx="24">
                  <c:v>3</c:v>
                </c:pt>
                <c:pt idx="25">
                  <c:v>2</c:v>
                </c:pt>
                <c:pt idx="26">
                  <c:v>12</c:v>
                </c:pt>
                <c:pt idx="27">
                  <c:v>14</c:v>
                </c:pt>
                <c:pt idx="28">
                  <c:v>1</c:v>
                </c:pt>
                <c:pt idx="29">
                  <c:v>14</c:v>
                </c:pt>
                <c:pt idx="30">
                  <c:v>6</c:v>
                </c:pt>
                <c:pt idx="31">
                  <c:v>1</c:v>
                </c:pt>
              </c:numCache>
            </c:numRef>
          </c:val>
        </c:ser>
        <c:ser>
          <c:idx val="3"/>
          <c:order val="3"/>
          <c:tx>
            <c:strRef>
              <c:f>'1.1.8'!$E$6</c:f>
              <c:strCache>
                <c:ptCount val="1"/>
                <c:pt idx="0">
                  <c:v>T-3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chemeClr val="accent3"/>
              </a:solidFill>
            </a:ln>
          </c:spPr>
          <c:invertIfNegative val="0"/>
          <c:cat>
            <c:strRef>
              <c:f>'1.1.8'!$I$8:$I$39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'1.1.8'!$E$8:$E$39</c:f>
              <c:numCache>
                <c:formatCode>#,##0</c:formatCode>
                <c:ptCount val="32"/>
                <c:pt idx="0">
                  <c:v>713</c:v>
                </c:pt>
                <c:pt idx="1">
                  <c:v>400</c:v>
                </c:pt>
                <c:pt idx="2">
                  <c:v>145</c:v>
                </c:pt>
                <c:pt idx="3">
                  <c:v>173</c:v>
                </c:pt>
                <c:pt idx="4">
                  <c:v>299</c:v>
                </c:pt>
                <c:pt idx="5">
                  <c:v>990</c:v>
                </c:pt>
                <c:pt idx="6">
                  <c:v>1512</c:v>
                </c:pt>
                <c:pt idx="7">
                  <c:v>288</c:v>
                </c:pt>
                <c:pt idx="8">
                  <c:v>4792</c:v>
                </c:pt>
                <c:pt idx="9">
                  <c:v>609</c:v>
                </c:pt>
                <c:pt idx="10">
                  <c:v>1344</c:v>
                </c:pt>
                <c:pt idx="11">
                  <c:v>2209</c:v>
                </c:pt>
                <c:pt idx="12">
                  <c:v>143</c:v>
                </c:pt>
                <c:pt idx="13">
                  <c:v>939</c:v>
                </c:pt>
                <c:pt idx="14">
                  <c:v>1331</c:v>
                </c:pt>
                <c:pt idx="15">
                  <c:v>361</c:v>
                </c:pt>
                <c:pt idx="16">
                  <c:v>94</c:v>
                </c:pt>
                <c:pt idx="17">
                  <c:v>61</c:v>
                </c:pt>
                <c:pt idx="18">
                  <c:v>7444</c:v>
                </c:pt>
                <c:pt idx="19">
                  <c:v>277</c:v>
                </c:pt>
                <c:pt idx="20">
                  <c:v>494</c:v>
                </c:pt>
                <c:pt idx="21">
                  <c:v>1156</c:v>
                </c:pt>
                <c:pt idx="22">
                  <c:v>94</c:v>
                </c:pt>
                <c:pt idx="23">
                  <c:v>364</c:v>
                </c:pt>
                <c:pt idx="24">
                  <c:v>396</c:v>
                </c:pt>
                <c:pt idx="25">
                  <c:v>613</c:v>
                </c:pt>
                <c:pt idx="26">
                  <c:v>1000</c:v>
                </c:pt>
                <c:pt idx="27">
                  <c:v>3917</c:v>
                </c:pt>
                <c:pt idx="28">
                  <c:v>82</c:v>
                </c:pt>
                <c:pt idx="29">
                  <c:v>2689</c:v>
                </c:pt>
                <c:pt idx="30">
                  <c:v>325</c:v>
                </c:pt>
                <c:pt idx="31">
                  <c:v>133</c:v>
                </c:pt>
              </c:numCache>
            </c:numRef>
          </c:val>
        </c:ser>
        <c:ser>
          <c:idx val="4"/>
          <c:order val="4"/>
          <c:tx>
            <c:strRef>
              <c:f>'1.1.8'!$E$6</c:f>
              <c:strCache>
                <c:ptCount val="1"/>
                <c:pt idx="0">
                  <c:v>T-3</c:v>
                </c:pt>
              </c:strCache>
            </c:strRef>
          </c:tx>
          <c:invertIfNegative val="0"/>
          <c:cat>
            <c:strRef>
              <c:f>'1.1.8'!$I$8:$I$39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'1.1.8'!$F$8:$F$39</c:f>
              <c:numCache>
                <c:formatCode>#,##0</c:formatCode>
                <c:ptCount val="32"/>
                <c:pt idx="0">
                  <c:v>7</c:v>
                </c:pt>
                <c:pt idx="1">
                  <c:v>18</c:v>
                </c:pt>
                <c:pt idx="2">
                  <c:v>3</c:v>
                </c:pt>
                <c:pt idx="3">
                  <c:v>1</c:v>
                </c:pt>
                <c:pt idx="4">
                  <c:v>12</c:v>
                </c:pt>
                <c:pt idx="5">
                  <c:v>5</c:v>
                </c:pt>
                <c:pt idx="6">
                  <c:v>10</c:v>
                </c:pt>
                <c:pt idx="7">
                  <c:v>32</c:v>
                </c:pt>
                <c:pt idx="8">
                  <c:v>8</c:v>
                </c:pt>
                <c:pt idx="9">
                  <c:v>3</c:v>
                </c:pt>
                <c:pt idx="10">
                  <c:v>27</c:v>
                </c:pt>
                <c:pt idx="11">
                  <c:v>17</c:v>
                </c:pt>
                <c:pt idx="12">
                  <c:v>3</c:v>
                </c:pt>
                <c:pt idx="13">
                  <c:v>9</c:v>
                </c:pt>
                <c:pt idx="14">
                  <c:v>46</c:v>
                </c:pt>
                <c:pt idx="15">
                  <c:v>120</c:v>
                </c:pt>
                <c:pt idx="16">
                  <c:v>8</c:v>
                </c:pt>
                <c:pt idx="17">
                  <c:v>6</c:v>
                </c:pt>
                <c:pt idx="18">
                  <c:v>0</c:v>
                </c:pt>
                <c:pt idx="19">
                  <c:v>1</c:v>
                </c:pt>
                <c:pt idx="20">
                  <c:v>10</c:v>
                </c:pt>
                <c:pt idx="21">
                  <c:v>5</c:v>
                </c:pt>
                <c:pt idx="22">
                  <c:v>9</c:v>
                </c:pt>
                <c:pt idx="23">
                  <c:v>0</c:v>
                </c:pt>
                <c:pt idx="24">
                  <c:v>8</c:v>
                </c:pt>
                <c:pt idx="25">
                  <c:v>0</c:v>
                </c:pt>
                <c:pt idx="26">
                  <c:v>44</c:v>
                </c:pt>
                <c:pt idx="27">
                  <c:v>18</c:v>
                </c:pt>
                <c:pt idx="28">
                  <c:v>7</c:v>
                </c:pt>
                <c:pt idx="29">
                  <c:v>54</c:v>
                </c:pt>
                <c:pt idx="30">
                  <c:v>2</c:v>
                </c:pt>
                <c:pt idx="31">
                  <c:v>6</c:v>
                </c:pt>
              </c:numCache>
            </c:numRef>
          </c:val>
        </c:ser>
        <c:ser>
          <c:idx val="5"/>
          <c:order val="5"/>
          <c:tx>
            <c:strRef>
              <c:f>'1.1.8'!$H$5:$H$6</c:f>
              <c:strCache>
                <c:ptCount val="1"/>
                <c:pt idx="0">
                  <c:v>Grúas Industriales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chemeClr val="accent4"/>
              </a:solidFill>
            </a:ln>
          </c:spPr>
          <c:invertIfNegative val="0"/>
          <c:cat>
            <c:strRef>
              <c:f>'1.1.8'!$I$8:$I$39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'1.1.8'!$H$8:$H$39</c:f>
              <c:numCache>
                <c:formatCode>#,##0</c:formatCode>
                <c:ptCount val="32"/>
                <c:pt idx="0">
                  <c:v>4</c:v>
                </c:pt>
                <c:pt idx="1">
                  <c:v>7</c:v>
                </c:pt>
                <c:pt idx="2">
                  <c:v>1</c:v>
                </c:pt>
                <c:pt idx="3">
                  <c:v>5</c:v>
                </c:pt>
                <c:pt idx="4">
                  <c:v>2</c:v>
                </c:pt>
                <c:pt idx="5">
                  <c:v>14</c:v>
                </c:pt>
                <c:pt idx="6">
                  <c:v>5</c:v>
                </c:pt>
                <c:pt idx="7">
                  <c:v>0</c:v>
                </c:pt>
                <c:pt idx="8">
                  <c:v>505</c:v>
                </c:pt>
                <c:pt idx="9">
                  <c:v>5</c:v>
                </c:pt>
                <c:pt idx="10">
                  <c:v>8</c:v>
                </c:pt>
                <c:pt idx="11">
                  <c:v>33</c:v>
                </c:pt>
                <c:pt idx="12">
                  <c:v>23</c:v>
                </c:pt>
                <c:pt idx="13">
                  <c:v>11</c:v>
                </c:pt>
                <c:pt idx="14">
                  <c:v>29</c:v>
                </c:pt>
                <c:pt idx="15">
                  <c:v>0</c:v>
                </c:pt>
                <c:pt idx="16">
                  <c:v>8</c:v>
                </c:pt>
                <c:pt idx="17">
                  <c:v>3</c:v>
                </c:pt>
                <c:pt idx="18">
                  <c:v>9</c:v>
                </c:pt>
                <c:pt idx="19">
                  <c:v>1</c:v>
                </c:pt>
                <c:pt idx="20">
                  <c:v>2</c:v>
                </c:pt>
                <c:pt idx="21">
                  <c:v>74</c:v>
                </c:pt>
                <c:pt idx="22">
                  <c:v>31</c:v>
                </c:pt>
                <c:pt idx="23">
                  <c:v>7</c:v>
                </c:pt>
                <c:pt idx="24">
                  <c:v>6</c:v>
                </c:pt>
                <c:pt idx="25">
                  <c:v>5</c:v>
                </c:pt>
                <c:pt idx="26">
                  <c:v>28</c:v>
                </c:pt>
                <c:pt idx="27">
                  <c:v>7</c:v>
                </c:pt>
                <c:pt idx="28">
                  <c:v>0</c:v>
                </c:pt>
                <c:pt idx="29">
                  <c:v>18</c:v>
                </c:pt>
                <c:pt idx="30">
                  <c:v>9</c:v>
                </c:pt>
                <c:pt idx="31">
                  <c:v>14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9751552"/>
        <c:axId val="69753088"/>
      </c:barChart>
      <c:catAx>
        <c:axId val="6975155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69753088"/>
        <c:crosses val="autoZero"/>
        <c:auto val="1"/>
        <c:lblAlgn val="ctr"/>
        <c:lblOffset val="100"/>
        <c:noMultiLvlLbl val="0"/>
      </c:catAx>
      <c:valAx>
        <c:axId val="69753088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Vehículos</a:t>
                </a:r>
                <a:endParaRPr lang="es-ES"/>
              </a:p>
            </c:rich>
          </c:tx>
          <c:layout/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6975155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8338145299552336"/>
          <c:y val="0.91733035792254292"/>
          <c:w val="0.4933358236498715"/>
          <c:h val="8.0974995087979743E-2"/>
        </c:manualLayout>
      </c:layout>
      <c:overlay val="0"/>
      <c:txPr>
        <a:bodyPr/>
        <a:lstStyle/>
        <a:p>
          <a:pPr>
            <a:defRPr lang="es-ES" sz="1050" b="1"/>
          </a:pPr>
          <a:endParaRPr lang="es-MX"/>
        </a:p>
      </c:txPr>
    </c:legend>
    <c:plotVisOnly val="1"/>
    <c:dispBlanksAs val="gap"/>
    <c:showDLblsOverMax val="0"/>
  </c:chart>
  <c:spPr>
    <a:solidFill>
      <a:schemeClr val="accent3">
        <a:lumMod val="40000"/>
        <a:lumOff val="60000"/>
      </a:schemeClr>
    </a:solidFill>
  </c:sp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Unidades de Arrastre del Autotransporte de Carga Especializada </a:t>
            </a:r>
          </a:p>
          <a:p>
            <a:pPr>
              <a:defRPr lang="es-ES" sz="1200"/>
            </a:pPr>
            <a:r>
              <a:rPr lang="es-ES" sz="1200"/>
              <a:t>por</a:t>
            </a:r>
            <a:r>
              <a:rPr lang="es-ES" sz="1200" baseline="0"/>
              <a:t> Clase de Vehículo 2014</a:t>
            </a:r>
            <a:endParaRPr lang="es-ES" sz="1200"/>
          </a:p>
        </c:rich>
      </c:tx>
      <c:layout>
        <c:manualLayout>
          <c:xMode val="edge"/>
          <c:yMode val="edge"/>
          <c:x val="0.15375874545650298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9.3958783543224525E-2"/>
          <c:y val="0.12888888888888889"/>
          <c:w val="0.88238538794637633"/>
          <c:h val="0.62090743657042868"/>
        </c:manualLayout>
      </c:layout>
      <c:lineChart>
        <c:grouping val="standard"/>
        <c:varyColors val="0"/>
        <c:ser>
          <c:idx val="0"/>
          <c:order val="0"/>
          <c:tx>
            <c:strRef>
              <c:f>'1.1.8.1'!$B$6</c:f>
              <c:strCache>
                <c:ptCount val="1"/>
                <c:pt idx="0">
                  <c:v>S-1</c:v>
                </c:pt>
              </c:strCache>
            </c:strRef>
          </c:tx>
          <c:marker>
            <c:symbol val="none"/>
          </c:marker>
          <c:cat>
            <c:strRef>
              <c:f>'1.1.8.1'!$N$8:$N$39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'1.1.8.1'!$B$8:$B$39</c:f>
              <c:numCache>
                <c:formatCode>#,##0</c:formatCode>
                <c:ptCount val="32"/>
                <c:pt idx="0">
                  <c:v>16</c:v>
                </c:pt>
                <c:pt idx="1">
                  <c:v>7</c:v>
                </c:pt>
                <c:pt idx="2">
                  <c:v>7</c:v>
                </c:pt>
                <c:pt idx="3">
                  <c:v>0</c:v>
                </c:pt>
                <c:pt idx="4">
                  <c:v>3</c:v>
                </c:pt>
                <c:pt idx="5">
                  <c:v>3</c:v>
                </c:pt>
                <c:pt idx="6">
                  <c:v>4</c:v>
                </c:pt>
                <c:pt idx="7">
                  <c:v>1</c:v>
                </c:pt>
                <c:pt idx="8">
                  <c:v>164</c:v>
                </c:pt>
                <c:pt idx="9">
                  <c:v>1</c:v>
                </c:pt>
                <c:pt idx="10">
                  <c:v>21</c:v>
                </c:pt>
                <c:pt idx="11">
                  <c:v>2</c:v>
                </c:pt>
                <c:pt idx="12">
                  <c:v>0</c:v>
                </c:pt>
                <c:pt idx="13">
                  <c:v>10</c:v>
                </c:pt>
                <c:pt idx="14">
                  <c:v>2</c:v>
                </c:pt>
                <c:pt idx="15">
                  <c:v>5</c:v>
                </c:pt>
                <c:pt idx="16">
                  <c:v>8</c:v>
                </c:pt>
                <c:pt idx="17">
                  <c:v>0</c:v>
                </c:pt>
                <c:pt idx="18">
                  <c:v>72</c:v>
                </c:pt>
                <c:pt idx="19">
                  <c:v>0</c:v>
                </c:pt>
                <c:pt idx="20">
                  <c:v>36</c:v>
                </c:pt>
                <c:pt idx="21">
                  <c:v>3</c:v>
                </c:pt>
                <c:pt idx="22">
                  <c:v>0</c:v>
                </c:pt>
                <c:pt idx="23">
                  <c:v>3</c:v>
                </c:pt>
                <c:pt idx="24">
                  <c:v>1</c:v>
                </c:pt>
                <c:pt idx="25">
                  <c:v>2</c:v>
                </c:pt>
                <c:pt idx="26">
                  <c:v>21</c:v>
                </c:pt>
                <c:pt idx="27">
                  <c:v>8</c:v>
                </c:pt>
                <c:pt idx="28">
                  <c:v>0</c:v>
                </c:pt>
                <c:pt idx="29">
                  <c:v>22</c:v>
                </c:pt>
                <c:pt idx="30">
                  <c:v>0</c:v>
                </c:pt>
                <c:pt idx="31">
                  <c:v>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'1.1.8.1'!$C$6</c:f>
              <c:strCache>
                <c:ptCount val="1"/>
                <c:pt idx="0">
                  <c:v>S-2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none"/>
          </c:marker>
          <c:cat>
            <c:strRef>
              <c:f>'1.1.8.1'!$N$8:$N$39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'1.1.8.1'!$C$8:$C$39</c:f>
              <c:numCache>
                <c:formatCode>#,##0</c:formatCode>
                <c:ptCount val="32"/>
                <c:pt idx="0">
                  <c:v>254</c:v>
                </c:pt>
                <c:pt idx="1">
                  <c:v>486</c:v>
                </c:pt>
                <c:pt idx="2">
                  <c:v>114</c:v>
                </c:pt>
                <c:pt idx="3">
                  <c:v>138</c:v>
                </c:pt>
                <c:pt idx="4">
                  <c:v>244</c:v>
                </c:pt>
                <c:pt idx="5">
                  <c:v>936</c:v>
                </c:pt>
                <c:pt idx="6">
                  <c:v>1777</c:v>
                </c:pt>
                <c:pt idx="7">
                  <c:v>329</c:v>
                </c:pt>
                <c:pt idx="8">
                  <c:v>5268</c:v>
                </c:pt>
                <c:pt idx="9">
                  <c:v>396</c:v>
                </c:pt>
                <c:pt idx="10">
                  <c:v>1238</c:v>
                </c:pt>
                <c:pt idx="11">
                  <c:v>2387</c:v>
                </c:pt>
                <c:pt idx="12">
                  <c:v>98</c:v>
                </c:pt>
                <c:pt idx="13">
                  <c:v>1057</c:v>
                </c:pt>
                <c:pt idx="14">
                  <c:v>1054</c:v>
                </c:pt>
                <c:pt idx="15">
                  <c:v>469</c:v>
                </c:pt>
                <c:pt idx="16">
                  <c:v>309</c:v>
                </c:pt>
                <c:pt idx="17">
                  <c:v>72</c:v>
                </c:pt>
                <c:pt idx="18">
                  <c:v>9119</c:v>
                </c:pt>
                <c:pt idx="19">
                  <c:v>211</c:v>
                </c:pt>
                <c:pt idx="20">
                  <c:v>536</c:v>
                </c:pt>
                <c:pt idx="21">
                  <c:v>851</c:v>
                </c:pt>
                <c:pt idx="22">
                  <c:v>66</c:v>
                </c:pt>
                <c:pt idx="23">
                  <c:v>267</c:v>
                </c:pt>
                <c:pt idx="24">
                  <c:v>477</c:v>
                </c:pt>
                <c:pt idx="25">
                  <c:v>716</c:v>
                </c:pt>
                <c:pt idx="26">
                  <c:v>587</c:v>
                </c:pt>
                <c:pt idx="27">
                  <c:v>3720</c:v>
                </c:pt>
                <c:pt idx="28">
                  <c:v>57</c:v>
                </c:pt>
                <c:pt idx="29">
                  <c:v>2618</c:v>
                </c:pt>
                <c:pt idx="30">
                  <c:v>482</c:v>
                </c:pt>
                <c:pt idx="31">
                  <c:v>148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'1.1.8.1'!$D$6</c:f>
              <c:strCache>
                <c:ptCount val="1"/>
                <c:pt idx="0">
                  <c:v>S-3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none"/>
          </c:marker>
          <c:cat>
            <c:strRef>
              <c:f>'1.1.8.1'!$N$8:$N$39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'1.1.8.1'!$D$8:$D$39</c:f>
              <c:numCache>
                <c:formatCode>#,##0</c:formatCode>
                <c:ptCount val="32"/>
                <c:pt idx="0">
                  <c:v>45</c:v>
                </c:pt>
                <c:pt idx="1">
                  <c:v>67</c:v>
                </c:pt>
                <c:pt idx="2">
                  <c:v>98</c:v>
                </c:pt>
                <c:pt idx="3">
                  <c:v>54</c:v>
                </c:pt>
                <c:pt idx="4">
                  <c:v>89</c:v>
                </c:pt>
                <c:pt idx="5">
                  <c:v>218</c:v>
                </c:pt>
                <c:pt idx="6">
                  <c:v>362</c:v>
                </c:pt>
                <c:pt idx="7">
                  <c:v>36</c:v>
                </c:pt>
                <c:pt idx="8">
                  <c:v>2023</c:v>
                </c:pt>
                <c:pt idx="9">
                  <c:v>218</c:v>
                </c:pt>
                <c:pt idx="10">
                  <c:v>531</c:v>
                </c:pt>
                <c:pt idx="11">
                  <c:v>905</c:v>
                </c:pt>
                <c:pt idx="12">
                  <c:v>48</c:v>
                </c:pt>
                <c:pt idx="13">
                  <c:v>382</c:v>
                </c:pt>
                <c:pt idx="14">
                  <c:v>454</c:v>
                </c:pt>
                <c:pt idx="15">
                  <c:v>141</c:v>
                </c:pt>
                <c:pt idx="16">
                  <c:v>38</c:v>
                </c:pt>
                <c:pt idx="17">
                  <c:v>16</c:v>
                </c:pt>
                <c:pt idx="18">
                  <c:v>2451</c:v>
                </c:pt>
                <c:pt idx="19">
                  <c:v>115</c:v>
                </c:pt>
                <c:pt idx="20">
                  <c:v>193</c:v>
                </c:pt>
                <c:pt idx="21">
                  <c:v>179</c:v>
                </c:pt>
                <c:pt idx="22">
                  <c:v>26</c:v>
                </c:pt>
                <c:pt idx="23">
                  <c:v>162</c:v>
                </c:pt>
                <c:pt idx="24">
                  <c:v>146</c:v>
                </c:pt>
                <c:pt idx="25">
                  <c:v>270</c:v>
                </c:pt>
                <c:pt idx="26">
                  <c:v>421</c:v>
                </c:pt>
                <c:pt idx="27">
                  <c:v>1911</c:v>
                </c:pt>
                <c:pt idx="28">
                  <c:v>37</c:v>
                </c:pt>
                <c:pt idx="29">
                  <c:v>1436</c:v>
                </c:pt>
                <c:pt idx="30">
                  <c:v>70</c:v>
                </c:pt>
                <c:pt idx="31">
                  <c:v>22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'1.1.8.1'!$E$6</c:f>
              <c:strCache>
                <c:ptCount val="1"/>
                <c:pt idx="0">
                  <c:v>S-4</c:v>
                </c:pt>
              </c:strCache>
            </c:strRef>
          </c:tx>
          <c:marker>
            <c:symbol val="none"/>
          </c:marker>
          <c:cat>
            <c:strRef>
              <c:f>'1.1.8.1'!$N$8:$N$39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'1.1.8.1'!$E$8:$E$39</c:f>
              <c:numCache>
                <c:formatCode>#,##0</c:formatCode>
                <c:ptCount val="32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4</c:v>
                </c:pt>
                <c:pt idx="4">
                  <c:v>0</c:v>
                </c:pt>
                <c:pt idx="5">
                  <c:v>6</c:v>
                </c:pt>
                <c:pt idx="6">
                  <c:v>8</c:v>
                </c:pt>
                <c:pt idx="7">
                  <c:v>0</c:v>
                </c:pt>
                <c:pt idx="8">
                  <c:v>69</c:v>
                </c:pt>
                <c:pt idx="9">
                  <c:v>20</c:v>
                </c:pt>
                <c:pt idx="10">
                  <c:v>2</c:v>
                </c:pt>
                <c:pt idx="11">
                  <c:v>1</c:v>
                </c:pt>
                <c:pt idx="12">
                  <c:v>0</c:v>
                </c:pt>
                <c:pt idx="13">
                  <c:v>6</c:v>
                </c:pt>
                <c:pt idx="14">
                  <c:v>6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24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2</c:v>
                </c:pt>
                <c:pt idx="23">
                  <c:v>1</c:v>
                </c:pt>
                <c:pt idx="24">
                  <c:v>1</c:v>
                </c:pt>
                <c:pt idx="25">
                  <c:v>3</c:v>
                </c:pt>
                <c:pt idx="26">
                  <c:v>11</c:v>
                </c:pt>
                <c:pt idx="27">
                  <c:v>42</c:v>
                </c:pt>
                <c:pt idx="28">
                  <c:v>0</c:v>
                </c:pt>
                <c:pt idx="29">
                  <c:v>12</c:v>
                </c:pt>
                <c:pt idx="30">
                  <c:v>1</c:v>
                </c:pt>
                <c:pt idx="31">
                  <c:v>0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'1.1.8.1'!$F$6</c:f>
              <c:strCache>
                <c:ptCount val="1"/>
                <c:pt idx="0">
                  <c:v>S-5</c:v>
                </c:pt>
              </c:strCache>
            </c:strRef>
          </c:tx>
          <c:marker>
            <c:symbol val="none"/>
          </c:marker>
          <c:cat>
            <c:strRef>
              <c:f>'1.1.8.1'!$N$8:$N$39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'1.1.8.1'!$F$8:$F$39</c:f>
              <c:numCache>
                <c:formatCode>#,##0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3</c:v>
                </c:pt>
                <c:pt idx="9">
                  <c:v>13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11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'1.1.8.1'!$G$6</c:f>
              <c:strCache>
                <c:ptCount val="1"/>
                <c:pt idx="0">
                  <c:v>S-6</c:v>
                </c:pt>
              </c:strCache>
            </c:strRef>
          </c:tx>
          <c:marker>
            <c:symbol val="none"/>
          </c:marker>
          <c:cat>
            <c:strRef>
              <c:f>'1.1.8.1'!$N$8:$N$39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'1.1.8.1'!$G$8:$G$39</c:f>
              <c:numCache>
                <c:formatCode>#,##0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6</c:v>
                </c:pt>
                <c:pt idx="7">
                  <c:v>0</c:v>
                </c:pt>
                <c:pt idx="8">
                  <c:v>12</c:v>
                </c:pt>
                <c:pt idx="9">
                  <c:v>9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3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4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3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'1.1.8.1'!$H$6</c:f>
              <c:strCache>
                <c:ptCount val="1"/>
                <c:pt idx="0">
                  <c:v>R-2</c:v>
                </c:pt>
              </c:strCache>
            </c:strRef>
          </c:tx>
          <c:marker>
            <c:symbol val="none"/>
          </c:marker>
          <c:cat>
            <c:strRef>
              <c:f>'1.1.8.1'!$N$8:$N$39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'1.1.8.1'!$H$8:$H$39</c:f>
              <c:numCache>
                <c:formatCode>#,##0</c:formatCode>
                <c:ptCount val="32"/>
                <c:pt idx="0">
                  <c:v>89</c:v>
                </c:pt>
                <c:pt idx="1">
                  <c:v>20</c:v>
                </c:pt>
                <c:pt idx="2">
                  <c:v>1</c:v>
                </c:pt>
                <c:pt idx="3">
                  <c:v>3</c:v>
                </c:pt>
                <c:pt idx="4">
                  <c:v>9</c:v>
                </c:pt>
                <c:pt idx="5">
                  <c:v>0</c:v>
                </c:pt>
                <c:pt idx="6">
                  <c:v>26</c:v>
                </c:pt>
                <c:pt idx="7">
                  <c:v>6</c:v>
                </c:pt>
                <c:pt idx="8">
                  <c:v>249</c:v>
                </c:pt>
                <c:pt idx="9">
                  <c:v>2</c:v>
                </c:pt>
                <c:pt idx="10">
                  <c:v>10</c:v>
                </c:pt>
                <c:pt idx="11">
                  <c:v>6</c:v>
                </c:pt>
                <c:pt idx="12">
                  <c:v>2</c:v>
                </c:pt>
                <c:pt idx="13">
                  <c:v>7</c:v>
                </c:pt>
                <c:pt idx="14">
                  <c:v>7</c:v>
                </c:pt>
                <c:pt idx="15">
                  <c:v>1</c:v>
                </c:pt>
                <c:pt idx="16">
                  <c:v>16</c:v>
                </c:pt>
                <c:pt idx="17">
                  <c:v>2</c:v>
                </c:pt>
                <c:pt idx="18">
                  <c:v>53</c:v>
                </c:pt>
                <c:pt idx="19">
                  <c:v>6</c:v>
                </c:pt>
                <c:pt idx="20">
                  <c:v>34</c:v>
                </c:pt>
                <c:pt idx="21">
                  <c:v>3</c:v>
                </c:pt>
                <c:pt idx="22">
                  <c:v>2</c:v>
                </c:pt>
                <c:pt idx="23">
                  <c:v>0</c:v>
                </c:pt>
                <c:pt idx="24">
                  <c:v>0</c:v>
                </c:pt>
                <c:pt idx="25">
                  <c:v>10</c:v>
                </c:pt>
                <c:pt idx="26">
                  <c:v>47</c:v>
                </c:pt>
                <c:pt idx="27">
                  <c:v>13</c:v>
                </c:pt>
                <c:pt idx="28">
                  <c:v>2</c:v>
                </c:pt>
                <c:pt idx="29">
                  <c:v>27</c:v>
                </c:pt>
                <c:pt idx="30">
                  <c:v>31</c:v>
                </c:pt>
                <c:pt idx="31">
                  <c:v>0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'1.1.8.1'!$I$6</c:f>
              <c:strCache>
                <c:ptCount val="1"/>
                <c:pt idx="0">
                  <c:v>R-3</c:v>
                </c:pt>
              </c:strCache>
            </c:strRef>
          </c:tx>
          <c:marker>
            <c:symbol val="none"/>
          </c:marker>
          <c:cat>
            <c:strRef>
              <c:f>'1.1.8.1'!$N$8:$N$39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'1.1.8.1'!$I$8:$I$39</c:f>
              <c:numCache>
                <c:formatCode>#,##0</c:formatCode>
                <c:ptCount val="32"/>
                <c:pt idx="0">
                  <c:v>6</c:v>
                </c:pt>
                <c:pt idx="1">
                  <c:v>0</c:v>
                </c:pt>
                <c:pt idx="2">
                  <c:v>0</c:v>
                </c:pt>
                <c:pt idx="3">
                  <c:v>7</c:v>
                </c:pt>
                <c:pt idx="4">
                  <c:v>0</c:v>
                </c:pt>
                <c:pt idx="5">
                  <c:v>0</c:v>
                </c:pt>
                <c:pt idx="6">
                  <c:v>9</c:v>
                </c:pt>
                <c:pt idx="7">
                  <c:v>1</c:v>
                </c:pt>
                <c:pt idx="8">
                  <c:v>14</c:v>
                </c:pt>
                <c:pt idx="9">
                  <c:v>4</c:v>
                </c:pt>
                <c:pt idx="10">
                  <c:v>8</c:v>
                </c:pt>
                <c:pt idx="11">
                  <c:v>5</c:v>
                </c:pt>
                <c:pt idx="12">
                  <c:v>1</c:v>
                </c:pt>
                <c:pt idx="13">
                  <c:v>6</c:v>
                </c:pt>
                <c:pt idx="14">
                  <c:v>0</c:v>
                </c:pt>
                <c:pt idx="15">
                  <c:v>1</c:v>
                </c:pt>
                <c:pt idx="16">
                  <c:v>14</c:v>
                </c:pt>
                <c:pt idx="17">
                  <c:v>0</c:v>
                </c:pt>
                <c:pt idx="18">
                  <c:v>30</c:v>
                </c:pt>
                <c:pt idx="19">
                  <c:v>2</c:v>
                </c:pt>
                <c:pt idx="20">
                  <c:v>33</c:v>
                </c:pt>
                <c:pt idx="21">
                  <c:v>2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>
                  <c:v>7</c:v>
                </c:pt>
                <c:pt idx="26">
                  <c:v>39</c:v>
                </c:pt>
                <c:pt idx="27">
                  <c:v>22</c:v>
                </c:pt>
                <c:pt idx="28">
                  <c:v>1</c:v>
                </c:pt>
                <c:pt idx="29">
                  <c:v>4</c:v>
                </c:pt>
                <c:pt idx="30">
                  <c:v>1</c:v>
                </c:pt>
                <c:pt idx="31">
                  <c:v>0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'1.1.8.1'!$J$6</c:f>
              <c:strCache>
                <c:ptCount val="1"/>
                <c:pt idx="0">
                  <c:v>R-4</c:v>
                </c:pt>
              </c:strCache>
            </c:strRef>
          </c:tx>
          <c:marker>
            <c:symbol val="none"/>
          </c:marker>
          <c:cat>
            <c:strRef>
              <c:f>'1.1.8.1'!$N$8:$N$39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'1.1.8.1'!$J$8:$J$39</c:f>
              <c:numCache>
                <c:formatCode>#,##0</c:formatCode>
                <c:ptCount val="32"/>
                <c:pt idx="0">
                  <c:v>0</c:v>
                </c:pt>
                <c:pt idx="1">
                  <c:v>4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19</c:v>
                </c:pt>
                <c:pt idx="9">
                  <c:v>6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8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9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7</c:v>
                </c:pt>
                <c:pt idx="23">
                  <c:v>1</c:v>
                </c:pt>
                <c:pt idx="24">
                  <c:v>0</c:v>
                </c:pt>
                <c:pt idx="25">
                  <c:v>1</c:v>
                </c:pt>
                <c:pt idx="26">
                  <c:v>0</c:v>
                </c:pt>
                <c:pt idx="27">
                  <c:v>5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smooth val="0"/>
        </c:ser>
        <c:ser>
          <c:idx val="9"/>
          <c:order val="9"/>
          <c:tx>
            <c:strRef>
              <c:f>'1.1.8.1'!$K$6</c:f>
              <c:strCache>
                <c:ptCount val="1"/>
                <c:pt idx="0">
                  <c:v>R-5</c:v>
                </c:pt>
              </c:strCache>
            </c:strRef>
          </c:tx>
          <c:marker>
            <c:symbol val="none"/>
          </c:marker>
          <c:cat>
            <c:strRef>
              <c:f>'1.1.8.1'!$N$8:$N$39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'1.1.8.1'!$K$8:$K$39</c:f>
              <c:numCache>
                <c:formatCode>#,##0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6</c:v>
                </c:pt>
                <c:pt idx="9">
                  <c:v>3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smooth val="0"/>
        </c:ser>
        <c:ser>
          <c:idx val="10"/>
          <c:order val="10"/>
          <c:tx>
            <c:strRef>
              <c:f>'1.1.8.1'!$L$6</c:f>
              <c:strCache>
                <c:ptCount val="1"/>
                <c:pt idx="0">
                  <c:v>R-6</c:v>
                </c:pt>
              </c:strCache>
            </c:strRef>
          </c:tx>
          <c:marker>
            <c:symbol val="none"/>
          </c:marker>
          <c:cat>
            <c:strRef>
              <c:f>'1.1.8.1'!$N$8:$N$39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'1.1.8.1'!$L$8:$L$39</c:f>
              <c:numCache>
                <c:formatCode>#,##0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6</c:v>
                </c:pt>
                <c:pt idx="9">
                  <c:v>9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350336"/>
        <c:axId val="70351872"/>
      </c:lineChart>
      <c:catAx>
        <c:axId val="7035033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70351872"/>
        <c:crosses val="autoZero"/>
        <c:auto val="1"/>
        <c:lblAlgn val="ctr"/>
        <c:lblOffset val="100"/>
        <c:noMultiLvlLbl val="0"/>
      </c:catAx>
      <c:valAx>
        <c:axId val="70351872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7035033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3.7096761630086648E-2"/>
          <c:y val="0.91963149606299632"/>
          <c:w val="0.9"/>
          <c:h val="8.0368503937007854E-2"/>
        </c:manualLayout>
      </c:layout>
      <c:overlay val="0"/>
      <c:txPr>
        <a:bodyPr/>
        <a:lstStyle/>
        <a:p>
          <a:pPr>
            <a:defRPr lang="es-ES" sz="1050" b="1"/>
          </a:pPr>
          <a:endParaRPr lang="es-MX"/>
        </a:p>
      </c:txPr>
    </c:legend>
    <c:plotVisOnly val="1"/>
    <c:dispBlanksAs val="gap"/>
    <c:showDLblsOverMax val="0"/>
  </c:chart>
  <c:spPr>
    <a:solidFill>
      <a:schemeClr val="accent3">
        <a:lumMod val="40000"/>
        <a:lumOff val="60000"/>
      </a:schemeClr>
    </a:solidFill>
  </c:sp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Unidades de Arrastre del Autotransporte de Carga Especializada </a:t>
            </a:r>
          </a:p>
          <a:p>
            <a:pPr>
              <a:defRPr lang="es-ES" sz="1200"/>
            </a:pPr>
            <a:r>
              <a:rPr lang="es-ES" sz="1200"/>
              <a:t>por</a:t>
            </a:r>
            <a:r>
              <a:rPr lang="es-ES" sz="1200" baseline="0"/>
              <a:t> Clase de Vehículo 2014</a:t>
            </a:r>
            <a:endParaRPr lang="es-ES" sz="1200"/>
          </a:p>
        </c:rich>
      </c:tx>
      <c:layout>
        <c:manualLayout>
          <c:xMode val="edge"/>
          <c:yMode val="edge"/>
          <c:x val="0.15375874545650298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9.3958783543224525E-2"/>
          <c:y val="0.12888888888888889"/>
          <c:w val="0.88238538794637611"/>
          <c:h val="0.6209074365704286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'1.1.8.1'!$B$6</c:f>
              <c:strCache>
                <c:ptCount val="1"/>
                <c:pt idx="0">
                  <c:v>S-1</c:v>
                </c:pt>
              </c:strCache>
            </c:strRef>
          </c:tx>
          <c:invertIfNegative val="0"/>
          <c:cat>
            <c:strRef>
              <c:f>'1.1.8.1'!$N$8:$N$39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'1.1.8.1'!$B$8:$B$39</c:f>
              <c:numCache>
                <c:formatCode>#,##0</c:formatCode>
                <c:ptCount val="32"/>
                <c:pt idx="0">
                  <c:v>16</c:v>
                </c:pt>
                <c:pt idx="1">
                  <c:v>7</c:v>
                </c:pt>
                <c:pt idx="2">
                  <c:v>7</c:v>
                </c:pt>
                <c:pt idx="3">
                  <c:v>0</c:v>
                </c:pt>
                <c:pt idx="4">
                  <c:v>3</c:v>
                </c:pt>
                <c:pt idx="5">
                  <c:v>3</c:v>
                </c:pt>
                <c:pt idx="6">
                  <c:v>4</c:v>
                </c:pt>
                <c:pt idx="7">
                  <c:v>1</c:v>
                </c:pt>
                <c:pt idx="8">
                  <c:v>164</c:v>
                </c:pt>
                <c:pt idx="9">
                  <c:v>1</c:v>
                </c:pt>
                <c:pt idx="10">
                  <c:v>21</c:v>
                </c:pt>
                <c:pt idx="11">
                  <c:v>2</c:v>
                </c:pt>
                <c:pt idx="12">
                  <c:v>0</c:v>
                </c:pt>
                <c:pt idx="13">
                  <c:v>10</c:v>
                </c:pt>
                <c:pt idx="14">
                  <c:v>2</c:v>
                </c:pt>
                <c:pt idx="15">
                  <c:v>5</c:v>
                </c:pt>
                <c:pt idx="16">
                  <c:v>8</c:v>
                </c:pt>
                <c:pt idx="17">
                  <c:v>0</c:v>
                </c:pt>
                <c:pt idx="18">
                  <c:v>72</c:v>
                </c:pt>
                <c:pt idx="19">
                  <c:v>0</c:v>
                </c:pt>
                <c:pt idx="20">
                  <c:v>36</c:v>
                </c:pt>
                <c:pt idx="21">
                  <c:v>3</c:v>
                </c:pt>
                <c:pt idx="22">
                  <c:v>0</c:v>
                </c:pt>
                <c:pt idx="23">
                  <c:v>3</c:v>
                </c:pt>
                <c:pt idx="24">
                  <c:v>1</c:v>
                </c:pt>
                <c:pt idx="25">
                  <c:v>2</c:v>
                </c:pt>
                <c:pt idx="26">
                  <c:v>21</c:v>
                </c:pt>
                <c:pt idx="27">
                  <c:v>8</c:v>
                </c:pt>
                <c:pt idx="28">
                  <c:v>0</c:v>
                </c:pt>
                <c:pt idx="29">
                  <c:v>22</c:v>
                </c:pt>
                <c:pt idx="30">
                  <c:v>0</c:v>
                </c:pt>
                <c:pt idx="31">
                  <c:v>1</c:v>
                </c:pt>
              </c:numCache>
            </c:numRef>
          </c:val>
        </c:ser>
        <c:ser>
          <c:idx val="1"/>
          <c:order val="1"/>
          <c:tx>
            <c:strRef>
              <c:f>'1.1.8.1'!$C$6</c:f>
              <c:strCache>
                <c:ptCount val="1"/>
                <c:pt idx="0">
                  <c:v>S-2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'1.1.8.1'!$N$8:$N$39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'1.1.8.1'!$C$8:$C$39</c:f>
              <c:numCache>
                <c:formatCode>#,##0</c:formatCode>
                <c:ptCount val="32"/>
                <c:pt idx="0">
                  <c:v>254</c:v>
                </c:pt>
                <c:pt idx="1">
                  <c:v>486</c:v>
                </c:pt>
                <c:pt idx="2">
                  <c:v>114</c:v>
                </c:pt>
                <c:pt idx="3">
                  <c:v>138</c:v>
                </c:pt>
                <c:pt idx="4">
                  <c:v>244</c:v>
                </c:pt>
                <c:pt idx="5">
                  <c:v>936</c:v>
                </c:pt>
                <c:pt idx="6">
                  <c:v>1777</c:v>
                </c:pt>
                <c:pt idx="7">
                  <c:v>329</c:v>
                </c:pt>
                <c:pt idx="8">
                  <c:v>5268</c:v>
                </c:pt>
                <c:pt idx="9">
                  <c:v>396</c:v>
                </c:pt>
                <c:pt idx="10">
                  <c:v>1238</c:v>
                </c:pt>
                <c:pt idx="11">
                  <c:v>2387</c:v>
                </c:pt>
                <c:pt idx="12">
                  <c:v>98</c:v>
                </c:pt>
                <c:pt idx="13">
                  <c:v>1057</c:v>
                </c:pt>
                <c:pt idx="14">
                  <c:v>1054</c:v>
                </c:pt>
                <c:pt idx="15">
                  <c:v>469</c:v>
                </c:pt>
                <c:pt idx="16">
                  <c:v>309</c:v>
                </c:pt>
                <c:pt idx="17">
                  <c:v>72</c:v>
                </c:pt>
                <c:pt idx="18">
                  <c:v>9119</c:v>
                </c:pt>
                <c:pt idx="19">
                  <c:v>211</c:v>
                </c:pt>
                <c:pt idx="20">
                  <c:v>536</c:v>
                </c:pt>
                <c:pt idx="21">
                  <c:v>851</c:v>
                </c:pt>
                <c:pt idx="22">
                  <c:v>66</c:v>
                </c:pt>
                <c:pt idx="23">
                  <c:v>267</c:v>
                </c:pt>
                <c:pt idx="24">
                  <c:v>477</c:v>
                </c:pt>
                <c:pt idx="25">
                  <c:v>716</c:v>
                </c:pt>
                <c:pt idx="26">
                  <c:v>587</c:v>
                </c:pt>
                <c:pt idx="27">
                  <c:v>3720</c:v>
                </c:pt>
                <c:pt idx="28">
                  <c:v>57</c:v>
                </c:pt>
                <c:pt idx="29">
                  <c:v>2618</c:v>
                </c:pt>
                <c:pt idx="30">
                  <c:v>482</c:v>
                </c:pt>
                <c:pt idx="31">
                  <c:v>148</c:v>
                </c:pt>
              </c:numCache>
            </c:numRef>
          </c:val>
        </c:ser>
        <c:ser>
          <c:idx val="2"/>
          <c:order val="2"/>
          <c:tx>
            <c:strRef>
              <c:f>'1.1.8.1'!$D$6</c:f>
              <c:strCache>
                <c:ptCount val="1"/>
                <c:pt idx="0">
                  <c:v>S-3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cat>
            <c:strRef>
              <c:f>'1.1.8.1'!$N$8:$N$39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'1.1.8.1'!$D$8:$D$39</c:f>
              <c:numCache>
                <c:formatCode>#,##0</c:formatCode>
                <c:ptCount val="32"/>
                <c:pt idx="0">
                  <c:v>45</c:v>
                </c:pt>
                <c:pt idx="1">
                  <c:v>67</c:v>
                </c:pt>
                <c:pt idx="2">
                  <c:v>98</c:v>
                </c:pt>
                <c:pt idx="3">
                  <c:v>54</c:v>
                </c:pt>
                <c:pt idx="4">
                  <c:v>89</c:v>
                </c:pt>
                <c:pt idx="5">
                  <c:v>218</c:v>
                </c:pt>
                <c:pt idx="6">
                  <c:v>362</c:v>
                </c:pt>
                <c:pt idx="7">
                  <c:v>36</c:v>
                </c:pt>
                <c:pt idx="8">
                  <c:v>2023</c:v>
                </c:pt>
                <c:pt idx="9">
                  <c:v>218</c:v>
                </c:pt>
                <c:pt idx="10">
                  <c:v>531</c:v>
                </c:pt>
                <c:pt idx="11">
                  <c:v>905</c:v>
                </c:pt>
                <c:pt idx="12">
                  <c:v>48</c:v>
                </c:pt>
                <c:pt idx="13">
                  <c:v>382</c:v>
                </c:pt>
                <c:pt idx="14">
                  <c:v>454</c:v>
                </c:pt>
                <c:pt idx="15">
                  <c:v>141</c:v>
                </c:pt>
                <c:pt idx="16">
                  <c:v>38</c:v>
                </c:pt>
                <c:pt idx="17">
                  <c:v>16</c:v>
                </c:pt>
                <c:pt idx="18">
                  <c:v>2451</c:v>
                </c:pt>
                <c:pt idx="19">
                  <c:v>115</c:v>
                </c:pt>
                <c:pt idx="20">
                  <c:v>193</c:v>
                </c:pt>
                <c:pt idx="21">
                  <c:v>179</c:v>
                </c:pt>
                <c:pt idx="22">
                  <c:v>26</c:v>
                </c:pt>
                <c:pt idx="23">
                  <c:v>162</c:v>
                </c:pt>
                <c:pt idx="24">
                  <c:v>146</c:v>
                </c:pt>
                <c:pt idx="25">
                  <c:v>270</c:v>
                </c:pt>
                <c:pt idx="26">
                  <c:v>421</c:v>
                </c:pt>
                <c:pt idx="27">
                  <c:v>1911</c:v>
                </c:pt>
                <c:pt idx="28">
                  <c:v>37</c:v>
                </c:pt>
                <c:pt idx="29">
                  <c:v>1436</c:v>
                </c:pt>
                <c:pt idx="30">
                  <c:v>70</c:v>
                </c:pt>
                <c:pt idx="31">
                  <c:v>22</c:v>
                </c:pt>
              </c:numCache>
            </c:numRef>
          </c:val>
        </c:ser>
        <c:ser>
          <c:idx val="3"/>
          <c:order val="3"/>
          <c:tx>
            <c:strRef>
              <c:f>'1.1.8.1'!$E$6</c:f>
              <c:strCache>
                <c:ptCount val="1"/>
                <c:pt idx="0">
                  <c:v>S-4</c:v>
                </c:pt>
              </c:strCache>
            </c:strRef>
          </c:tx>
          <c:invertIfNegative val="0"/>
          <c:cat>
            <c:strRef>
              <c:f>'1.1.8.1'!$N$8:$N$39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'1.1.8.1'!$E$8:$E$39</c:f>
              <c:numCache>
                <c:formatCode>#,##0</c:formatCode>
                <c:ptCount val="32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4</c:v>
                </c:pt>
                <c:pt idx="4">
                  <c:v>0</c:v>
                </c:pt>
                <c:pt idx="5">
                  <c:v>6</c:v>
                </c:pt>
                <c:pt idx="6">
                  <c:v>8</c:v>
                </c:pt>
                <c:pt idx="7">
                  <c:v>0</c:v>
                </c:pt>
                <c:pt idx="8">
                  <c:v>69</c:v>
                </c:pt>
                <c:pt idx="9">
                  <c:v>20</c:v>
                </c:pt>
                <c:pt idx="10">
                  <c:v>2</c:v>
                </c:pt>
                <c:pt idx="11">
                  <c:v>1</c:v>
                </c:pt>
                <c:pt idx="12">
                  <c:v>0</c:v>
                </c:pt>
                <c:pt idx="13">
                  <c:v>6</c:v>
                </c:pt>
                <c:pt idx="14">
                  <c:v>6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24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2</c:v>
                </c:pt>
                <c:pt idx="23">
                  <c:v>1</c:v>
                </c:pt>
                <c:pt idx="24">
                  <c:v>1</c:v>
                </c:pt>
                <c:pt idx="25">
                  <c:v>3</c:v>
                </c:pt>
                <c:pt idx="26">
                  <c:v>11</c:v>
                </c:pt>
                <c:pt idx="27">
                  <c:v>42</c:v>
                </c:pt>
                <c:pt idx="28">
                  <c:v>0</c:v>
                </c:pt>
                <c:pt idx="29">
                  <c:v>12</c:v>
                </c:pt>
                <c:pt idx="30">
                  <c:v>1</c:v>
                </c:pt>
                <c:pt idx="31">
                  <c:v>0</c:v>
                </c:pt>
              </c:numCache>
            </c:numRef>
          </c:val>
        </c:ser>
        <c:ser>
          <c:idx val="4"/>
          <c:order val="4"/>
          <c:tx>
            <c:strRef>
              <c:f>'1.1.8.1'!$F$6</c:f>
              <c:strCache>
                <c:ptCount val="1"/>
                <c:pt idx="0">
                  <c:v>S-5</c:v>
                </c:pt>
              </c:strCache>
            </c:strRef>
          </c:tx>
          <c:invertIfNegative val="0"/>
          <c:cat>
            <c:strRef>
              <c:f>'1.1.8.1'!$N$8:$N$39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'1.1.8.1'!$F$8:$F$39</c:f>
              <c:numCache>
                <c:formatCode>#,##0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3</c:v>
                </c:pt>
                <c:pt idx="9">
                  <c:v>13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11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</c:ser>
        <c:ser>
          <c:idx val="5"/>
          <c:order val="5"/>
          <c:tx>
            <c:strRef>
              <c:f>'1.1.8.1'!$G$6</c:f>
              <c:strCache>
                <c:ptCount val="1"/>
                <c:pt idx="0">
                  <c:v>S-6</c:v>
                </c:pt>
              </c:strCache>
            </c:strRef>
          </c:tx>
          <c:invertIfNegative val="0"/>
          <c:cat>
            <c:strRef>
              <c:f>'1.1.8.1'!$N$8:$N$39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'1.1.8.1'!$G$8:$G$39</c:f>
              <c:numCache>
                <c:formatCode>#,##0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6</c:v>
                </c:pt>
                <c:pt idx="7">
                  <c:v>0</c:v>
                </c:pt>
                <c:pt idx="8">
                  <c:v>12</c:v>
                </c:pt>
                <c:pt idx="9">
                  <c:v>9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3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4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3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</c:ser>
        <c:ser>
          <c:idx val="6"/>
          <c:order val="6"/>
          <c:tx>
            <c:strRef>
              <c:f>'1.1.8.1'!$H$6</c:f>
              <c:strCache>
                <c:ptCount val="1"/>
                <c:pt idx="0">
                  <c:v>R-2</c:v>
                </c:pt>
              </c:strCache>
            </c:strRef>
          </c:tx>
          <c:invertIfNegative val="0"/>
          <c:cat>
            <c:strRef>
              <c:f>'1.1.8.1'!$N$8:$N$39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'1.1.8.1'!$H$8:$H$39</c:f>
              <c:numCache>
                <c:formatCode>#,##0</c:formatCode>
                <c:ptCount val="32"/>
                <c:pt idx="0">
                  <c:v>89</c:v>
                </c:pt>
                <c:pt idx="1">
                  <c:v>20</c:v>
                </c:pt>
                <c:pt idx="2">
                  <c:v>1</c:v>
                </c:pt>
                <c:pt idx="3">
                  <c:v>3</c:v>
                </c:pt>
                <c:pt idx="4">
                  <c:v>9</c:v>
                </c:pt>
                <c:pt idx="5">
                  <c:v>0</c:v>
                </c:pt>
                <c:pt idx="6">
                  <c:v>26</c:v>
                </c:pt>
                <c:pt idx="7">
                  <c:v>6</c:v>
                </c:pt>
                <c:pt idx="8">
                  <c:v>249</c:v>
                </c:pt>
                <c:pt idx="9">
                  <c:v>2</c:v>
                </c:pt>
                <c:pt idx="10">
                  <c:v>10</c:v>
                </c:pt>
                <c:pt idx="11">
                  <c:v>6</c:v>
                </c:pt>
                <c:pt idx="12">
                  <c:v>2</c:v>
                </c:pt>
                <c:pt idx="13">
                  <c:v>7</c:v>
                </c:pt>
                <c:pt idx="14">
                  <c:v>7</c:v>
                </c:pt>
                <c:pt idx="15">
                  <c:v>1</c:v>
                </c:pt>
                <c:pt idx="16">
                  <c:v>16</c:v>
                </c:pt>
                <c:pt idx="17">
                  <c:v>2</c:v>
                </c:pt>
                <c:pt idx="18">
                  <c:v>53</c:v>
                </c:pt>
                <c:pt idx="19">
                  <c:v>6</c:v>
                </c:pt>
                <c:pt idx="20">
                  <c:v>34</c:v>
                </c:pt>
                <c:pt idx="21">
                  <c:v>3</c:v>
                </c:pt>
                <c:pt idx="22">
                  <c:v>2</c:v>
                </c:pt>
                <c:pt idx="23">
                  <c:v>0</c:v>
                </c:pt>
                <c:pt idx="24">
                  <c:v>0</c:v>
                </c:pt>
                <c:pt idx="25">
                  <c:v>10</c:v>
                </c:pt>
                <c:pt idx="26">
                  <c:v>47</c:v>
                </c:pt>
                <c:pt idx="27">
                  <c:v>13</c:v>
                </c:pt>
                <c:pt idx="28">
                  <c:v>2</c:v>
                </c:pt>
                <c:pt idx="29">
                  <c:v>27</c:v>
                </c:pt>
                <c:pt idx="30">
                  <c:v>31</c:v>
                </c:pt>
                <c:pt idx="31">
                  <c:v>0</c:v>
                </c:pt>
              </c:numCache>
            </c:numRef>
          </c:val>
        </c:ser>
        <c:ser>
          <c:idx val="7"/>
          <c:order val="7"/>
          <c:tx>
            <c:strRef>
              <c:f>'1.1.8.1'!$I$6</c:f>
              <c:strCache>
                <c:ptCount val="1"/>
                <c:pt idx="0">
                  <c:v>R-3</c:v>
                </c:pt>
              </c:strCache>
            </c:strRef>
          </c:tx>
          <c:invertIfNegative val="0"/>
          <c:cat>
            <c:strRef>
              <c:f>'1.1.8.1'!$N$8:$N$39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'1.1.8.1'!$I$8:$I$39</c:f>
              <c:numCache>
                <c:formatCode>#,##0</c:formatCode>
                <c:ptCount val="32"/>
                <c:pt idx="0">
                  <c:v>6</c:v>
                </c:pt>
                <c:pt idx="1">
                  <c:v>0</c:v>
                </c:pt>
                <c:pt idx="2">
                  <c:v>0</c:v>
                </c:pt>
                <c:pt idx="3">
                  <c:v>7</c:v>
                </c:pt>
                <c:pt idx="4">
                  <c:v>0</c:v>
                </c:pt>
                <c:pt idx="5">
                  <c:v>0</c:v>
                </c:pt>
                <c:pt idx="6">
                  <c:v>9</c:v>
                </c:pt>
                <c:pt idx="7">
                  <c:v>1</c:v>
                </c:pt>
                <c:pt idx="8">
                  <c:v>14</c:v>
                </c:pt>
                <c:pt idx="9">
                  <c:v>4</c:v>
                </c:pt>
                <c:pt idx="10">
                  <c:v>8</c:v>
                </c:pt>
                <c:pt idx="11">
                  <c:v>5</c:v>
                </c:pt>
                <c:pt idx="12">
                  <c:v>1</c:v>
                </c:pt>
                <c:pt idx="13">
                  <c:v>6</c:v>
                </c:pt>
                <c:pt idx="14">
                  <c:v>0</c:v>
                </c:pt>
                <c:pt idx="15">
                  <c:v>1</c:v>
                </c:pt>
                <c:pt idx="16">
                  <c:v>14</c:v>
                </c:pt>
                <c:pt idx="17">
                  <c:v>0</c:v>
                </c:pt>
                <c:pt idx="18">
                  <c:v>30</c:v>
                </c:pt>
                <c:pt idx="19">
                  <c:v>2</c:v>
                </c:pt>
                <c:pt idx="20">
                  <c:v>33</c:v>
                </c:pt>
                <c:pt idx="21">
                  <c:v>2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>
                  <c:v>7</c:v>
                </c:pt>
                <c:pt idx="26">
                  <c:v>39</c:v>
                </c:pt>
                <c:pt idx="27">
                  <c:v>22</c:v>
                </c:pt>
                <c:pt idx="28">
                  <c:v>1</c:v>
                </c:pt>
                <c:pt idx="29">
                  <c:v>4</c:v>
                </c:pt>
                <c:pt idx="30">
                  <c:v>1</c:v>
                </c:pt>
                <c:pt idx="31">
                  <c:v>0</c:v>
                </c:pt>
              </c:numCache>
            </c:numRef>
          </c:val>
        </c:ser>
        <c:ser>
          <c:idx val="8"/>
          <c:order val="8"/>
          <c:tx>
            <c:strRef>
              <c:f>'1.1.8.1'!$J$6</c:f>
              <c:strCache>
                <c:ptCount val="1"/>
                <c:pt idx="0">
                  <c:v>R-4</c:v>
                </c:pt>
              </c:strCache>
            </c:strRef>
          </c:tx>
          <c:invertIfNegative val="0"/>
          <c:cat>
            <c:strRef>
              <c:f>'1.1.8.1'!$N$8:$N$39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'1.1.8.1'!$J$8:$J$39</c:f>
              <c:numCache>
                <c:formatCode>#,##0</c:formatCode>
                <c:ptCount val="32"/>
                <c:pt idx="0">
                  <c:v>0</c:v>
                </c:pt>
                <c:pt idx="1">
                  <c:v>4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19</c:v>
                </c:pt>
                <c:pt idx="9">
                  <c:v>6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8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9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7</c:v>
                </c:pt>
                <c:pt idx="23">
                  <c:v>1</c:v>
                </c:pt>
                <c:pt idx="24">
                  <c:v>0</c:v>
                </c:pt>
                <c:pt idx="25">
                  <c:v>1</c:v>
                </c:pt>
                <c:pt idx="26">
                  <c:v>0</c:v>
                </c:pt>
                <c:pt idx="27">
                  <c:v>5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</c:ser>
        <c:ser>
          <c:idx val="9"/>
          <c:order val="9"/>
          <c:tx>
            <c:strRef>
              <c:f>'1.1.8.1'!$K$6</c:f>
              <c:strCache>
                <c:ptCount val="1"/>
                <c:pt idx="0">
                  <c:v>R-5</c:v>
                </c:pt>
              </c:strCache>
            </c:strRef>
          </c:tx>
          <c:invertIfNegative val="0"/>
          <c:cat>
            <c:strRef>
              <c:f>'1.1.8.1'!$N$8:$N$39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'1.1.8.1'!$K$8:$K$39</c:f>
              <c:numCache>
                <c:formatCode>#,##0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6</c:v>
                </c:pt>
                <c:pt idx="9">
                  <c:v>3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</c:ser>
        <c:ser>
          <c:idx val="10"/>
          <c:order val="10"/>
          <c:tx>
            <c:strRef>
              <c:f>'1.1.8.1'!$L$6</c:f>
              <c:strCache>
                <c:ptCount val="1"/>
                <c:pt idx="0">
                  <c:v>R-6</c:v>
                </c:pt>
              </c:strCache>
            </c:strRef>
          </c:tx>
          <c:invertIfNegative val="0"/>
          <c:cat>
            <c:strRef>
              <c:f>'1.1.8.1'!$N$8:$N$39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'1.1.8.1'!$L$8:$L$39</c:f>
              <c:numCache>
                <c:formatCode>#,##0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6</c:v>
                </c:pt>
                <c:pt idx="9">
                  <c:v>9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0401024"/>
        <c:axId val="70406912"/>
      </c:barChart>
      <c:catAx>
        <c:axId val="7040102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70406912"/>
        <c:crosses val="autoZero"/>
        <c:auto val="1"/>
        <c:lblAlgn val="ctr"/>
        <c:lblOffset val="100"/>
        <c:noMultiLvlLbl val="0"/>
      </c:catAx>
      <c:valAx>
        <c:axId val="70406912"/>
        <c:scaling>
          <c:orientation val="minMax"/>
          <c:max val="12000"/>
        </c:scaling>
        <c:delete val="0"/>
        <c:axPos val="l"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7040102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5467928496319663"/>
          <c:y val="0.9196314960629921"/>
          <c:w val="0.7069846079965556"/>
          <c:h val="8.0368503937007854E-2"/>
        </c:manualLayout>
      </c:layout>
      <c:overlay val="0"/>
      <c:txPr>
        <a:bodyPr/>
        <a:lstStyle/>
        <a:p>
          <a:pPr>
            <a:defRPr lang="es-ES" sz="1050" b="1"/>
          </a:pPr>
          <a:endParaRPr lang="es-MX"/>
        </a:p>
      </c:txPr>
    </c:legend>
    <c:plotVisOnly val="1"/>
    <c:dispBlanksAs val="gap"/>
    <c:showDLblsOverMax val="0"/>
  </c:chart>
  <c:spPr>
    <a:solidFill>
      <a:schemeClr val="accent3">
        <a:lumMod val="40000"/>
        <a:lumOff val="60000"/>
      </a:schemeClr>
    </a:solidFill>
  </c:spPr>
  <c:printSettings>
    <c:headerFooter/>
    <c:pageMargins b="0.75000000000000455" l="0.70000000000000062" r="0.70000000000000062" t="0.75000000000000455" header="0.30000000000000032" footer="0.3000000000000003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Parque</a:t>
            </a:r>
            <a:r>
              <a:rPr lang="es-ES" sz="1200" baseline="0"/>
              <a:t> Vehicular del Autotransporte de Carga por Clase de Servicio 2014</a:t>
            </a:r>
            <a:endParaRPr lang="es-ES" sz="1200"/>
          </a:p>
        </c:rich>
      </c:tx>
      <c:layout>
        <c:manualLayout>
          <c:xMode val="edge"/>
          <c:yMode val="edge"/>
          <c:x val="0.15735698086282995"/>
          <c:y val="8.5197018104366754E-3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067612907609959"/>
          <c:y val="9.7222222222222224E-2"/>
          <c:w val="0.86206389249888404"/>
          <c:h val="0.64677857976086361"/>
        </c:manualLayout>
      </c:layout>
      <c:lineChart>
        <c:grouping val="standard"/>
        <c:varyColors val="0"/>
        <c:ser>
          <c:idx val="0"/>
          <c:order val="0"/>
          <c:tx>
            <c:strRef>
              <c:f>'1.1.9'!$B$5:$B$6</c:f>
              <c:strCache>
                <c:ptCount val="1"/>
                <c:pt idx="0">
                  <c:v>Autotransporte de Carga General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none"/>
          </c:marker>
          <c:cat>
            <c:strRef>
              <c:f>'1.1.9'!$E$8:$E$39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'1.1.9'!$B$8:$B$39</c:f>
              <c:numCache>
                <c:formatCode>#,##0</c:formatCode>
                <c:ptCount val="32"/>
                <c:pt idx="0">
                  <c:v>8377</c:v>
                </c:pt>
                <c:pt idx="1">
                  <c:v>19979</c:v>
                </c:pt>
                <c:pt idx="2">
                  <c:v>1273</c:v>
                </c:pt>
                <c:pt idx="3">
                  <c:v>976</c:v>
                </c:pt>
                <c:pt idx="4">
                  <c:v>3915</c:v>
                </c:pt>
                <c:pt idx="5">
                  <c:v>19908</c:v>
                </c:pt>
                <c:pt idx="6">
                  <c:v>24368</c:v>
                </c:pt>
                <c:pt idx="7">
                  <c:v>5204</c:v>
                </c:pt>
                <c:pt idx="8">
                  <c:v>125233</c:v>
                </c:pt>
                <c:pt idx="9">
                  <c:v>11658</c:v>
                </c:pt>
                <c:pt idx="10">
                  <c:v>36177</c:v>
                </c:pt>
                <c:pt idx="11">
                  <c:v>33016</c:v>
                </c:pt>
                <c:pt idx="12">
                  <c:v>2049</c:v>
                </c:pt>
                <c:pt idx="13">
                  <c:v>21441</c:v>
                </c:pt>
                <c:pt idx="14">
                  <c:v>47206</c:v>
                </c:pt>
                <c:pt idx="15">
                  <c:v>19576</c:v>
                </c:pt>
                <c:pt idx="16">
                  <c:v>5806</c:v>
                </c:pt>
                <c:pt idx="17">
                  <c:v>1566</c:v>
                </c:pt>
                <c:pt idx="18">
                  <c:v>83677</c:v>
                </c:pt>
                <c:pt idx="19">
                  <c:v>2662</c:v>
                </c:pt>
                <c:pt idx="20">
                  <c:v>24197</c:v>
                </c:pt>
                <c:pt idx="21">
                  <c:v>19551</c:v>
                </c:pt>
                <c:pt idx="22">
                  <c:v>1161</c:v>
                </c:pt>
                <c:pt idx="23">
                  <c:v>18598</c:v>
                </c:pt>
                <c:pt idx="24">
                  <c:v>16695</c:v>
                </c:pt>
                <c:pt idx="25">
                  <c:v>15962</c:v>
                </c:pt>
                <c:pt idx="26">
                  <c:v>3224</c:v>
                </c:pt>
                <c:pt idx="27">
                  <c:v>34604</c:v>
                </c:pt>
                <c:pt idx="28">
                  <c:v>4832</c:v>
                </c:pt>
                <c:pt idx="29">
                  <c:v>28664</c:v>
                </c:pt>
                <c:pt idx="30">
                  <c:v>5964</c:v>
                </c:pt>
                <c:pt idx="31">
                  <c:v>3279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'1.1.9'!$C$5:$C$6</c:f>
              <c:strCache>
                <c:ptCount val="1"/>
                <c:pt idx="0">
                  <c:v>Autotransporte de Carga Especializada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none"/>
          </c:marker>
          <c:cat>
            <c:strRef>
              <c:f>'1.1.9'!$E$8:$E$39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'1.1.9'!$C$8:$C$39</c:f>
              <c:numCache>
                <c:formatCode>#,##0</c:formatCode>
                <c:ptCount val="32"/>
                <c:pt idx="0">
                  <c:v>1475</c:v>
                </c:pt>
                <c:pt idx="1">
                  <c:v>1357</c:v>
                </c:pt>
                <c:pt idx="2">
                  <c:v>445</c:v>
                </c:pt>
                <c:pt idx="3">
                  <c:v>486</c:v>
                </c:pt>
                <c:pt idx="4">
                  <c:v>940</c:v>
                </c:pt>
                <c:pt idx="5">
                  <c:v>2544</c:v>
                </c:pt>
                <c:pt idx="6">
                  <c:v>4352</c:v>
                </c:pt>
                <c:pt idx="7">
                  <c:v>796</c:v>
                </c:pt>
                <c:pt idx="8">
                  <c:v>21561</c:v>
                </c:pt>
                <c:pt idx="9">
                  <c:v>1507</c:v>
                </c:pt>
                <c:pt idx="10">
                  <c:v>4787</c:v>
                </c:pt>
                <c:pt idx="11">
                  <c:v>6261</c:v>
                </c:pt>
                <c:pt idx="12">
                  <c:v>633</c:v>
                </c:pt>
                <c:pt idx="13">
                  <c:v>2983</c:v>
                </c:pt>
                <c:pt idx="14">
                  <c:v>4425</c:v>
                </c:pt>
                <c:pt idx="15">
                  <c:v>1538</c:v>
                </c:pt>
                <c:pt idx="16">
                  <c:v>877</c:v>
                </c:pt>
                <c:pt idx="17">
                  <c:v>256</c:v>
                </c:pt>
                <c:pt idx="18">
                  <c:v>21615</c:v>
                </c:pt>
                <c:pt idx="19">
                  <c:v>839</c:v>
                </c:pt>
                <c:pt idx="20">
                  <c:v>2226</c:v>
                </c:pt>
                <c:pt idx="21">
                  <c:v>2841</c:v>
                </c:pt>
                <c:pt idx="22">
                  <c:v>359</c:v>
                </c:pt>
                <c:pt idx="23">
                  <c:v>1194</c:v>
                </c:pt>
                <c:pt idx="24">
                  <c:v>1412</c:v>
                </c:pt>
                <c:pt idx="25">
                  <c:v>1916</c:v>
                </c:pt>
                <c:pt idx="26">
                  <c:v>2738</c:v>
                </c:pt>
                <c:pt idx="27">
                  <c:v>10508</c:v>
                </c:pt>
                <c:pt idx="28">
                  <c:v>367</c:v>
                </c:pt>
                <c:pt idx="29">
                  <c:v>7830</c:v>
                </c:pt>
                <c:pt idx="30">
                  <c:v>1151</c:v>
                </c:pt>
                <c:pt idx="31">
                  <c:v>463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433408"/>
        <c:axId val="70459776"/>
      </c:lineChart>
      <c:catAx>
        <c:axId val="7043340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70459776"/>
        <c:crosses val="autoZero"/>
        <c:auto val="1"/>
        <c:lblAlgn val="ctr"/>
        <c:lblOffset val="100"/>
        <c:noMultiLvlLbl val="0"/>
      </c:catAx>
      <c:valAx>
        <c:axId val="70459776"/>
        <c:scaling>
          <c:orientation val="minMax"/>
          <c:max val="14000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Vehículos</a:t>
                </a:r>
                <a:endParaRPr lang="es-ES"/>
              </a:p>
            </c:rich>
          </c:tx>
          <c:layout/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7043340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3.8720621087412629E-2"/>
          <c:y val="0.89424400224732292"/>
          <c:w val="0.88053071036023356"/>
          <c:h val="8.6535797608632267E-2"/>
        </c:manualLayout>
      </c:layout>
      <c:overlay val="0"/>
      <c:txPr>
        <a:bodyPr/>
        <a:lstStyle/>
        <a:p>
          <a:pPr>
            <a:defRPr lang="es-ES" sz="1050" b="1"/>
          </a:pPr>
          <a:endParaRPr lang="es-MX"/>
        </a:p>
      </c:txPr>
    </c:legend>
    <c:plotVisOnly val="1"/>
    <c:dispBlanksAs val="gap"/>
    <c:showDLblsOverMax val="0"/>
  </c:chart>
  <c:spPr>
    <a:solidFill>
      <a:schemeClr val="accent3">
        <a:lumMod val="40000"/>
        <a:lumOff val="60000"/>
      </a:schemeClr>
    </a:solidFill>
  </c:sp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Parque</a:t>
            </a:r>
            <a:r>
              <a:rPr lang="es-ES" sz="1200" baseline="0"/>
              <a:t> Vehicular del Autotransporte de Carga por Clase de Servicio 2014</a:t>
            </a:r>
            <a:endParaRPr lang="es-ES" sz="1200"/>
          </a:p>
        </c:rich>
      </c:tx>
      <c:layout>
        <c:manualLayout>
          <c:xMode val="edge"/>
          <c:yMode val="edge"/>
          <c:x val="0.15735698086282995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067612907609965"/>
          <c:y val="9.7222222222222224E-2"/>
          <c:w val="0.8620638924988846"/>
          <c:h val="0.6467785797608636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'1.1.9'!$B$5:$B$6</c:f>
              <c:strCache>
                <c:ptCount val="1"/>
                <c:pt idx="0">
                  <c:v>Autotransporte de Carga General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chemeClr val="accent3"/>
              </a:solidFill>
            </a:ln>
          </c:spPr>
          <c:invertIfNegative val="0"/>
          <c:cat>
            <c:strRef>
              <c:f>'1.1.9'!$E$8:$E$39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'1.1.9'!$B$8:$B$39</c:f>
              <c:numCache>
                <c:formatCode>#,##0</c:formatCode>
                <c:ptCount val="32"/>
                <c:pt idx="0">
                  <c:v>8377</c:v>
                </c:pt>
                <c:pt idx="1">
                  <c:v>19979</c:v>
                </c:pt>
                <c:pt idx="2">
                  <c:v>1273</c:v>
                </c:pt>
                <c:pt idx="3">
                  <c:v>976</c:v>
                </c:pt>
                <c:pt idx="4">
                  <c:v>3915</c:v>
                </c:pt>
                <c:pt idx="5">
                  <c:v>19908</c:v>
                </c:pt>
                <c:pt idx="6">
                  <c:v>24368</c:v>
                </c:pt>
                <c:pt idx="7">
                  <c:v>5204</c:v>
                </c:pt>
                <c:pt idx="8">
                  <c:v>125233</c:v>
                </c:pt>
                <c:pt idx="9">
                  <c:v>11658</c:v>
                </c:pt>
                <c:pt idx="10">
                  <c:v>36177</c:v>
                </c:pt>
                <c:pt idx="11">
                  <c:v>33016</c:v>
                </c:pt>
                <c:pt idx="12">
                  <c:v>2049</c:v>
                </c:pt>
                <c:pt idx="13">
                  <c:v>21441</c:v>
                </c:pt>
                <c:pt idx="14">
                  <c:v>47206</c:v>
                </c:pt>
                <c:pt idx="15">
                  <c:v>19576</c:v>
                </c:pt>
                <c:pt idx="16">
                  <c:v>5806</c:v>
                </c:pt>
                <c:pt idx="17">
                  <c:v>1566</c:v>
                </c:pt>
                <c:pt idx="18">
                  <c:v>83677</c:v>
                </c:pt>
                <c:pt idx="19">
                  <c:v>2662</c:v>
                </c:pt>
                <c:pt idx="20">
                  <c:v>24197</c:v>
                </c:pt>
                <c:pt idx="21">
                  <c:v>19551</c:v>
                </c:pt>
                <c:pt idx="22">
                  <c:v>1161</c:v>
                </c:pt>
                <c:pt idx="23">
                  <c:v>18598</c:v>
                </c:pt>
                <c:pt idx="24">
                  <c:v>16695</c:v>
                </c:pt>
                <c:pt idx="25">
                  <c:v>15962</c:v>
                </c:pt>
                <c:pt idx="26">
                  <c:v>3224</c:v>
                </c:pt>
                <c:pt idx="27">
                  <c:v>34604</c:v>
                </c:pt>
                <c:pt idx="28">
                  <c:v>4832</c:v>
                </c:pt>
                <c:pt idx="29">
                  <c:v>28664</c:v>
                </c:pt>
                <c:pt idx="30">
                  <c:v>5964</c:v>
                </c:pt>
                <c:pt idx="31">
                  <c:v>3279</c:v>
                </c:pt>
              </c:numCache>
            </c:numRef>
          </c:val>
        </c:ser>
        <c:ser>
          <c:idx val="1"/>
          <c:order val="1"/>
          <c:tx>
            <c:strRef>
              <c:f>'1.1.9'!$C$5:$C$6</c:f>
              <c:strCache>
                <c:ptCount val="1"/>
                <c:pt idx="0">
                  <c:v>Autotransporte de Carga Especializada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chemeClr val="accent6"/>
              </a:solidFill>
            </a:ln>
          </c:spPr>
          <c:invertIfNegative val="0"/>
          <c:cat>
            <c:strRef>
              <c:f>'1.1.9'!$E$8:$E$39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'1.1.9'!$C$8:$C$39</c:f>
              <c:numCache>
                <c:formatCode>#,##0</c:formatCode>
                <c:ptCount val="32"/>
                <c:pt idx="0">
                  <c:v>1475</c:v>
                </c:pt>
                <c:pt idx="1">
                  <c:v>1357</c:v>
                </c:pt>
                <c:pt idx="2">
                  <c:v>445</c:v>
                </c:pt>
                <c:pt idx="3">
                  <c:v>486</c:v>
                </c:pt>
                <c:pt idx="4">
                  <c:v>940</c:v>
                </c:pt>
                <c:pt idx="5">
                  <c:v>2544</c:v>
                </c:pt>
                <c:pt idx="6">
                  <c:v>4352</c:v>
                </c:pt>
                <c:pt idx="7">
                  <c:v>796</c:v>
                </c:pt>
                <c:pt idx="8">
                  <c:v>21561</c:v>
                </c:pt>
                <c:pt idx="9">
                  <c:v>1507</c:v>
                </c:pt>
                <c:pt idx="10">
                  <c:v>4787</c:v>
                </c:pt>
                <c:pt idx="11">
                  <c:v>6261</c:v>
                </c:pt>
                <c:pt idx="12">
                  <c:v>633</c:v>
                </c:pt>
                <c:pt idx="13">
                  <c:v>2983</c:v>
                </c:pt>
                <c:pt idx="14">
                  <c:v>4425</c:v>
                </c:pt>
                <c:pt idx="15">
                  <c:v>1538</c:v>
                </c:pt>
                <c:pt idx="16">
                  <c:v>877</c:v>
                </c:pt>
                <c:pt idx="17">
                  <c:v>256</c:v>
                </c:pt>
                <c:pt idx="18">
                  <c:v>21615</c:v>
                </c:pt>
                <c:pt idx="19">
                  <c:v>839</c:v>
                </c:pt>
                <c:pt idx="20">
                  <c:v>2226</c:v>
                </c:pt>
                <c:pt idx="21">
                  <c:v>2841</c:v>
                </c:pt>
                <c:pt idx="22">
                  <c:v>359</c:v>
                </c:pt>
                <c:pt idx="23">
                  <c:v>1194</c:v>
                </c:pt>
                <c:pt idx="24">
                  <c:v>1412</c:v>
                </c:pt>
                <c:pt idx="25">
                  <c:v>1916</c:v>
                </c:pt>
                <c:pt idx="26">
                  <c:v>2738</c:v>
                </c:pt>
                <c:pt idx="27">
                  <c:v>10508</c:v>
                </c:pt>
                <c:pt idx="28">
                  <c:v>367</c:v>
                </c:pt>
                <c:pt idx="29">
                  <c:v>7830</c:v>
                </c:pt>
                <c:pt idx="30">
                  <c:v>1151</c:v>
                </c:pt>
                <c:pt idx="31">
                  <c:v>463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0493696"/>
        <c:axId val="70495232"/>
      </c:barChart>
      <c:catAx>
        <c:axId val="7049369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70495232"/>
        <c:crosses val="autoZero"/>
        <c:auto val="1"/>
        <c:lblAlgn val="ctr"/>
        <c:lblOffset val="100"/>
        <c:noMultiLvlLbl val="0"/>
      </c:catAx>
      <c:valAx>
        <c:axId val="70495232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Vehículos</a:t>
                </a:r>
                <a:endParaRPr lang="es-ES"/>
              </a:p>
            </c:rich>
          </c:tx>
          <c:layout/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7049369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6.2453091421824911E-2"/>
          <c:y val="0.9116531787693205"/>
          <c:w val="0.88719975537038465"/>
          <c:h val="8.6535797608632267E-2"/>
        </c:manualLayout>
      </c:layout>
      <c:overlay val="0"/>
      <c:txPr>
        <a:bodyPr/>
        <a:lstStyle/>
        <a:p>
          <a:pPr>
            <a:defRPr lang="es-ES" sz="1050" b="1"/>
          </a:pPr>
          <a:endParaRPr lang="es-MX"/>
        </a:p>
      </c:txPr>
    </c:legend>
    <c:plotVisOnly val="1"/>
    <c:dispBlanksAs val="gap"/>
    <c:showDLblsOverMax val="0"/>
  </c:chart>
  <c:spPr>
    <a:solidFill>
      <a:schemeClr val="accent3">
        <a:lumMod val="40000"/>
        <a:lumOff val="60000"/>
      </a:schemeClr>
    </a:solidFill>
  </c:spPr>
  <c:printSettings>
    <c:headerFooter/>
    <c:pageMargins b="0.75000000000000455" l="0.70000000000000062" r="0.70000000000000062" t="0.75000000000000455" header="0.30000000000000032" footer="0.3000000000000003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Distribución</a:t>
            </a:r>
            <a:r>
              <a:rPr lang="es-ES" sz="1200" baseline="0"/>
              <a:t> del Parque Vehicular del Autotransporte de Carga por Clase de Servicio 2014</a:t>
            </a:r>
            <a:endParaRPr lang="es-ES" sz="1200"/>
          </a:p>
        </c:rich>
      </c:tx>
      <c:layout>
        <c:manualLayout>
          <c:xMode val="edge"/>
          <c:yMode val="edge"/>
          <c:x val="0.1111666666666666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7.9933289588801984E-2"/>
          <c:y val="0.14814814814814894"/>
          <c:w val="0.51111111111111107"/>
          <c:h val="0.85185185185185264"/>
        </c:manualLayout>
      </c:layout>
      <c:pieChart>
        <c:varyColors val="1"/>
        <c:ser>
          <c:idx val="0"/>
          <c:order val="0"/>
          <c:spPr>
            <a:solidFill>
              <a:schemeClr val="accent3"/>
            </a:solidFill>
          </c:spPr>
          <c:explosion val="13"/>
          <c:dPt>
            <c:idx val="1"/>
            <c:bubble3D val="0"/>
            <c:spPr>
              <a:solidFill>
                <a:schemeClr val="accent6"/>
              </a:solidFill>
            </c:spPr>
          </c:dPt>
          <c:dLbls>
            <c:txPr>
              <a:bodyPr/>
              <a:lstStyle/>
              <a:p>
                <a:pPr>
                  <a:defRPr lang="es-ES" sz="1200" b="1"/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'1.1.9'!$B$5:$C$5</c:f>
              <c:strCache>
                <c:ptCount val="2"/>
                <c:pt idx="0">
                  <c:v>Autotransporte de Carga General</c:v>
                </c:pt>
                <c:pt idx="1">
                  <c:v>Autotransporte de Carga Especializada</c:v>
                </c:pt>
              </c:strCache>
            </c:strRef>
          </c:cat>
          <c:val>
            <c:numRef>
              <c:f>'1.1.9'!$B$42:$C$42</c:f>
              <c:numCache>
                <c:formatCode>#,##0</c:formatCode>
                <c:ptCount val="2"/>
                <c:pt idx="0">
                  <c:v>85.24100172892544</c:v>
                </c:pt>
                <c:pt idx="1">
                  <c:v>14.758998271074553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3486679790026246"/>
          <c:y val="0.39957531350248265"/>
          <c:w val="0.28457764654418199"/>
          <c:h val="0.41381233595800654"/>
        </c:manualLayout>
      </c:layout>
      <c:overlay val="0"/>
      <c:txPr>
        <a:bodyPr/>
        <a:lstStyle/>
        <a:p>
          <a:pPr>
            <a:defRPr lang="es-ES" sz="1050" b="1"/>
          </a:pPr>
          <a:endParaRPr lang="es-MX"/>
        </a:p>
      </c:txPr>
    </c:legend>
    <c:plotVisOnly val="1"/>
    <c:dispBlanksAs val="zero"/>
    <c:showDLblsOverMax val="0"/>
  </c:chart>
  <c:spPr>
    <a:solidFill>
      <a:schemeClr val="accent3">
        <a:lumMod val="40000"/>
        <a:lumOff val="60000"/>
      </a:schemeClr>
    </a:solidFill>
  </c:sp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Permisionarios del Parque</a:t>
            </a:r>
            <a:r>
              <a:rPr lang="es-ES" sz="1200" baseline="0"/>
              <a:t> Vehicular del Autotransporte de Carga 2014</a:t>
            </a:r>
            <a:r>
              <a:rPr lang="es-ES" sz="1200"/>
              <a:t> </a:t>
            </a:r>
          </a:p>
        </c:rich>
      </c:tx>
      <c:layout>
        <c:manualLayout>
          <c:xMode val="edge"/>
          <c:yMode val="edge"/>
          <c:x val="0.12665557404326117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178224394163853"/>
          <c:y val="8.0000000000000043E-2"/>
          <c:w val="0.87381398456640502"/>
          <c:h val="0.67868521434821627"/>
        </c:manualLayout>
      </c:layout>
      <c:lineChart>
        <c:grouping val="standard"/>
        <c:varyColors val="0"/>
        <c:ser>
          <c:idx val="0"/>
          <c:order val="0"/>
          <c:tx>
            <c:strRef>
              <c:f>'1.1.10'!$B$5:$B$6</c:f>
              <c:strCache>
                <c:ptCount val="1"/>
                <c:pt idx="0">
                  <c:v>Personas Morales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none"/>
          </c:marker>
          <c:cat>
            <c:strRef>
              <c:f>'1.1.10'!$E$8:$E$39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'1.1.10'!$B$8:$B$39</c:f>
              <c:numCache>
                <c:formatCode>#,##0</c:formatCode>
                <c:ptCount val="32"/>
                <c:pt idx="0">
                  <c:v>6063</c:v>
                </c:pt>
                <c:pt idx="1">
                  <c:v>5558</c:v>
                </c:pt>
                <c:pt idx="2">
                  <c:v>850</c:v>
                </c:pt>
                <c:pt idx="3">
                  <c:v>929</c:v>
                </c:pt>
                <c:pt idx="4">
                  <c:v>2524</c:v>
                </c:pt>
                <c:pt idx="5">
                  <c:v>11026</c:v>
                </c:pt>
                <c:pt idx="6">
                  <c:v>17706</c:v>
                </c:pt>
                <c:pt idx="7">
                  <c:v>3247</c:v>
                </c:pt>
                <c:pt idx="8">
                  <c:v>73706</c:v>
                </c:pt>
                <c:pt idx="9">
                  <c:v>8025</c:v>
                </c:pt>
                <c:pt idx="10">
                  <c:v>12591</c:v>
                </c:pt>
                <c:pt idx="11">
                  <c:v>18314</c:v>
                </c:pt>
                <c:pt idx="12">
                  <c:v>1017</c:v>
                </c:pt>
                <c:pt idx="13">
                  <c:v>5489</c:v>
                </c:pt>
                <c:pt idx="14">
                  <c:v>22196</c:v>
                </c:pt>
                <c:pt idx="15">
                  <c:v>6728</c:v>
                </c:pt>
                <c:pt idx="16">
                  <c:v>3215</c:v>
                </c:pt>
                <c:pt idx="17">
                  <c:v>611</c:v>
                </c:pt>
                <c:pt idx="18">
                  <c:v>73047</c:v>
                </c:pt>
                <c:pt idx="19">
                  <c:v>1399</c:v>
                </c:pt>
                <c:pt idx="20">
                  <c:v>7526</c:v>
                </c:pt>
                <c:pt idx="21">
                  <c:v>9700</c:v>
                </c:pt>
                <c:pt idx="22">
                  <c:v>601</c:v>
                </c:pt>
                <c:pt idx="23">
                  <c:v>8128</c:v>
                </c:pt>
                <c:pt idx="24">
                  <c:v>6341</c:v>
                </c:pt>
                <c:pt idx="25">
                  <c:v>6256</c:v>
                </c:pt>
                <c:pt idx="26">
                  <c:v>2984</c:v>
                </c:pt>
                <c:pt idx="27">
                  <c:v>27003</c:v>
                </c:pt>
                <c:pt idx="28">
                  <c:v>1028</c:v>
                </c:pt>
                <c:pt idx="29">
                  <c:v>17693</c:v>
                </c:pt>
                <c:pt idx="30">
                  <c:v>4160</c:v>
                </c:pt>
                <c:pt idx="31">
                  <c:v>1984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'1.1.10'!$C$5:$C$6</c:f>
              <c:strCache>
                <c:ptCount val="1"/>
                <c:pt idx="0">
                  <c:v>Personas Físicas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none"/>
          </c:marker>
          <c:cat>
            <c:strRef>
              <c:f>'1.1.10'!$E$8:$E$39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'1.1.10'!$C$8:$C$39</c:f>
              <c:numCache>
                <c:formatCode>#,##0</c:formatCode>
                <c:ptCount val="32"/>
                <c:pt idx="0">
                  <c:v>3789</c:v>
                </c:pt>
                <c:pt idx="1">
                  <c:v>15778</c:v>
                </c:pt>
                <c:pt idx="2">
                  <c:v>868</c:v>
                </c:pt>
                <c:pt idx="3">
                  <c:v>533</c:v>
                </c:pt>
                <c:pt idx="4">
                  <c:v>2331</c:v>
                </c:pt>
                <c:pt idx="5">
                  <c:v>11426</c:v>
                </c:pt>
                <c:pt idx="6">
                  <c:v>11014</c:v>
                </c:pt>
                <c:pt idx="7">
                  <c:v>2753</c:v>
                </c:pt>
                <c:pt idx="8">
                  <c:v>73088</c:v>
                </c:pt>
                <c:pt idx="9">
                  <c:v>5140</c:v>
                </c:pt>
                <c:pt idx="10">
                  <c:v>28373</c:v>
                </c:pt>
                <c:pt idx="11">
                  <c:v>20963</c:v>
                </c:pt>
                <c:pt idx="12">
                  <c:v>1665</c:v>
                </c:pt>
                <c:pt idx="13">
                  <c:v>18935</c:v>
                </c:pt>
                <c:pt idx="14">
                  <c:v>29435</c:v>
                </c:pt>
                <c:pt idx="15">
                  <c:v>14386</c:v>
                </c:pt>
                <c:pt idx="16">
                  <c:v>3468</c:v>
                </c:pt>
                <c:pt idx="17">
                  <c:v>1211</c:v>
                </c:pt>
                <c:pt idx="18">
                  <c:v>32245</c:v>
                </c:pt>
                <c:pt idx="19">
                  <c:v>2102</c:v>
                </c:pt>
                <c:pt idx="20">
                  <c:v>18897</c:v>
                </c:pt>
                <c:pt idx="21">
                  <c:v>12692</c:v>
                </c:pt>
                <c:pt idx="22">
                  <c:v>919</c:v>
                </c:pt>
                <c:pt idx="23">
                  <c:v>11664</c:v>
                </c:pt>
                <c:pt idx="24">
                  <c:v>11766</c:v>
                </c:pt>
                <c:pt idx="25">
                  <c:v>11622</c:v>
                </c:pt>
                <c:pt idx="26">
                  <c:v>2978</c:v>
                </c:pt>
                <c:pt idx="27">
                  <c:v>18109</c:v>
                </c:pt>
                <c:pt idx="28">
                  <c:v>4171</c:v>
                </c:pt>
                <c:pt idx="29">
                  <c:v>18801</c:v>
                </c:pt>
                <c:pt idx="30">
                  <c:v>2955</c:v>
                </c:pt>
                <c:pt idx="31">
                  <c:v>1758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9843712"/>
        <c:axId val="79845248"/>
      </c:lineChart>
      <c:catAx>
        <c:axId val="7984371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79845248"/>
        <c:crosses val="autoZero"/>
        <c:auto val="1"/>
        <c:lblAlgn val="ctr"/>
        <c:lblOffset val="100"/>
        <c:noMultiLvlLbl val="0"/>
      </c:catAx>
      <c:valAx>
        <c:axId val="79845248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Vehiculos</a:t>
                </a:r>
                <a:endParaRPr lang="es-ES"/>
              </a:p>
            </c:rich>
          </c:tx>
          <c:layout/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7984371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6051017333316101"/>
          <c:y val="0.91963149606299632"/>
          <c:w val="0.51446259733340316"/>
          <c:h val="8.0368503937007854E-2"/>
        </c:manualLayout>
      </c:layout>
      <c:overlay val="0"/>
      <c:txPr>
        <a:bodyPr/>
        <a:lstStyle/>
        <a:p>
          <a:pPr>
            <a:defRPr lang="es-ES" sz="1050" b="1"/>
          </a:pPr>
          <a:endParaRPr lang="es-MX"/>
        </a:p>
      </c:txPr>
    </c:legend>
    <c:plotVisOnly val="1"/>
    <c:dispBlanksAs val="gap"/>
    <c:showDLblsOverMax val="0"/>
  </c:chart>
  <c:spPr>
    <a:solidFill>
      <a:schemeClr val="accent3">
        <a:lumMod val="40000"/>
        <a:lumOff val="60000"/>
      </a:schemeClr>
    </a:solidFill>
  </c:sp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100"/>
            </a:pPr>
            <a:r>
              <a:rPr lang="es-ES" sz="1200" b="1" i="0" baseline="0"/>
              <a:t>Permisionarios del Parque Vehicular del Autotransporte de Carga 2014 </a:t>
            </a:r>
            <a:endParaRPr lang="es-ES" sz="1100"/>
          </a:p>
        </c:rich>
      </c:tx>
      <c:layout>
        <c:manualLayout>
          <c:xMode val="edge"/>
          <c:yMode val="edge"/>
          <c:x val="0.13774819744869818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621929330381123"/>
          <c:y val="8.0000000000000043E-2"/>
          <c:w val="0.86937693520423087"/>
          <c:h val="0.6786852143482168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'1.1.10'!$B$5:$B$6</c:f>
              <c:strCache>
                <c:ptCount val="1"/>
                <c:pt idx="0">
                  <c:v>Personas Morales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chemeClr val="accent3"/>
              </a:solidFill>
            </a:ln>
          </c:spPr>
          <c:invertIfNegative val="0"/>
          <c:cat>
            <c:strRef>
              <c:f>'1.1.10'!$E$8:$E$39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'1.1.10'!$B$8:$B$39</c:f>
              <c:numCache>
                <c:formatCode>#,##0</c:formatCode>
                <c:ptCount val="32"/>
                <c:pt idx="0">
                  <c:v>6063</c:v>
                </c:pt>
                <c:pt idx="1">
                  <c:v>5558</c:v>
                </c:pt>
                <c:pt idx="2">
                  <c:v>850</c:v>
                </c:pt>
                <c:pt idx="3">
                  <c:v>929</c:v>
                </c:pt>
                <c:pt idx="4">
                  <c:v>2524</c:v>
                </c:pt>
                <c:pt idx="5">
                  <c:v>11026</c:v>
                </c:pt>
                <c:pt idx="6">
                  <c:v>17706</c:v>
                </c:pt>
                <c:pt idx="7">
                  <c:v>3247</c:v>
                </c:pt>
                <c:pt idx="8">
                  <c:v>73706</c:v>
                </c:pt>
                <c:pt idx="9">
                  <c:v>8025</c:v>
                </c:pt>
                <c:pt idx="10">
                  <c:v>12591</c:v>
                </c:pt>
                <c:pt idx="11">
                  <c:v>18314</c:v>
                </c:pt>
                <c:pt idx="12">
                  <c:v>1017</c:v>
                </c:pt>
                <c:pt idx="13">
                  <c:v>5489</c:v>
                </c:pt>
                <c:pt idx="14">
                  <c:v>22196</c:v>
                </c:pt>
                <c:pt idx="15">
                  <c:v>6728</c:v>
                </c:pt>
                <c:pt idx="16">
                  <c:v>3215</c:v>
                </c:pt>
                <c:pt idx="17">
                  <c:v>611</c:v>
                </c:pt>
                <c:pt idx="18">
                  <c:v>73047</c:v>
                </c:pt>
                <c:pt idx="19">
                  <c:v>1399</c:v>
                </c:pt>
                <c:pt idx="20">
                  <c:v>7526</c:v>
                </c:pt>
                <c:pt idx="21">
                  <c:v>9700</c:v>
                </c:pt>
                <c:pt idx="22">
                  <c:v>601</c:v>
                </c:pt>
                <c:pt idx="23">
                  <c:v>8128</c:v>
                </c:pt>
                <c:pt idx="24">
                  <c:v>6341</c:v>
                </c:pt>
                <c:pt idx="25">
                  <c:v>6256</c:v>
                </c:pt>
                <c:pt idx="26">
                  <c:v>2984</c:v>
                </c:pt>
                <c:pt idx="27">
                  <c:v>27003</c:v>
                </c:pt>
                <c:pt idx="28">
                  <c:v>1028</c:v>
                </c:pt>
                <c:pt idx="29">
                  <c:v>17693</c:v>
                </c:pt>
                <c:pt idx="30">
                  <c:v>4160</c:v>
                </c:pt>
                <c:pt idx="31">
                  <c:v>1984</c:v>
                </c:pt>
              </c:numCache>
            </c:numRef>
          </c:val>
        </c:ser>
        <c:ser>
          <c:idx val="1"/>
          <c:order val="1"/>
          <c:tx>
            <c:strRef>
              <c:f>'1.1.10'!$C$5:$C$6</c:f>
              <c:strCache>
                <c:ptCount val="1"/>
                <c:pt idx="0">
                  <c:v>Personas Físicas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chemeClr val="accent6"/>
              </a:solidFill>
            </a:ln>
          </c:spPr>
          <c:invertIfNegative val="0"/>
          <c:cat>
            <c:strRef>
              <c:f>'1.1.10'!$E$8:$E$39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'1.1.10'!$C$8:$C$39</c:f>
              <c:numCache>
                <c:formatCode>#,##0</c:formatCode>
                <c:ptCount val="32"/>
                <c:pt idx="0">
                  <c:v>3789</c:v>
                </c:pt>
                <c:pt idx="1">
                  <c:v>15778</c:v>
                </c:pt>
                <c:pt idx="2">
                  <c:v>868</c:v>
                </c:pt>
                <c:pt idx="3">
                  <c:v>533</c:v>
                </c:pt>
                <c:pt idx="4">
                  <c:v>2331</c:v>
                </c:pt>
                <c:pt idx="5">
                  <c:v>11426</c:v>
                </c:pt>
                <c:pt idx="6">
                  <c:v>11014</c:v>
                </c:pt>
                <c:pt idx="7">
                  <c:v>2753</c:v>
                </c:pt>
                <c:pt idx="8">
                  <c:v>73088</c:v>
                </c:pt>
                <c:pt idx="9">
                  <c:v>5140</c:v>
                </c:pt>
                <c:pt idx="10">
                  <c:v>28373</c:v>
                </c:pt>
                <c:pt idx="11">
                  <c:v>20963</c:v>
                </c:pt>
                <c:pt idx="12">
                  <c:v>1665</c:v>
                </c:pt>
                <c:pt idx="13">
                  <c:v>18935</c:v>
                </c:pt>
                <c:pt idx="14">
                  <c:v>29435</c:v>
                </c:pt>
                <c:pt idx="15">
                  <c:v>14386</c:v>
                </c:pt>
                <c:pt idx="16">
                  <c:v>3468</c:v>
                </c:pt>
                <c:pt idx="17">
                  <c:v>1211</c:v>
                </c:pt>
                <c:pt idx="18">
                  <c:v>32245</c:v>
                </c:pt>
                <c:pt idx="19">
                  <c:v>2102</c:v>
                </c:pt>
                <c:pt idx="20">
                  <c:v>18897</c:v>
                </c:pt>
                <c:pt idx="21">
                  <c:v>12692</c:v>
                </c:pt>
                <c:pt idx="22">
                  <c:v>919</c:v>
                </c:pt>
                <c:pt idx="23">
                  <c:v>11664</c:v>
                </c:pt>
                <c:pt idx="24">
                  <c:v>11766</c:v>
                </c:pt>
                <c:pt idx="25">
                  <c:v>11622</c:v>
                </c:pt>
                <c:pt idx="26">
                  <c:v>2978</c:v>
                </c:pt>
                <c:pt idx="27">
                  <c:v>18109</c:v>
                </c:pt>
                <c:pt idx="28">
                  <c:v>4171</c:v>
                </c:pt>
                <c:pt idx="29">
                  <c:v>18801</c:v>
                </c:pt>
                <c:pt idx="30">
                  <c:v>2955</c:v>
                </c:pt>
                <c:pt idx="31">
                  <c:v>1758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9871360"/>
        <c:axId val="80073856"/>
      </c:barChart>
      <c:catAx>
        <c:axId val="79871360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80073856"/>
        <c:crosses val="autoZero"/>
        <c:auto val="1"/>
        <c:lblAlgn val="ctr"/>
        <c:lblOffset val="100"/>
        <c:noMultiLvlLbl val="0"/>
      </c:catAx>
      <c:valAx>
        <c:axId val="80073856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Vehículos</a:t>
                </a:r>
                <a:endParaRPr lang="es-ES"/>
              </a:p>
            </c:rich>
          </c:tx>
          <c:layout/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7987136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6051017333316112"/>
          <c:y val="0.91963149606299655"/>
          <c:w val="0.44810896973985359"/>
          <c:h val="8.0368503937007854E-2"/>
        </c:manualLayout>
      </c:layout>
      <c:overlay val="0"/>
      <c:txPr>
        <a:bodyPr/>
        <a:lstStyle/>
        <a:p>
          <a:pPr>
            <a:defRPr lang="es-ES" sz="1050" b="1"/>
          </a:pPr>
          <a:endParaRPr lang="es-MX"/>
        </a:p>
      </c:txPr>
    </c:legend>
    <c:plotVisOnly val="1"/>
    <c:dispBlanksAs val="gap"/>
    <c:showDLblsOverMax val="0"/>
  </c:chart>
  <c:spPr>
    <a:solidFill>
      <a:schemeClr val="accent3">
        <a:lumMod val="40000"/>
        <a:lumOff val="60000"/>
      </a:schemeClr>
    </a:solidFill>
  </c:spPr>
  <c:printSettings>
    <c:headerFooter/>
    <c:pageMargins b="0.75000000000000455" l="0.70000000000000062" r="0.70000000000000062" t="0.75000000000000455" header="0.30000000000000032" footer="0.30000000000000032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Participación</a:t>
            </a:r>
            <a:r>
              <a:rPr lang="es-ES" sz="1200" baseline="0"/>
              <a:t> de los Permisionarios del Parque Vehicular del Autotransporte de Carga 2014</a:t>
            </a:r>
            <a:endParaRPr lang="es-ES" sz="1200"/>
          </a:p>
        </c:rich>
      </c:tx>
      <c:layout>
        <c:manualLayout>
          <c:xMode val="edge"/>
          <c:yMode val="edge"/>
          <c:x val="0.1170833333333333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9.6502843394575766E-2"/>
          <c:y val="0.17592592592592593"/>
          <c:w val="0.49444444444444713"/>
          <c:h val="0.82407407407408051"/>
        </c:manualLayout>
      </c:layout>
      <c:pieChart>
        <c:varyColors val="1"/>
        <c:ser>
          <c:idx val="0"/>
          <c:order val="0"/>
          <c:spPr>
            <a:solidFill>
              <a:schemeClr val="accent3"/>
            </a:solidFill>
          </c:spPr>
          <c:dPt>
            <c:idx val="0"/>
            <c:bubble3D val="0"/>
            <c:explosion val="16"/>
            <c:spPr>
              <a:solidFill>
                <a:schemeClr val="accent6"/>
              </a:solidFill>
            </c:spPr>
          </c:dPt>
          <c:dLbls>
            <c:dLbl>
              <c:idx val="0"/>
              <c:layout>
                <c:manualLayout>
                  <c:x val="-0.11173075240594926"/>
                  <c:y val="2.894138232720909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0.1098167104111986"/>
                  <c:y val="-6.65518372703412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</c:dLbl>
            <c:txPr>
              <a:bodyPr/>
              <a:lstStyle/>
              <a:p>
                <a:pPr>
                  <a:defRPr lang="es-ES" sz="1200" b="1"/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'1.1.10'!$B$5:$C$5</c:f>
              <c:strCache>
                <c:ptCount val="2"/>
                <c:pt idx="0">
                  <c:v>Personas Morales</c:v>
                </c:pt>
                <c:pt idx="1">
                  <c:v>Personas Físicas</c:v>
                </c:pt>
              </c:strCache>
            </c:strRef>
          </c:cat>
          <c:val>
            <c:numRef>
              <c:f>'1.1.10'!$B$42:$C$42</c:f>
              <c:numCache>
                <c:formatCode>#,##0</c:formatCode>
                <c:ptCount val="2"/>
                <c:pt idx="0">
                  <c:v>48.153848168910777</c:v>
                </c:pt>
                <c:pt idx="1">
                  <c:v>51.846151831089223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70689457567804581"/>
          <c:y val="0.45976049868766616"/>
          <c:w val="0.26254986876640418"/>
          <c:h val="0.17307159521726451"/>
        </c:manualLayout>
      </c:layout>
      <c:overlay val="0"/>
      <c:txPr>
        <a:bodyPr/>
        <a:lstStyle/>
        <a:p>
          <a:pPr>
            <a:defRPr lang="es-ES" sz="1050" b="1"/>
          </a:pPr>
          <a:endParaRPr lang="es-MX"/>
        </a:p>
      </c:txPr>
    </c:legend>
    <c:plotVisOnly val="1"/>
    <c:dispBlanksAs val="zero"/>
    <c:showDLblsOverMax val="0"/>
  </c:chart>
  <c:spPr>
    <a:solidFill>
      <a:schemeClr val="accent3">
        <a:lumMod val="40000"/>
        <a:lumOff val="60000"/>
      </a:schemeClr>
    </a:solidFill>
  </c:sp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Unidades Motrices del Autotransporte de Carga por Año Modelo </a:t>
            </a:r>
          </a:p>
          <a:p>
            <a:pPr>
              <a:defRPr lang="es-ES" sz="1200"/>
            </a:pPr>
            <a:r>
              <a:rPr lang="es-ES" sz="1200"/>
              <a:t>y Clase</a:t>
            </a:r>
            <a:r>
              <a:rPr lang="es-ES" sz="1200" baseline="0"/>
              <a:t> Vehículo 2014</a:t>
            </a:r>
            <a:endParaRPr lang="es-ES" sz="1200"/>
          </a:p>
        </c:rich>
      </c:tx>
      <c:layout>
        <c:manualLayout>
          <c:xMode val="edge"/>
          <c:yMode val="edge"/>
          <c:x val="0.16661637038983004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9.6255161589231766E-2"/>
          <c:y val="0.12451886695981185"/>
          <c:w val="0.8811110373432387"/>
          <c:h val="0.64605583392984967"/>
        </c:manualLayout>
      </c:layout>
      <c:lineChart>
        <c:grouping val="standard"/>
        <c:varyColors val="0"/>
        <c:ser>
          <c:idx val="0"/>
          <c:order val="0"/>
          <c:tx>
            <c:strRef>
              <c:f>' 1.1.11'!$B$5</c:f>
              <c:strCache>
                <c:ptCount val="1"/>
                <c:pt idx="0">
                  <c:v>C-2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none"/>
          </c:marker>
          <c:cat>
            <c:numRef>
              <c:f>' 1.1.11'!$A$7:$A$62</c:f>
              <c:numCache>
                <c:formatCode>General</c:formatCode>
                <c:ptCount val="56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</c:numCache>
            </c:numRef>
          </c:cat>
          <c:val>
            <c:numRef>
              <c:f>' 1.1.11'!$B$7:$B$62</c:f>
              <c:numCache>
                <c:formatCode>#,##0</c:formatCode>
                <c:ptCount val="56"/>
                <c:pt idx="0">
                  <c:v>140</c:v>
                </c:pt>
                <c:pt idx="1">
                  <c:v>36</c:v>
                </c:pt>
                <c:pt idx="2">
                  <c:v>44</c:v>
                </c:pt>
                <c:pt idx="3">
                  <c:v>56</c:v>
                </c:pt>
                <c:pt idx="4">
                  <c:v>71</c:v>
                </c:pt>
                <c:pt idx="5">
                  <c:v>112</c:v>
                </c:pt>
                <c:pt idx="6">
                  <c:v>118</c:v>
                </c:pt>
                <c:pt idx="7">
                  <c:v>180</c:v>
                </c:pt>
                <c:pt idx="8">
                  <c:v>233</c:v>
                </c:pt>
                <c:pt idx="9">
                  <c:v>249</c:v>
                </c:pt>
                <c:pt idx="10">
                  <c:v>267</c:v>
                </c:pt>
                <c:pt idx="11">
                  <c:v>300</c:v>
                </c:pt>
                <c:pt idx="12">
                  <c:v>338</c:v>
                </c:pt>
                <c:pt idx="13">
                  <c:v>390</c:v>
                </c:pt>
                <c:pt idx="14">
                  <c:v>610</c:v>
                </c:pt>
                <c:pt idx="15">
                  <c:v>771</c:v>
                </c:pt>
                <c:pt idx="16">
                  <c:v>801</c:v>
                </c:pt>
                <c:pt idx="17">
                  <c:v>426</c:v>
                </c:pt>
                <c:pt idx="18">
                  <c:v>579</c:v>
                </c:pt>
                <c:pt idx="19">
                  <c:v>885</c:v>
                </c:pt>
                <c:pt idx="20">
                  <c:v>1298</c:v>
                </c:pt>
                <c:pt idx="21">
                  <c:v>1707</c:v>
                </c:pt>
                <c:pt idx="22">
                  <c:v>1403</c:v>
                </c:pt>
                <c:pt idx="23">
                  <c:v>402</c:v>
                </c:pt>
                <c:pt idx="24">
                  <c:v>429</c:v>
                </c:pt>
                <c:pt idx="25">
                  <c:v>866</c:v>
                </c:pt>
                <c:pt idx="26">
                  <c:v>487</c:v>
                </c:pt>
                <c:pt idx="27">
                  <c:v>334</c:v>
                </c:pt>
                <c:pt idx="28">
                  <c:v>557</c:v>
                </c:pt>
                <c:pt idx="29">
                  <c:v>702</c:v>
                </c:pt>
                <c:pt idx="30">
                  <c:v>1038</c:v>
                </c:pt>
                <c:pt idx="31">
                  <c:v>1840</c:v>
                </c:pt>
                <c:pt idx="32">
                  <c:v>2193</c:v>
                </c:pt>
                <c:pt idx="33">
                  <c:v>2365</c:v>
                </c:pt>
                <c:pt idx="34">
                  <c:v>2236</c:v>
                </c:pt>
                <c:pt idx="35">
                  <c:v>1371</c:v>
                </c:pt>
                <c:pt idx="36">
                  <c:v>646</c:v>
                </c:pt>
                <c:pt idx="37">
                  <c:v>1440</c:v>
                </c:pt>
                <c:pt idx="38">
                  <c:v>1957</c:v>
                </c:pt>
                <c:pt idx="39">
                  <c:v>2532</c:v>
                </c:pt>
                <c:pt idx="40">
                  <c:v>2908</c:v>
                </c:pt>
                <c:pt idx="41">
                  <c:v>3073</c:v>
                </c:pt>
                <c:pt idx="42">
                  <c:v>2482</c:v>
                </c:pt>
                <c:pt idx="43">
                  <c:v>2300</c:v>
                </c:pt>
                <c:pt idx="44">
                  <c:v>2377</c:v>
                </c:pt>
                <c:pt idx="45">
                  <c:v>3186</c:v>
                </c:pt>
                <c:pt idx="46">
                  <c:v>3727</c:v>
                </c:pt>
                <c:pt idx="47">
                  <c:v>3841</c:v>
                </c:pt>
                <c:pt idx="48">
                  <c:v>5308</c:v>
                </c:pt>
                <c:pt idx="49">
                  <c:v>2534</c:v>
                </c:pt>
                <c:pt idx="50">
                  <c:v>1817</c:v>
                </c:pt>
                <c:pt idx="51">
                  <c:v>3109</c:v>
                </c:pt>
                <c:pt idx="52">
                  <c:v>3426</c:v>
                </c:pt>
                <c:pt idx="53">
                  <c:v>2672</c:v>
                </c:pt>
                <c:pt idx="54">
                  <c:v>2037</c:v>
                </c:pt>
                <c:pt idx="55">
                  <c:v>905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 1.1.11'!$C$5</c:f>
              <c:strCache>
                <c:ptCount val="1"/>
                <c:pt idx="0">
                  <c:v>C-3</c:v>
                </c:pt>
              </c:strCache>
            </c:strRef>
          </c:tx>
          <c:spPr>
            <a:ln>
              <a:solidFill>
                <a:schemeClr val="bg1">
                  <a:lumMod val="65000"/>
                </a:schemeClr>
              </a:solidFill>
            </a:ln>
          </c:spPr>
          <c:marker>
            <c:symbol val="none"/>
          </c:marker>
          <c:cat>
            <c:numRef>
              <c:f>' 1.1.11'!$A$7:$A$62</c:f>
              <c:numCache>
                <c:formatCode>General</c:formatCode>
                <c:ptCount val="56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</c:numCache>
            </c:numRef>
          </c:cat>
          <c:val>
            <c:numRef>
              <c:f>' 1.1.11'!$C$7:$C$62</c:f>
              <c:numCache>
                <c:formatCode>#,##0</c:formatCode>
                <c:ptCount val="56"/>
                <c:pt idx="0">
                  <c:v>354</c:v>
                </c:pt>
                <c:pt idx="1">
                  <c:v>119</c:v>
                </c:pt>
                <c:pt idx="2">
                  <c:v>120</c:v>
                </c:pt>
                <c:pt idx="3">
                  <c:v>161</c:v>
                </c:pt>
                <c:pt idx="4">
                  <c:v>219</c:v>
                </c:pt>
                <c:pt idx="5">
                  <c:v>271</c:v>
                </c:pt>
                <c:pt idx="6">
                  <c:v>309</c:v>
                </c:pt>
                <c:pt idx="7">
                  <c:v>407</c:v>
                </c:pt>
                <c:pt idx="8">
                  <c:v>578</c:v>
                </c:pt>
                <c:pt idx="9">
                  <c:v>669</c:v>
                </c:pt>
                <c:pt idx="10">
                  <c:v>817</c:v>
                </c:pt>
                <c:pt idx="11">
                  <c:v>795</c:v>
                </c:pt>
                <c:pt idx="12">
                  <c:v>896</c:v>
                </c:pt>
                <c:pt idx="13">
                  <c:v>1101</c:v>
                </c:pt>
                <c:pt idx="14">
                  <c:v>1341</c:v>
                </c:pt>
                <c:pt idx="15">
                  <c:v>1719</c:v>
                </c:pt>
                <c:pt idx="16">
                  <c:v>1815</c:v>
                </c:pt>
                <c:pt idx="17">
                  <c:v>1320</c:v>
                </c:pt>
                <c:pt idx="18">
                  <c:v>1546</c:v>
                </c:pt>
                <c:pt idx="19">
                  <c:v>2030</c:v>
                </c:pt>
                <c:pt idx="20">
                  <c:v>3341</c:v>
                </c:pt>
                <c:pt idx="21">
                  <c:v>3930</c:v>
                </c:pt>
                <c:pt idx="22">
                  <c:v>2604</c:v>
                </c:pt>
                <c:pt idx="23">
                  <c:v>762</c:v>
                </c:pt>
                <c:pt idx="24">
                  <c:v>975</c:v>
                </c:pt>
                <c:pt idx="25">
                  <c:v>1385</c:v>
                </c:pt>
                <c:pt idx="26">
                  <c:v>766</c:v>
                </c:pt>
                <c:pt idx="27">
                  <c:v>525</c:v>
                </c:pt>
                <c:pt idx="28">
                  <c:v>631</c:v>
                </c:pt>
                <c:pt idx="29">
                  <c:v>922</c:v>
                </c:pt>
                <c:pt idx="30">
                  <c:v>1240</c:v>
                </c:pt>
                <c:pt idx="31">
                  <c:v>1823</c:v>
                </c:pt>
                <c:pt idx="32">
                  <c:v>1747</c:v>
                </c:pt>
                <c:pt idx="33">
                  <c:v>1713</c:v>
                </c:pt>
                <c:pt idx="34">
                  <c:v>1356</c:v>
                </c:pt>
                <c:pt idx="35">
                  <c:v>805</c:v>
                </c:pt>
                <c:pt idx="36">
                  <c:v>227</c:v>
                </c:pt>
                <c:pt idx="37">
                  <c:v>831</c:v>
                </c:pt>
                <c:pt idx="38">
                  <c:v>1119</c:v>
                </c:pt>
                <c:pt idx="39">
                  <c:v>1072</c:v>
                </c:pt>
                <c:pt idx="40">
                  <c:v>1312</c:v>
                </c:pt>
                <c:pt idx="41">
                  <c:v>1779</c:v>
                </c:pt>
                <c:pt idx="42">
                  <c:v>1225</c:v>
                </c:pt>
                <c:pt idx="43">
                  <c:v>1241</c:v>
                </c:pt>
                <c:pt idx="44">
                  <c:v>1058</c:v>
                </c:pt>
                <c:pt idx="45">
                  <c:v>1198</c:v>
                </c:pt>
                <c:pt idx="46">
                  <c:v>1210</c:v>
                </c:pt>
                <c:pt idx="47">
                  <c:v>1923</c:v>
                </c:pt>
                <c:pt idx="48">
                  <c:v>1917</c:v>
                </c:pt>
                <c:pt idx="49">
                  <c:v>1451</c:v>
                </c:pt>
                <c:pt idx="50">
                  <c:v>551</c:v>
                </c:pt>
                <c:pt idx="51">
                  <c:v>1159</c:v>
                </c:pt>
                <c:pt idx="52">
                  <c:v>1301</c:v>
                </c:pt>
                <c:pt idx="53">
                  <c:v>1448</c:v>
                </c:pt>
                <c:pt idx="54">
                  <c:v>1348</c:v>
                </c:pt>
                <c:pt idx="55">
                  <c:v>691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 1.1.11'!$D$5</c:f>
              <c:strCache>
                <c:ptCount val="1"/>
                <c:pt idx="0">
                  <c:v>T-2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ymbol val="none"/>
          </c:marker>
          <c:cat>
            <c:numRef>
              <c:f>' 1.1.11'!$A$7:$A$62</c:f>
              <c:numCache>
                <c:formatCode>General</c:formatCode>
                <c:ptCount val="56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</c:numCache>
            </c:numRef>
          </c:cat>
          <c:val>
            <c:numRef>
              <c:f>' 1.1.11'!$D$7:$D$62</c:f>
              <c:numCache>
                <c:formatCode>#,##0</c:formatCode>
                <c:ptCount val="56"/>
                <c:pt idx="0">
                  <c:v>26</c:v>
                </c:pt>
                <c:pt idx="1">
                  <c:v>3</c:v>
                </c:pt>
                <c:pt idx="2">
                  <c:v>6</c:v>
                </c:pt>
                <c:pt idx="3">
                  <c:v>3</c:v>
                </c:pt>
                <c:pt idx="4">
                  <c:v>7</c:v>
                </c:pt>
                <c:pt idx="5">
                  <c:v>6</c:v>
                </c:pt>
                <c:pt idx="6">
                  <c:v>6</c:v>
                </c:pt>
                <c:pt idx="7">
                  <c:v>4</c:v>
                </c:pt>
                <c:pt idx="8">
                  <c:v>11</c:v>
                </c:pt>
                <c:pt idx="9">
                  <c:v>6</c:v>
                </c:pt>
                <c:pt idx="10">
                  <c:v>16</c:v>
                </c:pt>
                <c:pt idx="11">
                  <c:v>14</c:v>
                </c:pt>
                <c:pt idx="12">
                  <c:v>23</c:v>
                </c:pt>
                <c:pt idx="13">
                  <c:v>10</c:v>
                </c:pt>
                <c:pt idx="14">
                  <c:v>16</c:v>
                </c:pt>
                <c:pt idx="15">
                  <c:v>17</c:v>
                </c:pt>
                <c:pt idx="16">
                  <c:v>23</c:v>
                </c:pt>
                <c:pt idx="17">
                  <c:v>14</c:v>
                </c:pt>
                <c:pt idx="18">
                  <c:v>22</c:v>
                </c:pt>
                <c:pt idx="19">
                  <c:v>34</c:v>
                </c:pt>
                <c:pt idx="20">
                  <c:v>33</c:v>
                </c:pt>
                <c:pt idx="21">
                  <c:v>40</c:v>
                </c:pt>
                <c:pt idx="22">
                  <c:v>32</c:v>
                </c:pt>
                <c:pt idx="23">
                  <c:v>20</c:v>
                </c:pt>
                <c:pt idx="24">
                  <c:v>32</c:v>
                </c:pt>
                <c:pt idx="25">
                  <c:v>29</c:v>
                </c:pt>
                <c:pt idx="26">
                  <c:v>16</c:v>
                </c:pt>
                <c:pt idx="27">
                  <c:v>13</c:v>
                </c:pt>
                <c:pt idx="28">
                  <c:v>22</c:v>
                </c:pt>
                <c:pt idx="29">
                  <c:v>16</c:v>
                </c:pt>
                <c:pt idx="30">
                  <c:v>35</c:v>
                </c:pt>
                <c:pt idx="31">
                  <c:v>44</c:v>
                </c:pt>
                <c:pt idx="32">
                  <c:v>44</c:v>
                </c:pt>
                <c:pt idx="33">
                  <c:v>57</c:v>
                </c:pt>
                <c:pt idx="34">
                  <c:v>49</c:v>
                </c:pt>
                <c:pt idx="35">
                  <c:v>63</c:v>
                </c:pt>
                <c:pt idx="36">
                  <c:v>20</c:v>
                </c:pt>
                <c:pt idx="37">
                  <c:v>57</c:v>
                </c:pt>
                <c:pt idx="38">
                  <c:v>75</c:v>
                </c:pt>
                <c:pt idx="39">
                  <c:v>81</c:v>
                </c:pt>
                <c:pt idx="40">
                  <c:v>76</c:v>
                </c:pt>
                <c:pt idx="41">
                  <c:v>107</c:v>
                </c:pt>
                <c:pt idx="42">
                  <c:v>69</c:v>
                </c:pt>
                <c:pt idx="43">
                  <c:v>81</c:v>
                </c:pt>
                <c:pt idx="44">
                  <c:v>80</c:v>
                </c:pt>
                <c:pt idx="45">
                  <c:v>108</c:v>
                </c:pt>
                <c:pt idx="46">
                  <c:v>108</c:v>
                </c:pt>
                <c:pt idx="47">
                  <c:v>135</c:v>
                </c:pt>
                <c:pt idx="48">
                  <c:v>109</c:v>
                </c:pt>
                <c:pt idx="49">
                  <c:v>88</c:v>
                </c:pt>
                <c:pt idx="50">
                  <c:v>59</c:v>
                </c:pt>
                <c:pt idx="51">
                  <c:v>53</c:v>
                </c:pt>
                <c:pt idx="52">
                  <c:v>63</c:v>
                </c:pt>
                <c:pt idx="53">
                  <c:v>101</c:v>
                </c:pt>
                <c:pt idx="54">
                  <c:v>100</c:v>
                </c:pt>
                <c:pt idx="55">
                  <c:v>45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 1.1.11'!$E$5</c:f>
              <c:strCache>
                <c:ptCount val="1"/>
                <c:pt idx="0">
                  <c:v>T-3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none"/>
          </c:marker>
          <c:cat>
            <c:numRef>
              <c:f>' 1.1.11'!$A$7:$A$62</c:f>
              <c:numCache>
                <c:formatCode>General</c:formatCode>
                <c:ptCount val="56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</c:numCache>
            </c:numRef>
          </c:cat>
          <c:val>
            <c:numRef>
              <c:f>' 1.1.11'!$E$7:$E$62</c:f>
              <c:numCache>
                <c:formatCode>#,##0</c:formatCode>
                <c:ptCount val="56"/>
                <c:pt idx="0">
                  <c:v>532</c:v>
                </c:pt>
                <c:pt idx="1">
                  <c:v>85</c:v>
                </c:pt>
                <c:pt idx="2">
                  <c:v>124</c:v>
                </c:pt>
                <c:pt idx="3">
                  <c:v>147</c:v>
                </c:pt>
                <c:pt idx="4">
                  <c:v>250</c:v>
                </c:pt>
                <c:pt idx="5">
                  <c:v>243</c:v>
                </c:pt>
                <c:pt idx="6">
                  <c:v>262</c:v>
                </c:pt>
                <c:pt idx="7">
                  <c:v>266</c:v>
                </c:pt>
                <c:pt idx="8">
                  <c:v>397</c:v>
                </c:pt>
                <c:pt idx="9">
                  <c:v>455</c:v>
                </c:pt>
                <c:pt idx="10">
                  <c:v>589</c:v>
                </c:pt>
                <c:pt idx="11">
                  <c:v>684</c:v>
                </c:pt>
                <c:pt idx="12">
                  <c:v>922</c:v>
                </c:pt>
                <c:pt idx="13">
                  <c:v>1183</c:v>
                </c:pt>
                <c:pt idx="14">
                  <c:v>1697</c:v>
                </c:pt>
                <c:pt idx="15">
                  <c:v>1841</c:v>
                </c:pt>
                <c:pt idx="16">
                  <c:v>1916</c:v>
                </c:pt>
                <c:pt idx="17">
                  <c:v>1301</c:v>
                </c:pt>
                <c:pt idx="18">
                  <c:v>2001</c:v>
                </c:pt>
                <c:pt idx="19">
                  <c:v>3178</c:v>
                </c:pt>
                <c:pt idx="20">
                  <c:v>4510</c:v>
                </c:pt>
                <c:pt idx="21">
                  <c:v>6224</c:v>
                </c:pt>
                <c:pt idx="22">
                  <c:v>3524</c:v>
                </c:pt>
                <c:pt idx="23">
                  <c:v>1444</c:v>
                </c:pt>
                <c:pt idx="24">
                  <c:v>3029</c:v>
                </c:pt>
                <c:pt idx="25">
                  <c:v>4385</c:v>
                </c:pt>
                <c:pt idx="26">
                  <c:v>3095</c:v>
                </c:pt>
                <c:pt idx="27">
                  <c:v>3029</c:v>
                </c:pt>
                <c:pt idx="28">
                  <c:v>3598</c:v>
                </c:pt>
                <c:pt idx="29">
                  <c:v>4841</c:v>
                </c:pt>
                <c:pt idx="30">
                  <c:v>4603</c:v>
                </c:pt>
                <c:pt idx="31">
                  <c:v>5637</c:v>
                </c:pt>
                <c:pt idx="32">
                  <c:v>5568</c:v>
                </c:pt>
                <c:pt idx="33">
                  <c:v>5468</c:v>
                </c:pt>
                <c:pt idx="34">
                  <c:v>5600</c:v>
                </c:pt>
                <c:pt idx="35">
                  <c:v>3848</c:v>
                </c:pt>
                <c:pt idx="36">
                  <c:v>1626</c:v>
                </c:pt>
                <c:pt idx="37">
                  <c:v>5089</c:v>
                </c:pt>
                <c:pt idx="38">
                  <c:v>6538</c:v>
                </c:pt>
                <c:pt idx="39">
                  <c:v>6504</c:v>
                </c:pt>
                <c:pt idx="40">
                  <c:v>8251</c:v>
                </c:pt>
                <c:pt idx="41">
                  <c:v>9365</c:v>
                </c:pt>
                <c:pt idx="42">
                  <c:v>4398</c:v>
                </c:pt>
                <c:pt idx="43">
                  <c:v>6758</c:v>
                </c:pt>
                <c:pt idx="44">
                  <c:v>6628</c:v>
                </c:pt>
                <c:pt idx="45">
                  <c:v>11560</c:v>
                </c:pt>
                <c:pt idx="46">
                  <c:v>10601</c:v>
                </c:pt>
                <c:pt idx="47">
                  <c:v>11672</c:v>
                </c:pt>
                <c:pt idx="48">
                  <c:v>14307</c:v>
                </c:pt>
                <c:pt idx="49">
                  <c:v>10317</c:v>
                </c:pt>
                <c:pt idx="50">
                  <c:v>2017</c:v>
                </c:pt>
                <c:pt idx="51">
                  <c:v>6366</c:v>
                </c:pt>
                <c:pt idx="52">
                  <c:v>8803</c:v>
                </c:pt>
                <c:pt idx="53">
                  <c:v>11578</c:v>
                </c:pt>
                <c:pt idx="54">
                  <c:v>12385</c:v>
                </c:pt>
                <c:pt idx="55">
                  <c:v>7790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 1.1.11'!$F$5</c:f>
              <c:strCache>
                <c:ptCount val="1"/>
                <c:pt idx="0">
                  <c:v>Otros</c:v>
                </c:pt>
              </c:strCache>
            </c:strRef>
          </c:tx>
          <c:marker>
            <c:symbol val="none"/>
          </c:marker>
          <c:cat>
            <c:numRef>
              <c:f>' 1.1.11'!$A$7:$A$62</c:f>
              <c:numCache>
                <c:formatCode>General</c:formatCode>
                <c:ptCount val="56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</c:numCache>
            </c:numRef>
          </c:cat>
          <c:val>
            <c:numRef>
              <c:f>' 1.1.11'!$F$7:$F$62</c:f>
              <c:numCache>
                <c:formatCode>#,##0</c:formatCode>
                <c:ptCount val="5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2</c:v>
                </c:pt>
                <c:pt idx="21">
                  <c:v>1</c:v>
                </c:pt>
                <c:pt idx="22">
                  <c:v>4</c:v>
                </c:pt>
                <c:pt idx="23">
                  <c:v>1</c:v>
                </c:pt>
                <c:pt idx="24">
                  <c:v>6</c:v>
                </c:pt>
                <c:pt idx="25">
                  <c:v>7</c:v>
                </c:pt>
                <c:pt idx="26">
                  <c:v>14</c:v>
                </c:pt>
                <c:pt idx="27">
                  <c:v>10</c:v>
                </c:pt>
                <c:pt idx="28">
                  <c:v>7</c:v>
                </c:pt>
                <c:pt idx="29">
                  <c:v>8</c:v>
                </c:pt>
                <c:pt idx="30">
                  <c:v>8</c:v>
                </c:pt>
                <c:pt idx="31">
                  <c:v>11</c:v>
                </c:pt>
                <c:pt idx="32">
                  <c:v>9</c:v>
                </c:pt>
                <c:pt idx="33">
                  <c:v>13</c:v>
                </c:pt>
                <c:pt idx="34">
                  <c:v>8</c:v>
                </c:pt>
                <c:pt idx="35">
                  <c:v>6</c:v>
                </c:pt>
                <c:pt idx="36">
                  <c:v>4</c:v>
                </c:pt>
                <c:pt idx="37">
                  <c:v>5</c:v>
                </c:pt>
                <c:pt idx="38">
                  <c:v>7</c:v>
                </c:pt>
                <c:pt idx="39">
                  <c:v>17</c:v>
                </c:pt>
                <c:pt idx="40">
                  <c:v>15</c:v>
                </c:pt>
                <c:pt idx="41">
                  <c:v>20</c:v>
                </c:pt>
                <c:pt idx="42">
                  <c:v>20</c:v>
                </c:pt>
                <c:pt idx="43">
                  <c:v>18</c:v>
                </c:pt>
                <c:pt idx="44">
                  <c:v>20</c:v>
                </c:pt>
                <c:pt idx="45">
                  <c:v>43</c:v>
                </c:pt>
                <c:pt idx="46">
                  <c:v>60</c:v>
                </c:pt>
                <c:pt idx="47">
                  <c:v>52</c:v>
                </c:pt>
                <c:pt idx="48">
                  <c:v>83</c:v>
                </c:pt>
                <c:pt idx="49">
                  <c:v>36</c:v>
                </c:pt>
                <c:pt idx="50">
                  <c:v>39</c:v>
                </c:pt>
                <c:pt idx="51">
                  <c:v>53</c:v>
                </c:pt>
                <c:pt idx="52">
                  <c:v>65</c:v>
                </c:pt>
                <c:pt idx="53">
                  <c:v>51</c:v>
                </c:pt>
                <c:pt idx="54">
                  <c:v>58</c:v>
                </c:pt>
                <c:pt idx="55">
                  <c:v>18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 1.1.11'!$H$4:$H$5</c:f>
              <c:strCache>
                <c:ptCount val="1"/>
                <c:pt idx="0">
                  <c:v>Grúas Industriales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numRef>
              <c:f>' 1.1.11'!$A$7:$A$62</c:f>
              <c:numCache>
                <c:formatCode>General</c:formatCode>
                <c:ptCount val="56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</c:numCache>
            </c:numRef>
          </c:cat>
          <c:val>
            <c:numRef>
              <c:f>' 1.1.11'!$H$7:$H$62</c:f>
              <c:numCache>
                <c:formatCode>General</c:formatCode>
                <c:ptCount val="5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3</c:v>
                </c:pt>
                <c:pt idx="11">
                  <c:v>3</c:v>
                </c:pt>
                <c:pt idx="12">
                  <c:v>6</c:v>
                </c:pt>
                <c:pt idx="13">
                  <c:v>5</c:v>
                </c:pt>
                <c:pt idx="14">
                  <c:v>6</c:v>
                </c:pt>
                <c:pt idx="15">
                  <c:v>16</c:v>
                </c:pt>
                <c:pt idx="16">
                  <c:v>9</c:v>
                </c:pt>
                <c:pt idx="17">
                  <c:v>7</c:v>
                </c:pt>
                <c:pt idx="18">
                  <c:v>15</c:v>
                </c:pt>
                <c:pt idx="19">
                  <c:v>16</c:v>
                </c:pt>
                <c:pt idx="20">
                  <c:v>15</c:v>
                </c:pt>
                <c:pt idx="21">
                  <c:v>21</c:v>
                </c:pt>
                <c:pt idx="22">
                  <c:v>7</c:v>
                </c:pt>
                <c:pt idx="23">
                  <c:v>5</c:v>
                </c:pt>
                <c:pt idx="24">
                  <c:v>7</c:v>
                </c:pt>
                <c:pt idx="25">
                  <c:v>7</c:v>
                </c:pt>
                <c:pt idx="26">
                  <c:v>13</c:v>
                </c:pt>
                <c:pt idx="27">
                  <c:v>7</c:v>
                </c:pt>
                <c:pt idx="28">
                  <c:v>15</c:v>
                </c:pt>
                <c:pt idx="29">
                  <c:v>15</c:v>
                </c:pt>
                <c:pt idx="30">
                  <c:v>15</c:v>
                </c:pt>
                <c:pt idx="31">
                  <c:v>21</c:v>
                </c:pt>
                <c:pt idx="32">
                  <c:v>21</c:v>
                </c:pt>
                <c:pt idx="33">
                  <c:v>15</c:v>
                </c:pt>
                <c:pt idx="34">
                  <c:v>10</c:v>
                </c:pt>
                <c:pt idx="35">
                  <c:v>8</c:v>
                </c:pt>
                <c:pt idx="36">
                  <c:v>6</c:v>
                </c:pt>
                <c:pt idx="37">
                  <c:v>14</c:v>
                </c:pt>
                <c:pt idx="38">
                  <c:v>11</c:v>
                </c:pt>
                <c:pt idx="39">
                  <c:v>3</c:v>
                </c:pt>
                <c:pt idx="40">
                  <c:v>12</c:v>
                </c:pt>
                <c:pt idx="41">
                  <c:v>4</c:v>
                </c:pt>
                <c:pt idx="42">
                  <c:v>7</c:v>
                </c:pt>
                <c:pt idx="43">
                  <c:v>3</c:v>
                </c:pt>
                <c:pt idx="44">
                  <c:v>5</c:v>
                </c:pt>
                <c:pt idx="45">
                  <c:v>3</c:v>
                </c:pt>
                <c:pt idx="46">
                  <c:v>4</c:v>
                </c:pt>
                <c:pt idx="47">
                  <c:v>11</c:v>
                </c:pt>
                <c:pt idx="48">
                  <c:v>18</c:v>
                </c:pt>
                <c:pt idx="49">
                  <c:v>17</c:v>
                </c:pt>
                <c:pt idx="50">
                  <c:v>12</c:v>
                </c:pt>
                <c:pt idx="51">
                  <c:v>70</c:v>
                </c:pt>
                <c:pt idx="52">
                  <c:v>142</c:v>
                </c:pt>
                <c:pt idx="53">
                  <c:v>113</c:v>
                </c:pt>
                <c:pt idx="54">
                  <c:v>93</c:v>
                </c:pt>
                <c:pt idx="55">
                  <c:v>36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761600"/>
        <c:axId val="80763136"/>
      </c:lineChart>
      <c:catAx>
        <c:axId val="807616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lang="es-ES" sz="900" b="1"/>
            </a:pPr>
            <a:endParaRPr lang="es-MX"/>
          </a:p>
        </c:txPr>
        <c:crossAx val="80763136"/>
        <c:crosses val="autoZero"/>
        <c:auto val="1"/>
        <c:lblAlgn val="ctr"/>
        <c:lblOffset val="100"/>
        <c:noMultiLvlLbl val="0"/>
      </c:catAx>
      <c:valAx>
        <c:axId val="80763136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Vehículos</a:t>
                </a:r>
                <a:endParaRPr lang="es-ES"/>
              </a:p>
            </c:rich>
          </c:tx>
          <c:layout/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8076160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6341292110293207"/>
          <c:y val="0.91628280839894949"/>
          <c:w val="0.72495110407739738"/>
          <c:h val="8.0916589971708086E-2"/>
        </c:manualLayout>
      </c:layout>
      <c:overlay val="0"/>
      <c:txPr>
        <a:bodyPr/>
        <a:lstStyle/>
        <a:p>
          <a:pPr>
            <a:defRPr lang="es-ES" sz="1050" b="1"/>
          </a:pPr>
          <a:endParaRPr lang="es-MX"/>
        </a:p>
      </c:txPr>
    </c:legend>
    <c:plotVisOnly val="1"/>
    <c:dispBlanksAs val="gap"/>
    <c:showDLblsOverMax val="0"/>
  </c:chart>
  <c:spPr>
    <a:solidFill>
      <a:schemeClr val="accent3">
        <a:lumMod val="40000"/>
        <a:lumOff val="60000"/>
      </a:schemeClr>
    </a:solidFill>
  </c:sp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Distribución de las Unidades de Arrastre del Autotransporte  Carga 2014</a:t>
            </a:r>
          </a:p>
        </c:rich>
      </c:tx>
      <c:layout>
        <c:manualLayout>
          <c:xMode val="edge"/>
          <c:yMode val="edge"/>
          <c:x val="0.1872707786526684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8.4524934383202813E-2"/>
          <c:y val="0.20370370370370369"/>
          <c:w val="0.4472222222222223"/>
          <c:h val="0.74537037037037224"/>
        </c:manualLayout>
      </c:layout>
      <c:pieChart>
        <c:varyColors val="1"/>
        <c:ser>
          <c:idx val="0"/>
          <c:order val="0"/>
          <c:explosion val="9"/>
          <c:dPt>
            <c:idx val="0"/>
            <c:bubble3D val="0"/>
            <c:explosion val="20"/>
            <c:spPr>
              <a:solidFill>
                <a:schemeClr val="accent3"/>
              </a:solidFill>
            </c:spPr>
          </c:dPt>
          <c:dPt>
            <c:idx val="1"/>
            <c:bubble3D val="0"/>
            <c:spPr>
              <a:solidFill>
                <a:schemeClr val="accent6"/>
              </a:solidFill>
            </c:spPr>
          </c:dPt>
          <c:dLbls>
            <c:dLbl>
              <c:idx val="0"/>
              <c:layout>
                <c:manualLayout>
                  <c:x val="-1.6327646544181977E-3"/>
                  <c:y val="-0.1497685185185185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6.4103565179352576E-2"/>
                  <c:y val="3.614865850102071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</c:dLbl>
            <c:txPr>
              <a:bodyPr/>
              <a:lstStyle/>
              <a:p>
                <a:pPr>
                  <a:defRPr lang="es-ES" sz="1200" b="1"/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('1.1.1'!$A$24,'1.1.1'!$A$30)</c:f>
              <c:strCache>
                <c:ptCount val="2"/>
                <c:pt idx="0">
                  <c:v>Semirremolques</c:v>
                </c:pt>
                <c:pt idx="1">
                  <c:v>Remolques</c:v>
                </c:pt>
              </c:strCache>
            </c:strRef>
          </c:cat>
          <c:val>
            <c:numRef>
              <c:f>('1.1.1'!$D$24,'1.1.1'!$D$30)</c:f>
              <c:numCache>
                <c:formatCode>0</c:formatCode>
                <c:ptCount val="2"/>
                <c:pt idx="0">
                  <c:v>99.047816243519293</c:v>
                </c:pt>
                <c:pt idx="1">
                  <c:v>0.95218375648070708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7460542432196502"/>
          <c:y val="0.4245570866141733"/>
          <c:w val="0.2587279090113736"/>
          <c:h val="0.1786636045494325"/>
        </c:manualLayout>
      </c:layout>
      <c:overlay val="0"/>
      <c:txPr>
        <a:bodyPr/>
        <a:lstStyle/>
        <a:p>
          <a:pPr>
            <a:defRPr lang="es-ES" sz="1100" b="1"/>
          </a:pPr>
          <a:endParaRPr lang="es-MX"/>
        </a:p>
      </c:txPr>
    </c:legend>
    <c:plotVisOnly val="1"/>
    <c:dispBlanksAs val="zero"/>
    <c:showDLblsOverMax val="0"/>
  </c:chart>
  <c:spPr>
    <a:solidFill>
      <a:schemeClr val="accent3">
        <a:lumMod val="40000"/>
        <a:lumOff val="60000"/>
      </a:schemeClr>
    </a:solidFill>
  </c:spPr>
  <c:printSettings>
    <c:headerFooter/>
    <c:pageMargins b="0.75000000000000455" l="0.70000000000000062" r="0.70000000000000062" t="0.75000000000000455" header="0.30000000000000032" footer="0.30000000000000032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Unidades Motrices del Autotransporte de Carga por Año Modelo </a:t>
            </a:r>
          </a:p>
          <a:p>
            <a:pPr>
              <a:defRPr lang="es-ES" sz="1200"/>
            </a:pPr>
            <a:r>
              <a:rPr lang="es-ES" sz="1200"/>
              <a:t>y Clase</a:t>
            </a:r>
            <a:r>
              <a:rPr lang="es-ES" sz="1200" baseline="0"/>
              <a:t> Vehículo 2014</a:t>
            </a:r>
            <a:endParaRPr lang="es-ES" sz="1200"/>
          </a:p>
        </c:rich>
      </c:tx>
      <c:layout>
        <c:manualLayout>
          <c:xMode val="edge"/>
          <c:yMode val="edge"/>
          <c:x val="0.15047920704266471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9.6255161589231766E-2"/>
          <c:y val="0.13317687561782049"/>
          <c:w val="0.8811110373432387"/>
          <c:h val="0.6373978252718409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 1.1.11'!$B$5</c:f>
              <c:strCache>
                <c:ptCount val="1"/>
                <c:pt idx="0">
                  <c:v>C-2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cat>
            <c:numRef>
              <c:f>' 1.1.11'!$A$7:$A$62</c:f>
              <c:numCache>
                <c:formatCode>General</c:formatCode>
                <c:ptCount val="56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</c:numCache>
            </c:numRef>
          </c:cat>
          <c:val>
            <c:numRef>
              <c:f>' 1.1.11'!$B$7:$B$62</c:f>
              <c:numCache>
                <c:formatCode>#,##0</c:formatCode>
                <c:ptCount val="56"/>
                <c:pt idx="0">
                  <c:v>140</c:v>
                </c:pt>
                <c:pt idx="1">
                  <c:v>36</c:v>
                </c:pt>
                <c:pt idx="2">
                  <c:v>44</c:v>
                </c:pt>
                <c:pt idx="3">
                  <c:v>56</c:v>
                </c:pt>
                <c:pt idx="4">
                  <c:v>71</c:v>
                </c:pt>
                <c:pt idx="5">
                  <c:v>112</c:v>
                </c:pt>
                <c:pt idx="6">
                  <c:v>118</c:v>
                </c:pt>
                <c:pt idx="7">
                  <c:v>180</c:v>
                </c:pt>
                <c:pt idx="8">
                  <c:v>233</c:v>
                </c:pt>
                <c:pt idx="9">
                  <c:v>249</c:v>
                </c:pt>
                <c:pt idx="10">
                  <c:v>267</c:v>
                </c:pt>
                <c:pt idx="11">
                  <c:v>300</c:v>
                </c:pt>
                <c:pt idx="12">
                  <c:v>338</c:v>
                </c:pt>
                <c:pt idx="13">
                  <c:v>390</c:v>
                </c:pt>
                <c:pt idx="14">
                  <c:v>610</c:v>
                </c:pt>
                <c:pt idx="15">
                  <c:v>771</c:v>
                </c:pt>
                <c:pt idx="16">
                  <c:v>801</c:v>
                </c:pt>
                <c:pt idx="17">
                  <c:v>426</c:v>
                </c:pt>
                <c:pt idx="18">
                  <c:v>579</c:v>
                </c:pt>
                <c:pt idx="19">
                  <c:v>885</c:v>
                </c:pt>
                <c:pt idx="20">
                  <c:v>1298</c:v>
                </c:pt>
                <c:pt idx="21">
                  <c:v>1707</c:v>
                </c:pt>
                <c:pt idx="22">
                  <c:v>1403</c:v>
                </c:pt>
                <c:pt idx="23">
                  <c:v>402</c:v>
                </c:pt>
                <c:pt idx="24">
                  <c:v>429</c:v>
                </c:pt>
                <c:pt idx="25">
                  <c:v>866</c:v>
                </c:pt>
                <c:pt idx="26">
                  <c:v>487</c:v>
                </c:pt>
                <c:pt idx="27">
                  <c:v>334</c:v>
                </c:pt>
                <c:pt idx="28">
                  <c:v>557</c:v>
                </c:pt>
                <c:pt idx="29">
                  <c:v>702</c:v>
                </c:pt>
                <c:pt idx="30">
                  <c:v>1038</c:v>
                </c:pt>
                <c:pt idx="31">
                  <c:v>1840</c:v>
                </c:pt>
                <c:pt idx="32">
                  <c:v>2193</c:v>
                </c:pt>
                <c:pt idx="33">
                  <c:v>2365</c:v>
                </c:pt>
                <c:pt idx="34">
                  <c:v>2236</c:v>
                </c:pt>
                <c:pt idx="35">
                  <c:v>1371</c:v>
                </c:pt>
                <c:pt idx="36">
                  <c:v>646</c:v>
                </c:pt>
                <c:pt idx="37">
                  <c:v>1440</c:v>
                </c:pt>
                <c:pt idx="38">
                  <c:v>1957</c:v>
                </c:pt>
                <c:pt idx="39">
                  <c:v>2532</c:v>
                </c:pt>
                <c:pt idx="40">
                  <c:v>2908</c:v>
                </c:pt>
                <c:pt idx="41">
                  <c:v>3073</c:v>
                </c:pt>
                <c:pt idx="42">
                  <c:v>2482</c:v>
                </c:pt>
                <c:pt idx="43">
                  <c:v>2300</c:v>
                </c:pt>
                <c:pt idx="44">
                  <c:v>2377</c:v>
                </c:pt>
                <c:pt idx="45">
                  <c:v>3186</c:v>
                </c:pt>
                <c:pt idx="46">
                  <c:v>3727</c:v>
                </c:pt>
                <c:pt idx="47">
                  <c:v>3841</c:v>
                </c:pt>
                <c:pt idx="48">
                  <c:v>5308</c:v>
                </c:pt>
                <c:pt idx="49">
                  <c:v>2534</c:v>
                </c:pt>
                <c:pt idx="50">
                  <c:v>1817</c:v>
                </c:pt>
                <c:pt idx="51">
                  <c:v>3109</c:v>
                </c:pt>
                <c:pt idx="52">
                  <c:v>3426</c:v>
                </c:pt>
                <c:pt idx="53">
                  <c:v>2672</c:v>
                </c:pt>
                <c:pt idx="54">
                  <c:v>2037</c:v>
                </c:pt>
                <c:pt idx="55">
                  <c:v>905</c:v>
                </c:pt>
              </c:numCache>
            </c:numRef>
          </c:val>
        </c:ser>
        <c:ser>
          <c:idx val="1"/>
          <c:order val="1"/>
          <c:tx>
            <c:strRef>
              <c:f>' 1.1.11'!$C$5</c:f>
              <c:strCache>
                <c:ptCount val="1"/>
                <c:pt idx="0">
                  <c:v>C-3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</c:spPr>
          <c:invertIfNegative val="0"/>
          <c:cat>
            <c:numRef>
              <c:f>' 1.1.11'!$A$7:$A$62</c:f>
              <c:numCache>
                <c:formatCode>General</c:formatCode>
                <c:ptCount val="56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</c:numCache>
            </c:numRef>
          </c:cat>
          <c:val>
            <c:numRef>
              <c:f>' 1.1.11'!$C$7:$C$62</c:f>
              <c:numCache>
                <c:formatCode>#,##0</c:formatCode>
                <c:ptCount val="56"/>
                <c:pt idx="0">
                  <c:v>354</c:v>
                </c:pt>
                <c:pt idx="1">
                  <c:v>119</c:v>
                </c:pt>
                <c:pt idx="2">
                  <c:v>120</c:v>
                </c:pt>
                <c:pt idx="3">
                  <c:v>161</c:v>
                </c:pt>
                <c:pt idx="4">
                  <c:v>219</c:v>
                </c:pt>
                <c:pt idx="5">
                  <c:v>271</c:v>
                </c:pt>
                <c:pt idx="6">
                  <c:v>309</c:v>
                </c:pt>
                <c:pt idx="7">
                  <c:v>407</c:v>
                </c:pt>
                <c:pt idx="8">
                  <c:v>578</c:v>
                </c:pt>
                <c:pt idx="9">
                  <c:v>669</c:v>
                </c:pt>
                <c:pt idx="10">
                  <c:v>817</c:v>
                </c:pt>
                <c:pt idx="11">
                  <c:v>795</c:v>
                </c:pt>
                <c:pt idx="12">
                  <c:v>896</c:v>
                </c:pt>
                <c:pt idx="13">
                  <c:v>1101</c:v>
                </c:pt>
                <c:pt idx="14">
                  <c:v>1341</c:v>
                </c:pt>
                <c:pt idx="15">
                  <c:v>1719</c:v>
                </c:pt>
                <c:pt idx="16">
                  <c:v>1815</c:v>
                </c:pt>
                <c:pt idx="17">
                  <c:v>1320</c:v>
                </c:pt>
                <c:pt idx="18">
                  <c:v>1546</c:v>
                </c:pt>
                <c:pt idx="19">
                  <c:v>2030</c:v>
                </c:pt>
                <c:pt idx="20">
                  <c:v>3341</c:v>
                </c:pt>
                <c:pt idx="21">
                  <c:v>3930</c:v>
                </c:pt>
                <c:pt idx="22">
                  <c:v>2604</c:v>
                </c:pt>
                <c:pt idx="23">
                  <c:v>762</c:v>
                </c:pt>
                <c:pt idx="24">
                  <c:v>975</c:v>
                </c:pt>
                <c:pt idx="25">
                  <c:v>1385</c:v>
                </c:pt>
                <c:pt idx="26">
                  <c:v>766</c:v>
                </c:pt>
                <c:pt idx="27">
                  <c:v>525</c:v>
                </c:pt>
                <c:pt idx="28">
                  <c:v>631</c:v>
                </c:pt>
                <c:pt idx="29">
                  <c:v>922</c:v>
                </c:pt>
                <c:pt idx="30">
                  <c:v>1240</c:v>
                </c:pt>
                <c:pt idx="31">
                  <c:v>1823</c:v>
                </c:pt>
                <c:pt idx="32">
                  <c:v>1747</c:v>
                </c:pt>
                <c:pt idx="33">
                  <c:v>1713</c:v>
                </c:pt>
                <c:pt idx="34">
                  <c:v>1356</c:v>
                </c:pt>
                <c:pt idx="35">
                  <c:v>805</c:v>
                </c:pt>
                <c:pt idx="36">
                  <c:v>227</c:v>
                </c:pt>
                <c:pt idx="37">
                  <c:v>831</c:v>
                </c:pt>
                <c:pt idx="38">
                  <c:v>1119</c:v>
                </c:pt>
                <c:pt idx="39">
                  <c:v>1072</c:v>
                </c:pt>
                <c:pt idx="40">
                  <c:v>1312</c:v>
                </c:pt>
                <c:pt idx="41">
                  <c:v>1779</c:v>
                </c:pt>
                <c:pt idx="42">
                  <c:v>1225</c:v>
                </c:pt>
                <c:pt idx="43">
                  <c:v>1241</c:v>
                </c:pt>
                <c:pt idx="44">
                  <c:v>1058</c:v>
                </c:pt>
                <c:pt idx="45">
                  <c:v>1198</c:v>
                </c:pt>
                <c:pt idx="46">
                  <c:v>1210</c:v>
                </c:pt>
                <c:pt idx="47">
                  <c:v>1923</c:v>
                </c:pt>
                <c:pt idx="48">
                  <c:v>1917</c:v>
                </c:pt>
                <c:pt idx="49">
                  <c:v>1451</c:v>
                </c:pt>
                <c:pt idx="50">
                  <c:v>551</c:v>
                </c:pt>
                <c:pt idx="51">
                  <c:v>1159</c:v>
                </c:pt>
                <c:pt idx="52">
                  <c:v>1301</c:v>
                </c:pt>
                <c:pt idx="53">
                  <c:v>1448</c:v>
                </c:pt>
                <c:pt idx="54">
                  <c:v>1348</c:v>
                </c:pt>
                <c:pt idx="55">
                  <c:v>691</c:v>
                </c:pt>
              </c:numCache>
            </c:numRef>
          </c:val>
        </c:ser>
        <c:ser>
          <c:idx val="2"/>
          <c:order val="2"/>
          <c:tx>
            <c:strRef>
              <c:f>' 1.1.11'!$D$5</c:f>
              <c:strCache>
                <c:ptCount val="1"/>
                <c:pt idx="0">
                  <c:v>T-2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numRef>
              <c:f>' 1.1.11'!$A$7:$A$62</c:f>
              <c:numCache>
                <c:formatCode>General</c:formatCode>
                <c:ptCount val="56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</c:numCache>
            </c:numRef>
          </c:cat>
          <c:val>
            <c:numRef>
              <c:f>' 1.1.11'!$D$7:$D$62</c:f>
              <c:numCache>
                <c:formatCode>#,##0</c:formatCode>
                <c:ptCount val="56"/>
                <c:pt idx="0">
                  <c:v>26</c:v>
                </c:pt>
                <c:pt idx="1">
                  <c:v>3</c:v>
                </c:pt>
                <c:pt idx="2">
                  <c:v>6</c:v>
                </c:pt>
                <c:pt idx="3">
                  <c:v>3</c:v>
                </c:pt>
                <c:pt idx="4">
                  <c:v>7</c:v>
                </c:pt>
                <c:pt idx="5">
                  <c:v>6</c:v>
                </c:pt>
                <c:pt idx="6">
                  <c:v>6</c:v>
                </c:pt>
                <c:pt idx="7">
                  <c:v>4</c:v>
                </c:pt>
                <c:pt idx="8">
                  <c:v>11</c:v>
                </c:pt>
                <c:pt idx="9">
                  <c:v>6</c:v>
                </c:pt>
                <c:pt idx="10">
                  <c:v>16</c:v>
                </c:pt>
                <c:pt idx="11">
                  <c:v>14</c:v>
                </c:pt>
                <c:pt idx="12">
                  <c:v>23</c:v>
                </c:pt>
                <c:pt idx="13">
                  <c:v>10</c:v>
                </c:pt>
                <c:pt idx="14">
                  <c:v>16</c:v>
                </c:pt>
                <c:pt idx="15">
                  <c:v>17</c:v>
                </c:pt>
                <c:pt idx="16">
                  <c:v>23</c:v>
                </c:pt>
                <c:pt idx="17">
                  <c:v>14</c:v>
                </c:pt>
                <c:pt idx="18">
                  <c:v>22</c:v>
                </c:pt>
                <c:pt idx="19">
                  <c:v>34</c:v>
                </c:pt>
                <c:pt idx="20">
                  <c:v>33</c:v>
                </c:pt>
                <c:pt idx="21">
                  <c:v>40</c:v>
                </c:pt>
                <c:pt idx="22">
                  <c:v>32</c:v>
                </c:pt>
                <c:pt idx="23">
                  <c:v>20</c:v>
                </c:pt>
                <c:pt idx="24">
                  <c:v>32</c:v>
                </c:pt>
                <c:pt idx="25">
                  <c:v>29</c:v>
                </c:pt>
                <c:pt idx="26">
                  <c:v>16</c:v>
                </c:pt>
                <c:pt idx="27">
                  <c:v>13</c:v>
                </c:pt>
                <c:pt idx="28">
                  <c:v>22</c:v>
                </c:pt>
                <c:pt idx="29">
                  <c:v>16</c:v>
                </c:pt>
                <c:pt idx="30">
                  <c:v>35</c:v>
                </c:pt>
                <c:pt idx="31">
                  <c:v>44</c:v>
                </c:pt>
                <c:pt idx="32">
                  <c:v>44</c:v>
                </c:pt>
                <c:pt idx="33">
                  <c:v>57</c:v>
                </c:pt>
                <c:pt idx="34">
                  <c:v>49</c:v>
                </c:pt>
                <c:pt idx="35">
                  <c:v>63</c:v>
                </c:pt>
                <c:pt idx="36">
                  <c:v>20</c:v>
                </c:pt>
                <c:pt idx="37">
                  <c:v>57</c:v>
                </c:pt>
                <c:pt idx="38">
                  <c:v>75</c:v>
                </c:pt>
                <c:pt idx="39">
                  <c:v>81</c:v>
                </c:pt>
                <c:pt idx="40">
                  <c:v>76</c:v>
                </c:pt>
                <c:pt idx="41">
                  <c:v>107</c:v>
                </c:pt>
                <c:pt idx="42">
                  <c:v>69</c:v>
                </c:pt>
                <c:pt idx="43">
                  <c:v>81</c:v>
                </c:pt>
                <c:pt idx="44">
                  <c:v>80</c:v>
                </c:pt>
                <c:pt idx="45">
                  <c:v>108</c:v>
                </c:pt>
                <c:pt idx="46">
                  <c:v>108</c:v>
                </c:pt>
                <c:pt idx="47">
                  <c:v>135</c:v>
                </c:pt>
                <c:pt idx="48">
                  <c:v>109</c:v>
                </c:pt>
                <c:pt idx="49">
                  <c:v>88</c:v>
                </c:pt>
                <c:pt idx="50">
                  <c:v>59</c:v>
                </c:pt>
                <c:pt idx="51">
                  <c:v>53</c:v>
                </c:pt>
                <c:pt idx="52">
                  <c:v>63</c:v>
                </c:pt>
                <c:pt idx="53">
                  <c:v>101</c:v>
                </c:pt>
                <c:pt idx="54">
                  <c:v>100</c:v>
                </c:pt>
                <c:pt idx="55">
                  <c:v>45</c:v>
                </c:pt>
              </c:numCache>
            </c:numRef>
          </c:val>
        </c:ser>
        <c:ser>
          <c:idx val="3"/>
          <c:order val="3"/>
          <c:tx>
            <c:strRef>
              <c:f>' 1.1.11'!$E$5</c:f>
              <c:strCache>
                <c:ptCount val="1"/>
                <c:pt idx="0">
                  <c:v>T-3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</c:spPr>
          <c:invertIfNegative val="0"/>
          <c:cat>
            <c:numRef>
              <c:f>' 1.1.11'!$A$7:$A$62</c:f>
              <c:numCache>
                <c:formatCode>General</c:formatCode>
                <c:ptCount val="56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</c:numCache>
            </c:numRef>
          </c:cat>
          <c:val>
            <c:numRef>
              <c:f>' 1.1.11'!$E$7:$E$62</c:f>
              <c:numCache>
                <c:formatCode>#,##0</c:formatCode>
                <c:ptCount val="56"/>
                <c:pt idx="0">
                  <c:v>532</c:v>
                </c:pt>
                <c:pt idx="1">
                  <c:v>85</c:v>
                </c:pt>
                <c:pt idx="2">
                  <c:v>124</c:v>
                </c:pt>
                <c:pt idx="3">
                  <c:v>147</c:v>
                </c:pt>
                <c:pt idx="4">
                  <c:v>250</c:v>
                </c:pt>
                <c:pt idx="5">
                  <c:v>243</c:v>
                </c:pt>
                <c:pt idx="6">
                  <c:v>262</c:v>
                </c:pt>
                <c:pt idx="7">
                  <c:v>266</c:v>
                </c:pt>
                <c:pt idx="8">
                  <c:v>397</c:v>
                </c:pt>
                <c:pt idx="9">
                  <c:v>455</c:v>
                </c:pt>
                <c:pt idx="10">
                  <c:v>589</c:v>
                </c:pt>
                <c:pt idx="11">
                  <c:v>684</c:v>
                </c:pt>
                <c:pt idx="12">
                  <c:v>922</c:v>
                </c:pt>
                <c:pt idx="13">
                  <c:v>1183</c:v>
                </c:pt>
                <c:pt idx="14">
                  <c:v>1697</c:v>
                </c:pt>
                <c:pt idx="15">
                  <c:v>1841</c:v>
                </c:pt>
                <c:pt idx="16">
                  <c:v>1916</c:v>
                </c:pt>
                <c:pt idx="17">
                  <c:v>1301</c:v>
                </c:pt>
                <c:pt idx="18">
                  <c:v>2001</c:v>
                </c:pt>
                <c:pt idx="19">
                  <c:v>3178</c:v>
                </c:pt>
                <c:pt idx="20">
                  <c:v>4510</c:v>
                </c:pt>
                <c:pt idx="21">
                  <c:v>6224</c:v>
                </c:pt>
                <c:pt idx="22">
                  <c:v>3524</c:v>
                </c:pt>
                <c:pt idx="23">
                  <c:v>1444</c:v>
                </c:pt>
                <c:pt idx="24">
                  <c:v>3029</c:v>
                </c:pt>
                <c:pt idx="25">
                  <c:v>4385</c:v>
                </c:pt>
                <c:pt idx="26">
                  <c:v>3095</c:v>
                </c:pt>
                <c:pt idx="27">
                  <c:v>3029</c:v>
                </c:pt>
                <c:pt idx="28">
                  <c:v>3598</c:v>
                </c:pt>
                <c:pt idx="29">
                  <c:v>4841</c:v>
                </c:pt>
                <c:pt idx="30">
                  <c:v>4603</c:v>
                </c:pt>
                <c:pt idx="31">
                  <c:v>5637</c:v>
                </c:pt>
                <c:pt idx="32">
                  <c:v>5568</c:v>
                </c:pt>
                <c:pt idx="33">
                  <c:v>5468</c:v>
                </c:pt>
                <c:pt idx="34">
                  <c:v>5600</c:v>
                </c:pt>
                <c:pt idx="35">
                  <c:v>3848</c:v>
                </c:pt>
                <c:pt idx="36">
                  <c:v>1626</c:v>
                </c:pt>
                <c:pt idx="37">
                  <c:v>5089</c:v>
                </c:pt>
                <c:pt idx="38">
                  <c:v>6538</c:v>
                </c:pt>
                <c:pt idx="39">
                  <c:v>6504</c:v>
                </c:pt>
                <c:pt idx="40">
                  <c:v>8251</c:v>
                </c:pt>
                <c:pt idx="41">
                  <c:v>9365</c:v>
                </c:pt>
                <c:pt idx="42">
                  <c:v>4398</c:v>
                </c:pt>
                <c:pt idx="43">
                  <c:v>6758</c:v>
                </c:pt>
                <c:pt idx="44">
                  <c:v>6628</c:v>
                </c:pt>
                <c:pt idx="45">
                  <c:v>11560</c:v>
                </c:pt>
                <c:pt idx="46">
                  <c:v>10601</c:v>
                </c:pt>
                <c:pt idx="47">
                  <c:v>11672</c:v>
                </c:pt>
                <c:pt idx="48">
                  <c:v>14307</c:v>
                </c:pt>
                <c:pt idx="49">
                  <c:v>10317</c:v>
                </c:pt>
                <c:pt idx="50">
                  <c:v>2017</c:v>
                </c:pt>
                <c:pt idx="51">
                  <c:v>6366</c:v>
                </c:pt>
                <c:pt idx="52">
                  <c:v>8803</c:v>
                </c:pt>
                <c:pt idx="53">
                  <c:v>11578</c:v>
                </c:pt>
                <c:pt idx="54">
                  <c:v>12385</c:v>
                </c:pt>
                <c:pt idx="55">
                  <c:v>7790</c:v>
                </c:pt>
              </c:numCache>
            </c:numRef>
          </c:val>
        </c:ser>
        <c:ser>
          <c:idx val="4"/>
          <c:order val="4"/>
          <c:tx>
            <c:strRef>
              <c:f>' 1.1.11'!$F$5</c:f>
              <c:strCache>
                <c:ptCount val="1"/>
                <c:pt idx="0">
                  <c:v>Otros</c:v>
                </c:pt>
              </c:strCache>
            </c:strRef>
          </c:tx>
          <c:invertIfNegative val="0"/>
          <c:cat>
            <c:numRef>
              <c:f>' 1.1.11'!$A$7:$A$62</c:f>
              <c:numCache>
                <c:formatCode>General</c:formatCode>
                <c:ptCount val="56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</c:numCache>
            </c:numRef>
          </c:cat>
          <c:val>
            <c:numRef>
              <c:f>' 1.1.11'!$F$7:$F$62</c:f>
              <c:numCache>
                <c:formatCode>#,##0</c:formatCode>
                <c:ptCount val="5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2</c:v>
                </c:pt>
                <c:pt idx="21">
                  <c:v>1</c:v>
                </c:pt>
                <c:pt idx="22">
                  <c:v>4</c:v>
                </c:pt>
                <c:pt idx="23">
                  <c:v>1</c:v>
                </c:pt>
                <c:pt idx="24">
                  <c:v>6</c:v>
                </c:pt>
                <c:pt idx="25">
                  <c:v>7</c:v>
                </c:pt>
                <c:pt idx="26">
                  <c:v>14</c:v>
                </c:pt>
                <c:pt idx="27">
                  <c:v>10</c:v>
                </c:pt>
                <c:pt idx="28">
                  <c:v>7</c:v>
                </c:pt>
                <c:pt idx="29">
                  <c:v>8</c:v>
                </c:pt>
                <c:pt idx="30">
                  <c:v>8</c:v>
                </c:pt>
                <c:pt idx="31">
                  <c:v>11</c:v>
                </c:pt>
                <c:pt idx="32">
                  <c:v>9</c:v>
                </c:pt>
                <c:pt idx="33">
                  <c:v>13</c:v>
                </c:pt>
                <c:pt idx="34">
                  <c:v>8</c:v>
                </c:pt>
                <c:pt idx="35">
                  <c:v>6</c:v>
                </c:pt>
                <c:pt idx="36">
                  <c:v>4</c:v>
                </c:pt>
                <c:pt idx="37">
                  <c:v>5</c:v>
                </c:pt>
                <c:pt idx="38">
                  <c:v>7</c:v>
                </c:pt>
                <c:pt idx="39">
                  <c:v>17</c:v>
                </c:pt>
                <c:pt idx="40">
                  <c:v>15</c:v>
                </c:pt>
                <c:pt idx="41">
                  <c:v>20</c:v>
                </c:pt>
                <c:pt idx="42">
                  <c:v>20</c:v>
                </c:pt>
                <c:pt idx="43">
                  <c:v>18</c:v>
                </c:pt>
                <c:pt idx="44">
                  <c:v>20</c:v>
                </c:pt>
                <c:pt idx="45">
                  <c:v>43</c:v>
                </c:pt>
                <c:pt idx="46">
                  <c:v>60</c:v>
                </c:pt>
                <c:pt idx="47">
                  <c:v>52</c:v>
                </c:pt>
                <c:pt idx="48">
                  <c:v>83</c:v>
                </c:pt>
                <c:pt idx="49">
                  <c:v>36</c:v>
                </c:pt>
                <c:pt idx="50">
                  <c:v>39</c:v>
                </c:pt>
                <c:pt idx="51">
                  <c:v>53</c:v>
                </c:pt>
                <c:pt idx="52">
                  <c:v>65</c:v>
                </c:pt>
                <c:pt idx="53">
                  <c:v>51</c:v>
                </c:pt>
                <c:pt idx="54">
                  <c:v>58</c:v>
                </c:pt>
                <c:pt idx="55">
                  <c:v>18</c:v>
                </c:pt>
              </c:numCache>
            </c:numRef>
          </c:val>
        </c:ser>
        <c:ser>
          <c:idx val="5"/>
          <c:order val="5"/>
          <c:tx>
            <c:strRef>
              <c:f>' 1.1.11'!$H$4:$H$5</c:f>
              <c:strCache>
                <c:ptCount val="1"/>
                <c:pt idx="0">
                  <c:v>Grúas Industriales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accent2"/>
              </a:solidFill>
            </a:ln>
          </c:spPr>
          <c:invertIfNegative val="0"/>
          <c:cat>
            <c:numRef>
              <c:f>' 1.1.11'!$A$7:$A$62</c:f>
              <c:numCache>
                <c:formatCode>General</c:formatCode>
                <c:ptCount val="56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</c:numCache>
            </c:numRef>
          </c:cat>
          <c:val>
            <c:numRef>
              <c:f>' 1.1.11'!$H$7:$H$61</c:f>
              <c:numCache>
                <c:formatCode>General</c:formatCode>
                <c:ptCount val="5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3</c:v>
                </c:pt>
                <c:pt idx="11">
                  <c:v>3</c:v>
                </c:pt>
                <c:pt idx="12">
                  <c:v>6</c:v>
                </c:pt>
                <c:pt idx="13">
                  <c:v>5</c:v>
                </c:pt>
                <c:pt idx="14">
                  <c:v>6</c:v>
                </c:pt>
                <c:pt idx="15">
                  <c:v>16</c:v>
                </c:pt>
                <c:pt idx="16">
                  <c:v>9</c:v>
                </c:pt>
                <c:pt idx="17">
                  <c:v>7</c:v>
                </c:pt>
                <c:pt idx="18">
                  <c:v>15</c:v>
                </c:pt>
                <c:pt idx="19">
                  <c:v>16</c:v>
                </c:pt>
                <c:pt idx="20">
                  <c:v>15</c:v>
                </c:pt>
                <c:pt idx="21">
                  <c:v>21</c:v>
                </c:pt>
                <c:pt idx="22">
                  <c:v>7</c:v>
                </c:pt>
                <c:pt idx="23">
                  <c:v>5</c:v>
                </c:pt>
                <c:pt idx="24">
                  <c:v>7</c:v>
                </c:pt>
                <c:pt idx="25">
                  <c:v>7</c:v>
                </c:pt>
                <c:pt idx="26">
                  <c:v>13</c:v>
                </c:pt>
                <c:pt idx="27">
                  <c:v>7</c:v>
                </c:pt>
                <c:pt idx="28">
                  <c:v>15</c:v>
                </c:pt>
                <c:pt idx="29">
                  <c:v>15</c:v>
                </c:pt>
                <c:pt idx="30">
                  <c:v>15</c:v>
                </c:pt>
                <c:pt idx="31">
                  <c:v>21</c:v>
                </c:pt>
                <c:pt idx="32">
                  <c:v>21</c:v>
                </c:pt>
                <c:pt idx="33">
                  <c:v>15</c:v>
                </c:pt>
                <c:pt idx="34">
                  <c:v>10</c:v>
                </c:pt>
                <c:pt idx="35">
                  <c:v>8</c:v>
                </c:pt>
                <c:pt idx="36">
                  <c:v>6</c:v>
                </c:pt>
                <c:pt idx="37">
                  <c:v>14</c:v>
                </c:pt>
                <c:pt idx="38">
                  <c:v>11</c:v>
                </c:pt>
                <c:pt idx="39">
                  <c:v>3</c:v>
                </c:pt>
                <c:pt idx="40">
                  <c:v>12</c:v>
                </c:pt>
                <c:pt idx="41">
                  <c:v>4</c:v>
                </c:pt>
                <c:pt idx="42">
                  <c:v>7</c:v>
                </c:pt>
                <c:pt idx="43">
                  <c:v>3</c:v>
                </c:pt>
                <c:pt idx="44">
                  <c:v>5</c:v>
                </c:pt>
                <c:pt idx="45">
                  <c:v>3</c:v>
                </c:pt>
                <c:pt idx="46">
                  <c:v>4</c:v>
                </c:pt>
                <c:pt idx="47">
                  <c:v>11</c:v>
                </c:pt>
                <c:pt idx="48">
                  <c:v>18</c:v>
                </c:pt>
                <c:pt idx="49">
                  <c:v>17</c:v>
                </c:pt>
                <c:pt idx="50">
                  <c:v>12</c:v>
                </c:pt>
                <c:pt idx="51">
                  <c:v>70</c:v>
                </c:pt>
                <c:pt idx="52">
                  <c:v>142</c:v>
                </c:pt>
                <c:pt idx="53">
                  <c:v>113</c:v>
                </c:pt>
                <c:pt idx="54">
                  <c:v>93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0792192"/>
        <c:axId val="81478016"/>
      </c:barChart>
      <c:catAx>
        <c:axId val="807921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lang="es-ES" sz="900" b="1"/>
            </a:pPr>
            <a:endParaRPr lang="es-MX"/>
          </a:p>
        </c:txPr>
        <c:crossAx val="81478016"/>
        <c:crosses val="autoZero"/>
        <c:auto val="1"/>
        <c:lblAlgn val="ctr"/>
        <c:lblOffset val="100"/>
        <c:noMultiLvlLbl val="0"/>
      </c:catAx>
      <c:valAx>
        <c:axId val="81478016"/>
        <c:scaling>
          <c:orientation val="minMax"/>
          <c:max val="2500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Vehículos</a:t>
                </a:r>
                <a:endParaRPr lang="es-ES"/>
              </a:p>
            </c:rich>
          </c:tx>
          <c:layout/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8079219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5620161034913136"/>
          <c:y val="0.91628285100726048"/>
          <c:w val="0.54395931655936625"/>
          <c:h val="8.0916589971708086E-2"/>
        </c:manualLayout>
      </c:layout>
      <c:overlay val="0"/>
      <c:txPr>
        <a:bodyPr/>
        <a:lstStyle/>
        <a:p>
          <a:pPr>
            <a:defRPr lang="es-ES" sz="1050" b="1"/>
          </a:pPr>
          <a:endParaRPr lang="es-MX"/>
        </a:p>
      </c:txPr>
    </c:legend>
    <c:plotVisOnly val="1"/>
    <c:dispBlanksAs val="gap"/>
    <c:showDLblsOverMax val="0"/>
  </c:chart>
  <c:spPr>
    <a:solidFill>
      <a:schemeClr val="accent3">
        <a:lumMod val="40000"/>
        <a:lumOff val="60000"/>
      </a:schemeClr>
    </a:solidFill>
  </c:spPr>
  <c:printSettings>
    <c:headerFooter/>
    <c:pageMargins b="0.75000000000000455" l="0.70000000000000062" r="0.70000000000000062" t="0.75000000000000455" header="0.30000000000000032" footer="0.30000000000000032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Principales Unidades de Arrastre del Autotransporte de Carga </a:t>
            </a:r>
            <a:endParaRPr lang="es-ES" sz="1200" baseline="0"/>
          </a:p>
          <a:p>
            <a:pPr>
              <a:defRPr lang="es-ES" sz="1200"/>
            </a:pPr>
            <a:r>
              <a:rPr lang="es-ES" sz="1200"/>
              <a:t>por Año Modelo y Clase</a:t>
            </a:r>
            <a:r>
              <a:rPr lang="es-ES" sz="1200" baseline="0"/>
              <a:t> de Vehículo 2014</a:t>
            </a:r>
            <a:r>
              <a:rPr lang="es-ES" sz="1200"/>
              <a:t> </a:t>
            </a:r>
          </a:p>
        </c:rich>
      </c:tx>
      <c:layout>
        <c:manualLayout>
          <c:xMode val="edge"/>
          <c:yMode val="edge"/>
          <c:x val="0.18047130732795671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9.7871276952810851E-2"/>
          <c:y val="0.12280701754385964"/>
          <c:w val="0.87405855204017802"/>
          <c:h val="0.66624292029285814"/>
        </c:manualLayout>
      </c:layout>
      <c:lineChart>
        <c:grouping val="standard"/>
        <c:varyColors val="0"/>
        <c:ser>
          <c:idx val="1"/>
          <c:order val="0"/>
          <c:tx>
            <c:strRef>
              <c:f>' 1.1.12'!$C$5</c:f>
              <c:strCache>
                <c:ptCount val="1"/>
                <c:pt idx="0">
                  <c:v>S-2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none"/>
          </c:marker>
          <c:cat>
            <c:numRef>
              <c:f>' 1.1.12'!$A$7:$A$62</c:f>
              <c:numCache>
                <c:formatCode>General</c:formatCode>
                <c:ptCount val="56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</c:numCache>
            </c:numRef>
          </c:cat>
          <c:val>
            <c:numRef>
              <c:f>' 1.1.12'!$C$7:$C$62</c:f>
              <c:numCache>
                <c:formatCode>#,##0</c:formatCode>
                <c:ptCount val="56"/>
                <c:pt idx="0">
                  <c:v>701</c:v>
                </c:pt>
                <c:pt idx="1">
                  <c:v>115</c:v>
                </c:pt>
                <c:pt idx="2">
                  <c:v>148</c:v>
                </c:pt>
                <c:pt idx="3">
                  <c:v>168</c:v>
                </c:pt>
                <c:pt idx="4">
                  <c:v>256</c:v>
                </c:pt>
                <c:pt idx="5">
                  <c:v>244</c:v>
                </c:pt>
                <c:pt idx="6">
                  <c:v>265</c:v>
                </c:pt>
                <c:pt idx="7">
                  <c:v>312</c:v>
                </c:pt>
                <c:pt idx="8">
                  <c:v>410</c:v>
                </c:pt>
                <c:pt idx="9">
                  <c:v>690</c:v>
                </c:pt>
                <c:pt idx="10">
                  <c:v>771</c:v>
                </c:pt>
                <c:pt idx="11">
                  <c:v>733</c:v>
                </c:pt>
                <c:pt idx="12">
                  <c:v>1030</c:v>
                </c:pt>
                <c:pt idx="13">
                  <c:v>1345</c:v>
                </c:pt>
                <c:pt idx="14">
                  <c:v>1753</c:v>
                </c:pt>
                <c:pt idx="15">
                  <c:v>1573</c:v>
                </c:pt>
                <c:pt idx="16">
                  <c:v>1649</c:v>
                </c:pt>
                <c:pt idx="17">
                  <c:v>1482</c:v>
                </c:pt>
                <c:pt idx="18">
                  <c:v>2292</c:v>
                </c:pt>
                <c:pt idx="19">
                  <c:v>3053</c:v>
                </c:pt>
                <c:pt idx="20">
                  <c:v>3975</c:v>
                </c:pt>
                <c:pt idx="21">
                  <c:v>3842</c:v>
                </c:pt>
                <c:pt idx="22">
                  <c:v>2432</c:v>
                </c:pt>
                <c:pt idx="23">
                  <c:v>1992</c:v>
                </c:pt>
                <c:pt idx="24">
                  <c:v>4286</c:v>
                </c:pt>
                <c:pt idx="25">
                  <c:v>4495</c:v>
                </c:pt>
                <c:pt idx="26">
                  <c:v>3914</c:v>
                </c:pt>
                <c:pt idx="27">
                  <c:v>4700</c:v>
                </c:pt>
                <c:pt idx="28">
                  <c:v>4962</c:v>
                </c:pt>
                <c:pt idx="29">
                  <c:v>4889</c:v>
                </c:pt>
                <c:pt idx="30">
                  <c:v>4676</c:v>
                </c:pt>
                <c:pt idx="31">
                  <c:v>4879</c:v>
                </c:pt>
                <c:pt idx="32">
                  <c:v>5653</c:v>
                </c:pt>
                <c:pt idx="33">
                  <c:v>6401</c:v>
                </c:pt>
                <c:pt idx="34">
                  <c:v>9026</c:v>
                </c:pt>
                <c:pt idx="35">
                  <c:v>8876</c:v>
                </c:pt>
                <c:pt idx="36">
                  <c:v>7450</c:v>
                </c:pt>
                <c:pt idx="37">
                  <c:v>9092</c:v>
                </c:pt>
                <c:pt idx="38">
                  <c:v>13402</c:v>
                </c:pt>
                <c:pt idx="39">
                  <c:v>14826</c:v>
                </c:pt>
                <c:pt idx="40">
                  <c:v>14290</c:v>
                </c:pt>
                <c:pt idx="41">
                  <c:v>13416</c:v>
                </c:pt>
                <c:pt idx="42">
                  <c:v>7559</c:v>
                </c:pt>
                <c:pt idx="43">
                  <c:v>8345</c:v>
                </c:pt>
                <c:pt idx="44">
                  <c:v>8826</c:v>
                </c:pt>
                <c:pt idx="45">
                  <c:v>9931</c:v>
                </c:pt>
                <c:pt idx="46">
                  <c:v>10971</c:v>
                </c:pt>
                <c:pt idx="47">
                  <c:v>11565</c:v>
                </c:pt>
                <c:pt idx="48">
                  <c:v>10470</c:v>
                </c:pt>
                <c:pt idx="49">
                  <c:v>7001</c:v>
                </c:pt>
                <c:pt idx="50">
                  <c:v>5361</c:v>
                </c:pt>
                <c:pt idx="51">
                  <c:v>6179</c:v>
                </c:pt>
                <c:pt idx="52">
                  <c:v>8104</c:v>
                </c:pt>
                <c:pt idx="53">
                  <c:v>8361</c:v>
                </c:pt>
                <c:pt idx="54">
                  <c:v>8726</c:v>
                </c:pt>
                <c:pt idx="55">
                  <c:v>3998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 1.1.12'!$D$5</c:f>
              <c:strCache>
                <c:ptCount val="1"/>
                <c:pt idx="0">
                  <c:v>S-3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none"/>
          </c:marker>
          <c:cat>
            <c:numRef>
              <c:f>' 1.1.12'!$A$7:$A$62</c:f>
              <c:numCache>
                <c:formatCode>General</c:formatCode>
                <c:ptCount val="56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</c:numCache>
            </c:numRef>
          </c:cat>
          <c:val>
            <c:numRef>
              <c:f>' 1.1.12'!$D$7:$D$62</c:f>
              <c:numCache>
                <c:formatCode>#,##0</c:formatCode>
                <c:ptCount val="56"/>
                <c:pt idx="0">
                  <c:v>87</c:v>
                </c:pt>
                <c:pt idx="1">
                  <c:v>29</c:v>
                </c:pt>
                <c:pt idx="2">
                  <c:v>24</c:v>
                </c:pt>
                <c:pt idx="3">
                  <c:v>24</c:v>
                </c:pt>
                <c:pt idx="4">
                  <c:v>33</c:v>
                </c:pt>
                <c:pt idx="5">
                  <c:v>44</c:v>
                </c:pt>
                <c:pt idx="6">
                  <c:v>46</c:v>
                </c:pt>
                <c:pt idx="7">
                  <c:v>48</c:v>
                </c:pt>
                <c:pt idx="8">
                  <c:v>76</c:v>
                </c:pt>
                <c:pt idx="9">
                  <c:v>113</c:v>
                </c:pt>
                <c:pt idx="10">
                  <c:v>164</c:v>
                </c:pt>
                <c:pt idx="11">
                  <c:v>168</c:v>
                </c:pt>
                <c:pt idx="12">
                  <c:v>215</c:v>
                </c:pt>
                <c:pt idx="13">
                  <c:v>301</c:v>
                </c:pt>
                <c:pt idx="14">
                  <c:v>393</c:v>
                </c:pt>
                <c:pt idx="15">
                  <c:v>478</c:v>
                </c:pt>
                <c:pt idx="16">
                  <c:v>420</c:v>
                </c:pt>
                <c:pt idx="17">
                  <c:v>325</c:v>
                </c:pt>
                <c:pt idx="18">
                  <c:v>527</c:v>
                </c:pt>
                <c:pt idx="19">
                  <c:v>991</c:v>
                </c:pt>
                <c:pt idx="20">
                  <c:v>1976</c:v>
                </c:pt>
                <c:pt idx="21">
                  <c:v>2768</c:v>
                </c:pt>
                <c:pt idx="22">
                  <c:v>1517</c:v>
                </c:pt>
                <c:pt idx="23">
                  <c:v>450</c:v>
                </c:pt>
                <c:pt idx="24">
                  <c:v>684</c:v>
                </c:pt>
                <c:pt idx="25">
                  <c:v>1288</c:v>
                </c:pt>
                <c:pt idx="26">
                  <c:v>1023</c:v>
                </c:pt>
                <c:pt idx="27">
                  <c:v>833</c:v>
                </c:pt>
                <c:pt idx="28">
                  <c:v>1086</c:v>
                </c:pt>
                <c:pt idx="29">
                  <c:v>1529</c:v>
                </c:pt>
                <c:pt idx="30">
                  <c:v>1849</c:v>
                </c:pt>
                <c:pt idx="31">
                  <c:v>2721</c:v>
                </c:pt>
                <c:pt idx="32">
                  <c:v>2585</c:v>
                </c:pt>
                <c:pt idx="33">
                  <c:v>1829</c:v>
                </c:pt>
                <c:pt idx="34">
                  <c:v>2053</c:v>
                </c:pt>
                <c:pt idx="35">
                  <c:v>952</c:v>
                </c:pt>
                <c:pt idx="36">
                  <c:v>774</c:v>
                </c:pt>
                <c:pt idx="37">
                  <c:v>1688</c:v>
                </c:pt>
                <c:pt idx="38">
                  <c:v>2590</c:v>
                </c:pt>
                <c:pt idx="39">
                  <c:v>2634</c:v>
                </c:pt>
                <c:pt idx="40">
                  <c:v>2799</c:v>
                </c:pt>
                <c:pt idx="41">
                  <c:v>2560</c:v>
                </c:pt>
                <c:pt idx="42">
                  <c:v>2013</c:v>
                </c:pt>
                <c:pt idx="43">
                  <c:v>1782</c:v>
                </c:pt>
                <c:pt idx="44">
                  <c:v>1697</c:v>
                </c:pt>
                <c:pt idx="45">
                  <c:v>1794</c:v>
                </c:pt>
                <c:pt idx="46">
                  <c:v>2464</c:v>
                </c:pt>
                <c:pt idx="47">
                  <c:v>2667</c:v>
                </c:pt>
                <c:pt idx="48">
                  <c:v>2761</c:v>
                </c:pt>
                <c:pt idx="49">
                  <c:v>2509</c:v>
                </c:pt>
                <c:pt idx="50">
                  <c:v>2189</c:v>
                </c:pt>
                <c:pt idx="51">
                  <c:v>2113</c:v>
                </c:pt>
                <c:pt idx="52">
                  <c:v>2710</c:v>
                </c:pt>
                <c:pt idx="53">
                  <c:v>3132</c:v>
                </c:pt>
                <c:pt idx="54">
                  <c:v>2866</c:v>
                </c:pt>
                <c:pt idx="55">
                  <c:v>1064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758464"/>
        <c:axId val="81768448"/>
      </c:lineChart>
      <c:catAx>
        <c:axId val="817584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lang="es-ES" sz="900" b="1"/>
            </a:pPr>
            <a:endParaRPr lang="es-MX"/>
          </a:p>
        </c:txPr>
        <c:crossAx val="81768448"/>
        <c:crosses val="autoZero"/>
        <c:auto val="1"/>
        <c:lblAlgn val="ctr"/>
        <c:lblOffset val="100"/>
        <c:noMultiLvlLbl val="0"/>
      </c:catAx>
      <c:valAx>
        <c:axId val="81768448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Vehículos</a:t>
                </a:r>
                <a:endParaRPr lang="es-ES"/>
              </a:p>
            </c:rich>
          </c:tx>
          <c:layout/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8175846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4.9999952637506832E-2"/>
          <c:y val="0.92068897637795277"/>
          <c:w val="0.89999993685001378"/>
          <c:h val="7.9311023622047991E-2"/>
        </c:manualLayout>
      </c:layout>
      <c:overlay val="0"/>
      <c:txPr>
        <a:bodyPr/>
        <a:lstStyle/>
        <a:p>
          <a:pPr>
            <a:defRPr lang="es-ES" sz="1050" b="1"/>
          </a:pPr>
          <a:endParaRPr lang="es-MX"/>
        </a:p>
      </c:txPr>
    </c:legend>
    <c:plotVisOnly val="1"/>
    <c:dispBlanksAs val="gap"/>
    <c:showDLblsOverMax val="0"/>
  </c:chart>
  <c:spPr>
    <a:solidFill>
      <a:schemeClr val="accent3">
        <a:lumMod val="40000"/>
        <a:lumOff val="60000"/>
      </a:schemeClr>
    </a:solidFill>
  </c:sp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Unidades de Arrastre del Autotransporte de Carga </a:t>
            </a:r>
          </a:p>
          <a:p>
            <a:pPr>
              <a:defRPr lang="es-ES" sz="1200"/>
            </a:pPr>
            <a:r>
              <a:rPr lang="es-ES" sz="1200"/>
              <a:t>por Año Modelo y Clase</a:t>
            </a:r>
            <a:r>
              <a:rPr lang="es-ES" sz="1200" baseline="0"/>
              <a:t> de Vehículo 2014</a:t>
            </a:r>
            <a:r>
              <a:rPr lang="es-ES" sz="1200"/>
              <a:t> </a:t>
            </a:r>
          </a:p>
        </c:rich>
      </c:tx>
      <c:layout>
        <c:manualLayout>
          <c:xMode val="edge"/>
          <c:yMode val="edge"/>
          <c:x val="0.23661164934199291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8.7846215878875686E-2"/>
          <c:y val="0.13157894736842105"/>
          <c:w val="0.89009864975846709"/>
          <c:h val="0.65308502555601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 1.1.12'!$B$5</c:f>
              <c:strCache>
                <c:ptCount val="1"/>
                <c:pt idx="0">
                  <c:v>S-1</c:v>
                </c:pt>
              </c:strCache>
            </c:strRef>
          </c:tx>
          <c:invertIfNegative val="0"/>
          <c:cat>
            <c:numRef>
              <c:f>' 1.1.12'!$A$7:$A$62</c:f>
              <c:numCache>
                <c:formatCode>General</c:formatCode>
                <c:ptCount val="56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</c:numCache>
            </c:numRef>
          </c:cat>
          <c:val>
            <c:numRef>
              <c:f>' 1.1.12'!$B$7:$B$62</c:f>
              <c:numCache>
                <c:formatCode>General</c:formatCode>
                <c:ptCount val="56"/>
                <c:pt idx="0">
                  <c:v>30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1</c:v>
                </c:pt>
                <c:pt idx="5">
                  <c:v>1</c:v>
                </c:pt>
                <c:pt idx="6">
                  <c:v>3</c:v>
                </c:pt>
                <c:pt idx="7">
                  <c:v>4</c:v>
                </c:pt>
                <c:pt idx="8">
                  <c:v>8</c:v>
                </c:pt>
                <c:pt idx="9">
                  <c:v>6</c:v>
                </c:pt>
                <c:pt idx="10">
                  <c:v>7</c:v>
                </c:pt>
                <c:pt idx="11">
                  <c:v>11</c:v>
                </c:pt>
                <c:pt idx="12">
                  <c:v>21</c:v>
                </c:pt>
                <c:pt idx="13">
                  <c:v>11</c:v>
                </c:pt>
                <c:pt idx="14">
                  <c:v>14</c:v>
                </c:pt>
                <c:pt idx="15">
                  <c:v>13</c:v>
                </c:pt>
                <c:pt idx="16">
                  <c:v>13</c:v>
                </c:pt>
                <c:pt idx="17">
                  <c:v>5</c:v>
                </c:pt>
                <c:pt idx="18">
                  <c:v>10</c:v>
                </c:pt>
                <c:pt idx="19">
                  <c:v>18</c:v>
                </c:pt>
                <c:pt idx="20">
                  <c:v>30</c:v>
                </c:pt>
                <c:pt idx="21">
                  <c:v>16</c:v>
                </c:pt>
                <c:pt idx="22">
                  <c:v>14</c:v>
                </c:pt>
                <c:pt idx="23">
                  <c:v>13</c:v>
                </c:pt>
                <c:pt idx="24">
                  <c:v>31</c:v>
                </c:pt>
                <c:pt idx="25">
                  <c:v>33</c:v>
                </c:pt>
                <c:pt idx="26">
                  <c:v>34</c:v>
                </c:pt>
                <c:pt idx="27">
                  <c:v>40</c:v>
                </c:pt>
                <c:pt idx="28">
                  <c:v>46</c:v>
                </c:pt>
                <c:pt idx="29">
                  <c:v>44</c:v>
                </c:pt>
                <c:pt idx="30">
                  <c:v>56</c:v>
                </c:pt>
                <c:pt idx="31">
                  <c:v>56</c:v>
                </c:pt>
                <c:pt idx="32">
                  <c:v>129</c:v>
                </c:pt>
                <c:pt idx="33">
                  <c:v>69</c:v>
                </c:pt>
                <c:pt idx="34">
                  <c:v>137</c:v>
                </c:pt>
                <c:pt idx="35">
                  <c:v>91</c:v>
                </c:pt>
                <c:pt idx="36">
                  <c:v>63</c:v>
                </c:pt>
                <c:pt idx="37">
                  <c:v>94</c:v>
                </c:pt>
                <c:pt idx="38">
                  <c:v>141</c:v>
                </c:pt>
                <c:pt idx="39">
                  <c:v>101</c:v>
                </c:pt>
                <c:pt idx="40">
                  <c:v>123</c:v>
                </c:pt>
                <c:pt idx="41">
                  <c:v>84</c:v>
                </c:pt>
                <c:pt idx="42">
                  <c:v>78</c:v>
                </c:pt>
                <c:pt idx="43">
                  <c:v>143</c:v>
                </c:pt>
                <c:pt idx="44">
                  <c:v>33</c:v>
                </c:pt>
                <c:pt idx="45">
                  <c:v>120</c:v>
                </c:pt>
                <c:pt idx="46">
                  <c:v>78</c:v>
                </c:pt>
                <c:pt idx="47">
                  <c:v>62</c:v>
                </c:pt>
                <c:pt idx="48">
                  <c:v>99</c:v>
                </c:pt>
                <c:pt idx="49">
                  <c:v>67</c:v>
                </c:pt>
                <c:pt idx="50">
                  <c:v>40</c:v>
                </c:pt>
                <c:pt idx="51">
                  <c:v>102</c:v>
                </c:pt>
                <c:pt idx="52">
                  <c:v>134</c:v>
                </c:pt>
                <c:pt idx="53">
                  <c:v>110</c:v>
                </c:pt>
                <c:pt idx="54">
                  <c:v>73</c:v>
                </c:pt>
                <c:pt idx="55">
                  <c:v>20</c:v>
                </c:pt>
              </c:numCache>
            </c:numRef>
          </c:val>
        </c:ser>
        <c:ser>
          <c:idx val="1"/>
          <c:order val="1"/>
          <c:tx>
            <c:strRef>
              <c:f>' 1.1.12'!$C$5</c:f>
              <c:strCache>
                <c:ptCount val="1"/>
                <c:pt idx="0">
                  <c:v>S-2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numRef>
              <c:f>' 1.1.12'!$A$7:$A$62</c:f>
              <c:numCache>
                <c:formatCode>General</c:formatCode>
                <c:ptCount val="56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</c:numCache>
            </c:numRef>
          </c:cat>
          <c:val>
            <c:numRef>
              <c:f>' 1.1.12'!$C$7:$C$62</c:f>
              <c:numCache>
                <c:formatCode>#,##0</c:formatCode>
                <c:ptCount val="56"/>
                <c:pt idx="0">
                  <c:v>701</c:v>
                </c:pt>
                <c:pt idx="1">
                  <c:v>115</c:v>
                </c:pt>
                <c:pt idx="2">
                  <c:v>148</c:v>
                </c:pt>
                <c:pt idx="3">
                  <c:v>168</c:v>
                </c:pt>
                <c:pt idx="4">
                  <c:v>256</c:v>
                </c:pt>
                <c:pt idx="5">
                  <c:v>244</c:v>
                </c:pt>
                <c:pt idx="6">
                  <c:v>265</c:v>
                </c:pt>
                <c:pt idx="7">
                  <c:v>312</c:v>
                </c:pt>
                <c:pt idx="8">
                  <c:v>410</c:v>
                </c:pt>
                <c:pt idx="9">
                  <c:v>690</c:v>
                </c:pt>
                <c:pt idx="10">
                  <c:v>771</c:v>
                </c:pt>
                <c:pt idx="11">
                  <c:v>733</c:v>
                </c:pt>
                <c:pt idx="12">
                  <c:v>1030</c:v>
                </c:pt>
                <c:pt idx="13">
                  <c:v>1345</c:v>
                </c:pt>
                <c:pt idx="14">
                  <c:v>1753</c:v>
                </c:pt>
                <c:pt idx="15">
                  <c:v>1573</c:v>
                </c:pt>
                <c:pt idx="16">
                  <c:v>1649</c:v>
                </c:pt>
                <c:pt idx="17">
                  <c:v>1482</c:v>
                </c:pt>
                <c:pt idx="18">
                  <c:v>2292</c:v>
                </c:pt>
                <c:pt idx="19">
                  <c:v>3053</c:v>
                </c:pt>
                <c:pt idx="20">
                  <c:v>3975</c:v>
                </c:pt>
                <c:pt idx="21">
                  <c:v>3842</c:v>
                </c:pt>
                <c:pt idx="22">
                  <c:v>2432</c:v>
                </c:pt>
                <c:pt idx="23">
                  <c:v>1992</c:v>
                </c:pt>
                <c:pt idx="24">
                  <c:v>4286</c:v>
                </c:pt>
                <c:pt idx="25">
                  <c:v>4495</c:v>
                </c:pt>
                <c:pt idx="26">
                  <c:v>3914</c:v>
                </c:pt>
                <c:pt idx="27">
                  <c:v>4700</c:v>
                </c:pt>
                <c:pt idx="28">
                  <c:v>4962</c:v>
                </c:pt>
                <c:pt idx="29">
                  <c:v>4889</c:v>
                </c:pt>
                <c:pt idx="30">
                  <c:v>4676</c:v>
                </c:pt>
                <c:pt idx="31">
                  <c:v>4879</c:v>
                </c:pt>
                <c:pt idx="32">
                  <c:v>5653</c:v>
                </c:pt>
                <c:pt idx="33">
                  <c:v>6401</c:v>
                </c:pt>
                <c:pt idx="34">
                  <c:v>9026</c:v>
                </c:pt>
                <c:pt idx="35">
                  <c:v>8876</c:v>
                </c:pt>
                <c:pt idx="36">
                  <c:v>7450</c:v>
                </c:pt>
                <c:pt idx="37">
                  <c:v>9092</c:v>
                </c:pt>
                <c:pt idx="38">
                  <c:v>13402</c:v>
                </c:pt>
                <c:pt idx="39">
                  <c:v>14826</c:v>
                </c:pt>
                <c:pt idx="40">
                  <c:v>14290</c:v>
                </c:pt>
                <c:pt idx="41">
                  <c:v>13416</c:v>
                </c:pt>
                <c:pt idx="42">
                  <c:v>7559</c:v>
                </c:pt>
                <c:pt idx="43">
                  <c:v>8345</c:v>
                </c:pt>
                <c:pt idx="44">
                  <c:v>8826</c:v>
                </c:pt>
                <c:pt idx="45">
                  <c:v>9931</c:v>
                </c:pt>
                <c:pt idx="46">
                  <c:v>10971</c:v>
                </c:pt>
                <c:pt idx="47">
                  <c:v>11565</c:v>
                </c:pt>
                <c:pt idx="48">
                  <c:v>10470</c:v>
                </c:pt>
                <c:pt idx="49">
                  <c:v>7001</c:v>
                </c:pt>
                <c:pt idx="50">
                  <c:v>5361</c:v>
                </c:pt>
                <c:pt idx="51">
                  <c:v>6179</c:v>
                </c:pt>
                <c:pt idx="52">
                  <c:v>8104</c:v>
                </c:pt>
                <c:pt idx="53">
                  <c:v>8361</c:v>
                </c:pt>
                <c:pt idx="54">
                  <c:v>8726</c:v>
                </c:pt>
                <c:pt idx="55">
                  <c:v>3998</c:v>
                </c:pt>
              </c:numCache>
            </c:numRef>
          </c:val>
        </c:ser>
        <c:ser>
          <c:idx val="2"/>
          <c:order val="2"/>
          <c:tx>
            <c:strRef>
              <c:f>' 1.1.12'!$D$5</c:f>
              <c:strCache>
                <c:ptCount val="1"/>
                <c:pt idx="0">
                  <c:v>S-3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cat>
            <c:numRef>
              <c:f>' 1.1.12'!$A$7:$A$62</c:f>
              <c:numCache>
                <c:formatCode>General</c:formatCode>
                <c:ptCount val="56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</c:numCache>
            </c:numRef>
          </c:cat>
          <c:val>
            <c:numRef>
              <c:f>' 1.1.12'!$D$7:$D$62</c:f>
              <c:numCache>
                <c:formatCode>#,##0</c:formatCode>
                <c:ptCount val="56"/>
                <c:pt idx="0">
                  <c:v>87</c:v>
                </c:pt>
                <c:pt idx="1">
                  <c:v>29</c:v>
                </c:pt>
                <c:pt idx="2">
                  <c:v>24</c:v>
                </c:pt>
                <c:pt idx="3">
                  <c:v>24</c:v>
                </c:pt>
                <c:pt idx="4">
                  <c:v>33</c:v>
                </c:pt>
                <c:pt idx="5">
                  <c:v>44</c:v>
                </c:pt>
                <c:pt idx="6">
                  <c:v>46</c:v>
                </c:pt>
                <c:pt idx="7">
                  <c:v>48</c:v>
                </c:pt>
                <c:pt idx="8">
                  <c:v>76</c:v>
                </c:pt>
                <c:pt idx="9">
                  <c:v>113</c:v>
                </c:pt>
                <c:pt idx="10">
                  <c:v>164</c:v>
                </c:pt>
                <c:pt idx="11">
                  <c:v>168</c:v>
                </c:pt>
                <c:pt idx="12">
                  <c:v>215</c:v>
                </c:pt>
                <c:pt idx="13">
                  <c:v>301</c:v>
                </c:pt>
                <c:pt idx="14">
                  <c:v>393</c:v>
                </c:pt>
                <c:pt idx="15">
                  <c:v>478</c:v>
                </c:pt>
                <c:pt idx="16">
                  <c:v>420</c:v>
                </c:pt>
                <c:pt idx="17">
                  <c:v>325</c:v>
                </c:pt>
                <c:pt idx="18">
                  <c:v>527</c:v>
                </c:pt>
                <c:pt idx="19">
                  <c:v>991</c:v>
                </c:pt>
                <c:pt idx="20">
                  <c:v>1976</c:v>
                </c:pt>
                <c:pt idx="21">
                  <c:v>2768</c:v>
                </c:pt>
                <c:pt idx="22">
                  <c:v>1517</c:v>
                </c:pt>
                <c:pt idx="23">
                  <c:v>450</c:v>
                </c:pt>
                <c:pt idx="24">
                  <c:v>684</c:v>
                </c:pt>
                <c:pt idx="25">
                  <c:v>1288</c:v>
                </c:pt>
                <c:pt idx="26">
                  <c:v>1023</c:v>
                </c:pt>
                <c:pt idx="27">
                  <c:v>833</c:v>
                </c:pt>
                <c:pt idx="28">
                  <c:v>1086</c:v>
                </c:pt>
                <c:pt idx="29">
                  <c:v>1529</c:v>
                </c:pt>
                <c:pt idx="30">
                  <c:v>1849</c:v>
                </c:pt>
                <c:pt idx="31">
                  <c:v>2721</c:v>
                </c:pt>
                <c:pt idx="32">
                  <c:v>2585</c:v>
                </c:pt>
                <c:pt idx="33">
                  <c:v>1829</c:v>
                </c:pt>
                <c:pt idx="34">
                  <c:v>2053</c:v>
                </c:pt>
                <c:pt idx="35">
                  <c:v>952</c:v>
                </c:pt>
                <c:pt idx="36">
                  <c:v>774</c:v>
                </c:pt>
                <c:pt idx="37">
                  <c:v>1688</c:v>
                </c:pt>
                <c:pt idx="38">
                  <c:v>2590</c:v>
                </c:pt>
                <c:pt idx="39">
                  <c:v>2634</c:v>
                </c:pt>
                <c:pt idx="40">
                  <c:v>2799</c:v>
                </c:pt>
                <c:pt idx="41">
                  <c:v>2560</c:v>
                </c:pt>
                <c:pt idx="42">
                  <c:v>2013</c:v>
                </c:pt>
                <c:pt idx="43">
                  <c:v>1782</c:v>
                </c:pt>
                <c:pt idx="44">
                  <c:v>1697</c:v>
                </c:pt>
                <c:pt idx="45">
                  <c:v>1794</c:v>
                </c:pt>
                <c:pt idx="46">
                  <c:v>2464</c:v>
                </c:pt>
                <c:pt idx="47">
                  <c:v>2667</c:v>
                </c:pt>
                <c:pt idx="48">
                  <c:v>2761</c:v>
                </c:pt>
                <c:pt idx="49">
                  <c:v>2509</c:v>
                </c:pt>
                <c:pt idx="50">
                  <c:v>2189</c:v>
                </c:pt>
                <c:pt idx="51">
                  <c:v>2113</c:v>
                </c:pt>
                <c:pt idx="52">
                  <c:v>2710</c:v>
                </c:pt>
                <c:pt idx="53">
                  <c:v>3132</c:v>
                </c:pt>
                <c:pt idx="54">
                  <c:v>2866</c:v>
                </c:pt>
                <c:pt idx="55">
                  <c:v>1064</c:v>
                </c:pt>
              </c:numCache>
            </c:numRef>
          </c:val>
        </c:ser>
        <c:ser>
          <c:idx val="3"/>
          <c:order val="3"/>
          <c:tx>
            <c:strRef>
              <c:f>' 1.1.12'!$E$5</c:f>
              <c:strCache>
                <c:ptCount val="1"/>
                <c:pt idx="0">
                  <c:v>S-4</c:v>
                </c:pt>
              </c:strCache>
            </c:strRef>
          </c:tx>
          <c:invertIfNegative val="0"/>
          <c:cat>
            <c:numRef>
              <c:f>' 1.1.12'!$A$7:$A$62</c:f>
              <c:numCache>
                <c:formatCode>General</c:formatCode>
                <c:ptCount val="56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</c:numCache>
            </c:numRef>
          </c:cat>
          <c:val>
            <c:numRef>
              <c:f>' 1.1.12'!$E$7:$E$62</c:f>
              <c:numCache>
                <c:formatCode>General</c:formatCode>
                <c:ptCount val="5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2</c:v>
                </c:pt>
                <c:pt idx="8">
                  <c:v>1</c:v>
                </c:pt>
                <c:pt idx="9">
                  <c:v>2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6</c:v>
                </c:pt>
                <c:pt idx="17">
                  <c:v>4</c:v>
                </c:pt>
                <c:pt idx="18">
                  <c:v>9</c:v>
                </c:pt>
                <c:pt idx="19">
                  <c:v>9</c:v>
                </c:pt>
                <c:pt idx="20">
                  <c:v>6</c:v>
                </c:pt>
                <c:pt idx="21">
                  <c:v>16</c:v>
                </c:pt>
                <c:pt idx="22">
                  <c:v>9</c:v>
                </c:pt>
                <c:pt idx="23">
                  <c:v>3</c:v>
                </c:pt>
                <c:pt idx="24">
                  <c:v>8</c:v>
                </c:pt>
                <c:pt idx="25">
                  <c:v>4</c:v>
                </c:pt>
                <c:pt idx="26">
                  <c:v>2</c:v>
                </c:pt>
                <c:pt idx="27">
                  <c:v>3</c:v>
                </c:pt>
                <c:pt idx="28">
                  <c:v>3</c:v>
                </c:pt>
                <c:pt idx="29">
                  <c:v>3</c:v>
                </c:pt>
                <c:pt idx="30">
                  <c:v>2</c:v>
                </c:pt>
                <c:pt idx="31">
                  <c:v>6</c:v>
                </c:pt>
                <c:pt idx="32">
                  <c:v>6</c:v>
                </c:pt>
                <c:pt idx="33">
                  <c:v>9</c:v>
                </c:pt>
                <c:pt idx="34">
                  <c:v>2</c:v>
                </c:pt>
                <c:pt idx="35">
                  <c:v>2</c:v>
                </c:pt>
                <c:pt idx="36">
                  <c:v>3</c:v>
                </c:pt>
                <c:pt idx="37">
                  <c:v>7</c:v>
                </c:pt>
                <c:pt idx="38">
                  <c:v>13</c:v>
                </c:pt>
                <c:pt idx="39">
                  <c:v>11</c:v>
                </c:pt>
                <c:pt idx="40">
                  <c:v>11</c:v>
                </c:pt>
                <c:pt idx="41">
                  <c:v>5</c:v>
                </c:pt>
                <c:pt idx="42">
                  <c:v>7</c:v>
                </c:pt>
                <c:pt idx="43">
                  <c:v>4</c:v>
                </c:pt>
                <c:pt idx="44">
                  <c:v>8</c:v>
                </c:pt>
                <c:pt idx="45">
                  <c:v>20</c:v>
                </c:pt>
                <c:pt idx="46">
                  <c:v>3</c:v>
                </c:pt>
                <c:pt idx="47">
                  <c:v>4</c:v>
                </c:pt>
                <c:pt idx="48">
                  <c:v>6</c:v>
                </c:pt>
                <c:pt idx="49">
                  <c:v>16</c:v>
                </c:pt>
                <c:pt idx="50">
                  <c:v>11</c:v>
                </c:pt>
                <c:pt idx="51">
                  <c:v>13</c:v>
                </c:pt>
                <c:pt idx="52">
                  <c:v>17</c:v>
                </c:pt>
                <c:pt idx="53">
                  <c:v>23</c:v>
                </c:pt>
                <c:pt idx="54">
                  <c:v>34</c:v>
                </c:pt>
                <c:pt idx="55">
                  <c:v>2</c:v>
                </c:pt>
              </c:numCache>
            </c:numRef>
          </c:val>
        </c:ser>
        <c:ser>
          <c:idx val="4"/>
          <c:order val="4"/>
          <c:tx>
            <c:strRef>
              <c:f>' 1.1.12'!$F$5</c:f>
              <c:strCache>
                <c:ptCount val="1"/>
                <c:pt idx="0">
                  <c:v>S-5</c:v>
                </c:pt>
              </c:strCache>
            </c:strRef>
          </c:tx>
          <c:invertIfNegative val="0"/>
          <c:cat>
            <c:numRef>
              <c:f>' 1.1.12'!$A$7:$A$62</c:f>
              <c:numCache>
                <c:formatCode>General</c:formatCode>
                <c:ptCount val="56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</c:numCache>
            </c:numRef>
          </c:cat>
          <c:val>
            <c:numRef>
              <c:f>' 1.1.12'!$F$7:$F$62</c:f>
              <c:numCache>
                <c:formatCode>General</c:formatCode>
                <c:ptCount val="5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5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  <c:pt idx="26">
                  <c:v>1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1</c:v>
                </c:pt>
                <c:pt idx="37">
                  <c:v>1</c:v>
                </c:pt>
                <c:pt idx="38">
                  <c:v>0</c:v>
                </c:pt>
                <c:pt idx="39">
                  <c:v>0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0</c:v>
                </c:pt>
                <c:pt idx="44">
                  <c:v>0</c:v>
                </c:pt>
                <c:pt idx="45">
                  <c:v>5</c:v>
                </c:pt>
                <c:pt idx="46">
                  <c:v>0</c:v>
                </c:pt>
                <c:pt idx="47">
                  <c:v>0</c:v>
                </c:pt>
                <c:pt idx="48">
                  <c:v>4</c:v>
                </c:pt>
                <c:pt idx="49">
                  <c:v>0</c:v>
                </c:pt>
                <c:pt idx="50">
                  <c:v>5</c:v>
                </c:pt>
                <c:pt idx="51">
                  <c:v>0</c:v>
                </c:pt>
                <c:pt idx="52">
                  <c:v>3</c:v>
                </c:pt>
                <c:pt idx="53">
                  <c:v>0</c:v>
                </c:pt>
                <c:pt idx="54">
                  <c:v>5</c:v>
                </c:pt>
                <c:pt idx="55">
                  <c:v>0</c:v>
                </c:pt>
              </c:numCache>
            </c:numRef>
          </c:val>
        </c:ser>
        <c:ser>
          <c:idx val="5"/>
          <c:order val="5"/>
          <c:tx>
            <c:strRef>
              <c:f>' 1.1.12'!$G$5</c:f>
              <c:strCache>
                <c:ptCount val="1"/>
                <c:pt idx="0">
                  <c:v>S-6</c:v>
                </c:pt>
              </c:strCache>
            </c:strRef>
          </c:tx>
          <c:invertIfNegative val="0"/>
          <c:cat>
            <c:numRef>
              <c:f>' 1.1.12'!$A$7:$A$62</c:f>
              <c:numCache>
                <c:formatCode>General</c:formatCode>
                <c:ptCount val="56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</c:numCache>
            </c:numRef>
          </c:cat>
          <c:val>
            <c:numRef>
              <c:f>' 1.1.12'!$G$7:$G$62</c:f>
              <c:numCache>
                <c:formatCode>General</c:formatCode>
                <c:ptCount val="5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5</c:v>
                </c:pt>
                <c:pt idx="20">
                  <c:v>1</c:v>
                </c:pt>
                <c:pt idx="21">
                  <c:v>2</c:v>
                </c:pt>
                <c:pt idx="22">
                  <c:v>0</c:v>
                </c:pt>
                <c:pt idx="23">
                  <c:v>2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4</c:v>
                </c:pt>
                <c:pt idx="28">
                  <c:v>5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4</c:v>
                </c:pt>
                <c:pt idx="33">
                  <c:v>1</c:v>
                </c:pt>
                <c:pt idx="34">
                  <c:v>2</c:v>
                </c:pt>
                <c:pt idx="35">
                  <c:v>0</c:v>
                </c:pt>
                <c:pt idx="36">
                  <c:v>1</c:v>
                </c:pt>
                <c:pt idx="37">
                  <c:v>2</c:v>
                </c:pt>
                <c:pt idx="38">
                  <c:v>4</c:v>
                </c:pt>
                <c:pt idx="39">
                  <c:v>0</c:v>
                </c:pt>
                <c:pt idx="40">
                  <c:v>1</c:v>
                </c:pt>
                <c:pt idx="41">
                  <c:v>1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1</c:v>
                </c:pt>
                <c:pt idx="46">
                  <c:v>0</c:v>
                </c:pt>
                <c:pt idx="47">
                  <c:v>5</c:v>
                </c:pt>
                <c:pt idx="48">
                  <c:v>0</c:v>
                </c:pt>
                <c:pt idx="49">
                  <c:v>3</c:v>
                </c:pt>
                <c:pt idx="50">
                  <c:v>0</c:v>
                </c:pt>
                <c:pt idx="51">
                  <c:v>3</c:v>
                </c:pt>
                <c:pt idx="52">
                  <c:v>8</c:v>
                </c:pt>
                <c:pt idx="53">
                  <c:v>6</c:v>
                </c:pt>
                <c:pt idx="54">
                  <c:v>3</c:v>
                </c:pt>
                <c:pt idx="55">
                  <c:v>0</c:v>
                </c:pt>
              </c:numCache>
            </c:numRef>
          </c:val>
        </c:ser>
        <c:ser>
          <c:idx val="6"/>
          <c:order val="6"/>
          <c:tx>
            <c:strRef>
              <c:f>' 1.1.12'!$H$5</c:f>
              <c:strCache>
                <c:ptCount val="1"/>
                <c:pt idx="0">
                  <c:v>R-2</c:v>
                </c:pt>
              </c:strCache>
            </c:strRef>
          </c:tx>
          <c:invertIfNegative val="0"/>
          <c:cat>
            <c:numRef>
              <c:f>' 1.1.12'!$A$7:$A$62</c:f>
              <c:numCache>
                <c:formatCode>General</c:formatCode>
                <c:ptCount val="56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</c:numCache>
            </c:numRef>
          </c:cat>
          <c:val>
            <c:numRef>
              <c:f>' 1.1.12'!$H$7:$H$62</c:f>
              <c:numCache>
                <c:formatCode>General</c:formatCode>
                <c:ptCount val="56"/>
                <c:pt idx="0">
                  <c:v>10</c:v>
                </c:pt>
                <c:pt idx="1">
                  <c:v>3</c:v>
                </c:pt>
                <c:pt idx="2">
                  <c:v>1</c:v>
                </c:pt>
                <c:pt idx="3">
                  <c:v>4</c:v>
                </c:pt>
                <c:pt idx="4">
                  <c:v>0</c:v>
                </c:pt>
                <c:pt idx="5">
                  <c:v>5</c:v>
                </c:pt>
                <c:pt idx="6">
                  <c:v>4</c:v>
                </c:pt>
                <c:pt idx="7">
                  <c:v>5</c:v>
                </c:pt>
                <c:pt idx="8">
                  <c:v>7</c:v>
                </c:pt>
                <c:pt idx="9">
                  <c:v>15</c:v>
                </c:pt>
                <c:pt idx="10">
                  <c:v>8</c:v>
                </c:pt>
                <c:pt idx="11">
                  <c:v>9</c:v>
                </c:pt>
                <c:pt idx="12">
                  <c:v>7</c:v>
                </c:pt>
                <c:pt idx="13">
                  <c:v>15</c:v>
                </c:pt>
                <c:pt idx="14">
                  <c:v>20</c:v>
                </c:pt>
                <c:pt idx="15">
                  <c:v>19</c:v>
                </c:pt>
                <c:pt idx="16">
                  <c:v>16</c:v>
                </c:pt>
                <c:pt idx="17">
                  <c:v>16</c:v>
                </c:pt>
                <c:pt idx="18">
                  <c:v>26</c:v>
                </c:pt>
                <c:pt idx="19">
                  <c:v>30</c:v>
                </c:pt>
                <c:pt idx="20">
                  <c:v>36</c:v>
                </c:pt>
                <c:pt idx="21">
                  <c:v>37</c:v>
                </c:pt>
                <c:pt idx="22">
                  <c:v>25</c:v>
                </c:pt>
                <c:pt idx="23">
                  <c:v>12</c:v>
                </c:pt>
                <c:pt idx="24">
                  <c:v>49</c:v>
                </c:pt>
                <c:pt idx="25">
                  <c:v>38</c:v>
                </c:pt>
                <c:pt idx="26">
                  <c:v>27</c:v>
                </c:pt>
                <c:pt idx="27">
                  <c:v>31</c:v>
                </c:pt>
                <c:pt idx="28">
                  <c:v>40</c:v>
                </c:pt>
                <c:pt idx="29">
                  <c:v>42</c:v>
                </c:pt>
                <c:pt idx="30">
                  <c:v>36</c:v>
                </c:pt>
                <c:pt idx="31">
                  <c:v>42</c:v>
                </c:pt>
                <c:pt idx="32">
                  <c:v>52</c:v>
                </c:pt>
                <c:pt idx="33">
                  <c:v>63</c:v>
                </c:pt>
                <c:pt idx="34">
                  <c:v>76</c:v>
                </c:pt>
                <c:pt idx="35">
                  <c:v>79</c:v>
                </c:pt>
                <c:pt idx="36">
                  <c:v>106</c:v>
                </c:pt>
                <c:pt idx="37">
                  <c:v>135</c:v>
                </c:pt>
                <c:pt idx="38">
                  <c:v>166</c:v>
                </c:pt>
                <c:pt idx="39">
                  <c:v>134</c:v>
                </c:pt>
                <c:pt idx="40">
                  <c:v>147</c:v>
                </c:pt>
                <c:pt idx="41">
                  <c:v>163</c:v>
                </c:pt>
                <c:pt idx="42">
                  <c:v>88</c:v>
                </c:pt>
                <c:pt idx="43">
                  <c:v>97</c:v>
                </c:pt>
                <c:pt idx="44">
                  <c:v>57</c:v>
                </c:pt>
                <c:pt idx="45">
                  <c:v>101</c:v>
                </c:pt>
                <c:pt idx="46">
                  <c:v>130</c:v>
                </c:pt>
                <c:pt idx="47">
                  <c:v>78</c:v>
                </c:pt>
                <c:pt idx="48">
                  <c:v>151</c:v>
                </c:pt>
                <c:pt idx="49">
                  <c:v>36</c:v>
                </c:pt>
                <c:pt idx="50">
                  <c:v>31</c:v>
                </c:pt>
                <c:pt idx="51">
                  <c:v>38</c:v>
                </c:pt>
                <c:pt idx="52">
                  <c:v>20</c:v>
                </c:pt>
                <c:pt idx="53">
                  <c:v>96</c:v>
                </c:pt>
                <c:pt idx="54">
                  <c:v>39</c:v>
                </c:pt>
                <c:pt idx="55">
                  <c:v>2</c:v>
                </c:pt>
              </c:numCache>
            </c:numRef>
          </c:val>
        </c:ser>
        <c:ser>
          <c:idx val="7"/>
          <c:order val="7"/>
          <c:tx>
            <c:strRef>
              <c:f>' 1.1.12'!$I$5</c:f>
              <c:strCache>
                <c:ptCount val="1"/>
                <c:pt idx="0">
                  <c:v>R-3</c:v>
                </c:pt>
              </c:strCache>
            </c:strRef>
          </c:tx>
          <c:invertIfNegative val="0"/>
          <c:cat>
            <c:numRef>
              <c:f>' 1.1.12'!$A$7:$A$62</c:f>
              <c:numCache>
                <c:formatCode>General</c:formatCode>
                <c:ptCount val="56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</c:numCache>
            </c:numRef>
          </c:cat>
          <c:val>
            <c:numRef>
              <c:f>' 1.1.12'!$I$7:$I$62</c:f>
              <c:numCache>
                <c:formatCode>General</c:formatCode>
                <c:ptCount val="5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2</c:v>
                </c:pt>
                <c:pt idx="12">
                  <c:v>1</c:v>
                </c:pt>
                <c:pt idx="13">
                  <c:v>9</c:v>
                </c:pt>
                <c:pt idx="14">
                  <c:v>6</c:v>
                </c:pt>
                <c:pt idx="15">
                  <c:v>5</c:v>
                </c:pt>
                <c:pt idx="16">
                  <c:v>7</c:v>
                </c:pt>
                <c:pt idx="17">
                  <c:v>2</c:v>
                </c:pt>
                <c:pt idx="18">
                  <c:v>8</c:v>
                </c:pt>
                <c:pt idx="19">
                  <c:v>14</c:v>
                </c:pt>
                <c:pt idx="20">
                  <c:v>12</c:v>
                </c:pt>
                <c:pt idx="21">
                  <c:v>15</c:v>
                </c:pt>
                <c:pt idx="22">
                  <c:v>9</c:v>
                </c:pt>
                <c:pt idx="23">
                  <c:v>4</c:v>
                </c:pt>
                <c:pt idx="24">
                  <c:v>3</c:v>
                </c:pt>
                <c:pt idx="25">
                  <c:v>10</c:v>
                </c:pt>
                <c:pt idx="26">
                  <c:v>10</c:v>
                </c:pt>
                <c:pt idx="27">
                  <c:v>7</c:v>
                </c:pt>
                <c:pt idx="28">
                  <c:v>10</c:v>
                </c:pt>
                <c:pt idx="29">
                  <c:v>24</c:v>
                </c:pt>
                <c:pt idx="30">
                  <c:v>14</c:v>
                </c:pt>
                <c:pt idx="31">
                  <c:v>14</c:v>
                </c:pt>
                <c:pt idx="32">
                  <c:v>19</c:v>
                </c:pt>
                <c:pt idx="33">
                  <c:v>13</c:v>
                </c:pt>
                <c:pt idx="34">
                  <c:v>15</c:v>
                </c:pt>
                <c:pt idx="35">
                  <c:v>5</c:v>
                </c:pt>
                <c:pt idx="36">
                  <c:v>6</c:v>
                </c:pt>
                <c:pt idx="37">
                  <c:v>9</c:v>
                </c:pt>
                <c:pt idx="38">
                  <c:v>24</c:v>
                </c:pt>
                <c:pt idx="39">
                  <c:v>20</c:v>
                </c:pt>
                <c:pt idx="40">
                  <c:v>38</c:v>
                </c:pt>
                <c:pt idx="41">
                  <c:v>28</c:v>
                </c:pt>
                <c:pt idx="42">
                  <c:v>34</c:v>
                </c:pt>
                <c:pt idx="43">
                  <c:v>25</c:v>
                </c:pt>
                <c:pt idx="44">
                  <c:v>16</c:v>
                </c:pt>
                <c:pt idx="45">
                  <c:v>18</c:v>
                </c:pt>
                <c:pt idx="46">
                  <c:v>25</c:v>
                </c:pt>
                <c:pt idx="47">
                  <c:v>29</c:v>
                </c:pt>
                <c:pt idx="48">
                  <c:v>19</c:v>
                </c:pt>
                <c:pt idx="49">
                  <c:v>28</c:v>
                </c:pt>
                <c:pt idx="50">
                  <c:v>19</c:v>
                </c:pt>
                <c:pt idx="51">
                  <c:v>19</c:v>
                </c:pt>
                <c:pt idx="52">
                  <c:v>13</c:v>
                </c:pt>
                <c:pt idx="53">
                  <c:v>9</c:v>
                </c:pt>
                <c:pt idx="54">
                  <c:v>5</c:v>
                </c:pt>
                <c:pt idx="55">
                  <c:v>21</c:v>
                </c:pt>
              </c:numCache>
            </c:numRef>
          </c:val>
        </c:ser>
        <c:ser>
          <c:idx val="8"/>
          <c:order val="8"/>
          <c:tx>
            <c:strRef>
              <c:f>' 1.1.12'!$J$5</c:f>
              <c:strCache>
                <c:ptCount val="1"/>
                <c:pt idx="0">
                  <c:v>R-4</c:v>
                </c:pt>
              </c:strCache>
            </c:strRef>
          </c:tx>
          <c:invertIfNegative val="0"/>
          <c:cat>
            <c:numRef>
              <c:f>' 1.1.12'!$A$7:$A$62</c:f>
              <c:numCache>
                <c:formatCode>General</c:formatCode>
                <c:ptCount val="56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</c:numCache>
            </c:numRef>
          </c:cat>
          <c:val>
            <c:numRef>
              <c:f>' 1.1.12'!$J$7:$J$62</c:f>
              <c:numCache>
                <c:formatCode>General</c:formatCode>
                <c:ptCount val="5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3</c:v>
                </c:pt>
                <c:pt idx="19">
                  <c:v>3</c:v>
                </c:pt>
                <c:pt idx="20">
                  <c:v>6</c:v>
                </c:pt>
                <c:pt idx="21">
                  <c:v>3</c:v>
                </c:pt>
                <c:pt idx="22">
                  <c:v>1</c:v>
                </c:pt>
                <c:pt idx="23">
                  <c:v>0</c:v>
                </c:pt>
                <c:pt idx="24">
                  <c:v>2</c:v>
                </c:pt>
                <c:pt idx="25">
                  <c:v>1</c:v>
                </c:pt>
                <c:pt idx="26">
                  <c:v>0</c:v>
                </c:pt>
                <c:pt idx="27">
                  <c:v>0</c:v>
                </c:pt>
                <c:pt idx="28">
                  <c:v>2</c:v>
                </c:pt>
                <c:pt idx="29">
                  <c:v>0</c:v>
                </c:pt>
                <c:pt idx="30">
                  <c:v>2</c:v>
                </c:pt>
                <c:pt idx="31">
                  <c:v>0</c:v>
                </c:pt>
                <c:pt idx="32">
                  <c:v>0</c:v>
                </c:pt>
                <c:pt idx="33">
                  <c:v>7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2</c:v>
                </c:pt>
                <c:pt idx="38">
                  <c:v>2</c:v>
                </c:pt>
                <c:pt idx="39">
                  <c:v>1</c:v>
                </c:pt>
                <c:pt idx="40">
                  <c:v>13</c:v>
                </c:pt>
                <c:pt idx="41">
                  <c:v>9</c:v>
                </c:pt>
                <c:pt idx="42">
                  <c:v>2</c:v>
                </c:pt>
                <c:pt idx="43">
                  <c:v>11</c:v>
                </c:pt>
                <c:pt idx="44">
                  <c:v>2</c:v>
                </c:pt>
                <c:pt idx="45">
                  <c:v>3</c:v>
                </c:pt>
                <c:pt idx="46">
                  <c:v>1</c:v>
                </c:pt>
                <c:pt idx="47">
                  <c:v>3</c:v>
                </c:pt>
                <c:pt idx="48">
                  <c:v>0</c:v>
                </c:pt>
                <c:pt idx="49">
                  <c:v>2</c:v>
                </c:pt>
                <c:pt idx="50">
                  <c:v>1</c:v>
                </c:pt>
                <c:pt idx="51">
                  <c:v>3</c:v>
                </c:pt>
                <c:pt idx="52">
                  <c:v>4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</c:numCache>
            </c:numRef>
          </c:val>
        </c:ser>
        <c:ser>
          <c:idx val="9"/>
          <c:order val="9"/>
          <c:tx>
            <c:strRef>
              <c:f>' 1.1.12'!$K$5</c:f>
              <c:strCache>
                <c:ptCount val="1"/>
                <c:pt idx="0">
                  <c:v>R-5</c:v>
                </c:pt>
              </c:strCache>
            </c:strRef>
          </c:tx>
          <c:invertIfNegative val="0"/>
          <c:cat>
            <c:numRef>
              <c:f>' 1.1.12'!$A$7:$A$62</c:f>
              <c:numCache>
                <c:formatCode>General</c:formatCode>
                <c:ptCount val="56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</c:numCache>
            </c:numRef>
          </c:cat>
          <c:val>
            <c:numRef>
              <c:f>' 1.1.12'!$K$7:$K$62</c:f>
              <c:numCache>
                <c:formatCode>General</c:formatCode>
                <c:ptCount val="5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5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3</c:v>
                </c:pt>
                <c:pt idx="46">
                  <c:v>0</c:v>
                </c:pt>
                <c:pt idx="47">
                  <c:v>0</c:v>
                </c:pt>
                <c:pt idx="48">
                  <c:v>1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</c:numCache>
            </c:numRef>
          </c:val>
        </c:ser>
        <c:ser>
          <c:idx val="10"/>
          <c:order val="10"/>
          <c:tx>
            <c:strRef>
              <c:f>' 1.1.12'!$L$5</c:f>
              <c:strCache>
                <c:ptCount val="1"/>
                <c:pt idx="0">
                  <c:v>R-6</c:v>
                </c:pt>
              </c:strCache>
            </c:strRef>
          </c:tx>
          <c:invertIfNegative val="0"/>
          <c:cat>
            <c:numRef>
              <c:f>' 1.1.12'!$A$7:$A$62</c:f>
              <c:numCache>
                <c:formatCode>General</c:formatCode>
                <c:ptCount val="56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</c:numCache>
            </c:numRef>
          </c:cat>
          <c:val>
            <c:numRef>
              <c:f>' 1.1.12'!$L$7:$L$62</c:f>
              <c:numCache>
                <c:formatCode>General</c:formatCode>
                <c:ptCount val="5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1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3</c:v>
                </c:pt>
                <c:pt idx="38">
                  <c:v>0</c:v>
                </c:pt>
                <c:pt idx="39">
                  <c:v>1</c:v>
                </c:pt>
                <c:pt idx="40">
                  <c:v>3</c:v>
                </c:pt>
                <c:pt idx="41">
                  <c:v>4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2</c:v>
                </c:pt>
                <c:pt idx="46">
                  <c:v>0</c:v>
                </c:pt>
                <c:pt idx="47">
                  <c:v>1</c:v>
                </c:pt>
                <c:pt idx="48">
                  <c:v>0</c:v>
                </c:pt>
                <c:pt idx="49">
                  <c:v>2</c:v>
                </c:pt>
                <c:pt idx="50">
                  <c:v>0</c:v>
                </c:pt>
                <c:pt idx="51">
                  <c:v>0</c:v>
                </c:pt>
                <c:pt idx="52">
                  <c:v>3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2035072"/>
        <c:axId val="82036608"/>
      </c:barChart>
      <c:catAx>
        <c:axId val="820350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lang="es-ES" sz="900" b="1"/>
            </a:pPr>
            <a:endParaRPr lang="es-MX"/>
          </a:p>
        </c:txPr>
        <c:crossAx val="82036608"/>
        <c:crosses val="autoZero"/>
        <c:auto val="1"/>
        <c:lblAlgn val="ctr"/>
        <c:lblOffset val="100"/>
        <c:noMultiLvlLbl val="0"/>
      </c:catAx>
      <c:valAx>
        <c:axId val="82036608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Vehículos</a:t>
                </a:r>
                <a:endParaRPr lang="es-ES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8203507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7619052731189747"/>
          <c:y val="0.92068897637795277"/>
          <c:w val="0.65179568578206371"/>
          <c:h val="7.9311023622047991E-2"/>
        </c:manualLayout>
      </c:layout>
      <c:overlay val="0"/>
      <c:txPr>
        <a:bodyPr/>
        <a:lstStyle/>
        <a:p>
          <a:pPr>
            <a:defRPr lang="es-ES" sz="1050" b="1"/>
          </a:pPr>
          <a:endParaRPr lang="es-MX"/>
        </a:p>
      </c:txPr>
    </c:legend>
    <c:plotVisOnly val="1"/>
    <c:dispBlanksAs val="gap"/>
    <c:showDLblsOverMax val="0"/>
  </c:chart>
  <c:spPr>
    <a:solidFill>
      <a:schemeClr val="accent3">
        <a:lumMod val="40000"/>
        <a:lumOff val="60000"/>
      </a:schemeClr>
    </a:solidFill>
  </c:spPr>
  <c:printSettings>
    <c:headerFooter/>
    <c:pageMargins b="0.75000000000000455" l="0.70000000000000062" r="0.70000000000000062" t="0.75000000000000455" header="0.30000000000000032" footer="0.30000000000000032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Permisionarios del Autotransporte de</a:t>
            </a:r>
            <a:r>
              <a:rPr lang="es-ES" sz="1200" baseline="0"/>
              <a:t> Carga </a:t>
            </a:r>
          </a:p>
          <a:p>
            <a:pPr>
              <a:defRPr lang="es-ES" sz="1200"/>
            </a:pPr>
            <a:r>
              <a:rPr lang="es-ES" sz="1200" baseline="0"/>
              <a:t>por Clase de Servicio 2014</a:t>
            </a:r>
            <a:endParaRPr lang="es-ES" sz="1200"/>
          </a:p>
        </c:rich>
      </c:tx>
      <c:layout>
        <c:manualLayout>
          <c:xMode val="edge"/>
          <c:yMode val="edge"/>
          <c:x val="0.22165042235217675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427766266058848"/>
          <c:y val="0.15192375860766483"/>
          <c:w val="0.81303883798151133"/>
          <c:h val="0.589320393991339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'1.2.1'!$B$6:$B$7</c:f>
              <c:strCache>
                <c:ptCount val="1"/>
                <c:pt idx="0">
                  <c:v>No. de Personas Morales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dLbls>
            <c:dLbl>
              <c:idx val="0"/>
              <c:layout>
                <c:manualLayout>
                  <c:x val="-2.5992949711695452E-3"/>
                  <c:y val="1.388888888888903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0"/>
                  <c:y val="1.85185185185185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lang="es-ES" b="1"/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'1.2.1'!$A$9:$A$11</c:f>
              <c:strCache>
                <c:ptCount val="3"/>
                <c:pt idx="0">
                  <c:v>Autotransporte de Carga general</c:v>
                </c:pt>
                <c:pt idx="2">
                  <c:v>Autotransporte de Carga especializada</c:v>
                </c:pt>
              </c:strCache>
            </c:strRef>
          </c:cat>
          <c:val>
            <c:numRef>
              <c:f>'1.2.1'!$B$9:$B$11</c:f>
              <c:numCache>
                <c:formatCode>#,##0</c:formatCode>
                <c:ptCount val="3"/>
                <c:pt idx="0">
                  <c:v>15084</c:v>
                </c:pt>
                <c:pt idx="2">
                  <c:v>4819</c:v>
                </c:pt>
              </c:numCache>
            </c:numRef>
          </c:val>
        </c:ser>
        <c:ser>
          <c:idx val="1"/>
          <c:order val="1"/>
          <c:tx>
            <c:strRef>
              <c:f>'1.2.1'!$C$6:$C$7</c:f>
              <c:strCache>
                <c:ptCount val="1"/>
                <c:pt idx="0">
                  <c:v>No. de Personas Físicas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1.851851851851858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lang="es-ES" b="1"/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'1.2.1'!$A$9:$A$11</c:f>
              <c:strCache>
                <c:ptCount val="3"/>
                <c:pt idx="0">
                  <c:v>Autotransporte de Carga general</c:v>
                </c:pt>
                <c:pt idx="2">
                  <c:v>Autotransporte de Carga especializada</c:v>
                </c:pt>
              </c:strCache>
            </c:strRef>
          </c:cat>
          <c:val>
            <c:numRef>
              <c:f>'1.2.1'!$C$9:$C$11</c:f>
              <c:numCache>
                <c:formatCode>#,##0</c:formatCode>
                <c:ptCount val="3"/>
                <c:pt idx="0">
                  <c:v>123050</c:v>
                </c:pt>
                <c:pt idx="2">
                  <c:v>8930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125952"/>
        <c:axId val="82127488"/>
      </c:barChart>
      <c:catAx>
        <c:axId val="8212595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lang="es-ES" sz="1000" b="1"/>
            </a:pPr>
            <a:endParaRPr lang="es-MX"/>
          </a:p>
        </c:txPr>
        <c:crossAx val="82127488"/>
        <c:crosses val="autoZero"/>
        <c:auto val="1"/>
        <c:lblAlgn val="ctr"/>
        <c:lblOffset val="100"/>
        <c:noMultiLvlLbl val="0"/>
      </c:catAx>
      <c:valAx>
        <c:axId val="82127488"/>
        <c:scaling>
          <c:orientation val="minMax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Personas</a:t>
                </a:r>
                <a:endParaRPr lang="es-ES"/>
              </a:p>
            </c:rich>
          </c:tx>
          <c:layout/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8212595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7967409044629776"/>
          <c:y val="0.9329878608923885"/>
          <c:w val="0.6844880354867926"/>
          <c:h val="5.8678805774277545E-2"/>
        </c:manualLayout>
      </c:layout>
      <c:overlay val="0"/>
      <c:txPr>
        <a:bodyPr/>
        <a:lstStyle/>
        <a:p>
          <a:pPr>
            <a:defRPr lang="es-ES" sz="1050" b="1"/>
          </a:pPr>
          <a:endParaRPr lang="es-MX"/>
        </a:p>
      </c:txPr>
    </c:legend>
    <c:plotVisOnly val="1"/>
    <c:dispBlanksAs val="gap"/>
    <c:showDLblsOverMax val="0"/>
  </c:chart>
  <c:spPr>
    <a:solidFill>
      <a:schemeClr val="accent3">
        <a:lumMod val="40000"/>
        <a:lumOff val="60000"/>
      </a:schemeClr>
    </a:solidFill>
  </c:sp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Personas Morales del Autotransporte</a:t>
            </a:r>
            <a:r>
              <a:rPr lang="es-ES" sz="1200" baseline="0"/>
              <a:t> de Carga por Clase de Servicio 2014</a:t>
            </a:r>
            <a:endParaRPr lang="es-ES" sz="1200"/>
          </a:p>
        </c:rich>
      </c:tx>
      <c:layout>
        <c:manualLayout>
          <c:xMode val="edge"/>
          <c:yMode val="edge"/>
          <c:x val="0.13445177321295507"/>
          <c:y val="8.6580086580086944E-3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016685531318274"/>
          <c:y val="8.6580086580086743E-2"/>
          <c:w val="0.87640396863743997"/>
          <c:h val="0.67368510754338606"/>
        </c:manualLayout>
      </c:layout>
      <c:lineChart>
        <c:grouping val="standard"/>
        <c:varyColors val="0"/>
        <c:ser>
          <c:idx val="0"/>
          <c:order val="0"/>
          <c:tx>
            <c:strRef>
              <c:f>'1.2.2'!$B$5:$B$6</c:f>
              <c:strCache>
                <c:ptCount val="1"/>
                <c:pt idx="0">
                  <c:v>Autotransporte de Carga General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none"/>
          </c:marker>
          <c:cat>
            <c:strRef>
              <c:f>'1.2.2'!$E$8:$E$39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'1.2.2'!$B$8:$B$39</c:f>
              <c:numCache>
                <c:formatCode>#,##0</c:formatCode>
                <c:ptCount val="32"/>
                <c:pt idx="0">
                  <c:v>164</c:v>
                </c:pt>
                <c:pt idx="1">
                  <c:v>385</c:v>
                </c:pt>
                <c:pt idx="2">
                  <c:v>52</c:v>
                </c:pt>
                <c:pt idx="3">
                  <c:v>93</c:v>
                </c:pt>
                <c:pt idx="4">
                  <c:v>124</c:v>
                </c:pt>
                <c:pt idx="5">
                  <c:v>416</c:v>
                </c:pt>
                <c:pt idx="6">
                  <c:v>636</c:v>
                </c:pt>
                <c:pt idx="7">
                  <c:v>221</c:v>
                </c:pt>
                <c:pt idx="8">
                  <c:v>3359</c:v>
                </c:pt>
                <c:pt idx="9">
                  <c:v>184</c:v>
                </c:pt>
                <c:pt idx="10">
                  <c:v>699</c:v>
                </c:pt>
                <c:pt idx="11">
                  <c:v>482</c:v>
                </c:pt>
                <c:pt idx="12">
                  <c:v>64</c:v>
                </c:pt>
                <c:pt idx="13">
                  <c:v>234</c:v>
                </c:pt>
                <c:pt idx="14">
                  <c:v>1020</c:v>
                </c:pt>
                <c:pt idx="15">
                  <c:v>386</c:v>
                </c:pt>
                <c:pt idx="16">
                  <c:v>161</c:v>
                </c:pt>
                <c:pt idx="17">
                  <c:v>45</c:v>
                </c:pt>
                <c:pt idx="18">
                  <c:v>2015</c:v>
                </c:pt>
                <c:pt idx="19">
                  <c:v>96</c:v>
                </c:pt>
                <c:pt idx="20">
                  <c:v>531</c:v>
                </c:pt>
                <c:pt idx="21">
                  <c:v>438</c:v>
                </c:pt>
                <c:pt idx="22">
                  <c:v>64</c:v>
                </c:pt>
                <c:pt idx="23">
                  <c:v>406</c:v>
                </c:pt>
                <c:pt idx="24">
                  <c:v>372</c:v>
                </c:pt>
                <c:pt idx="25">
                  <c:v>320</c:v>
                </c:pt>
                <c:pt idx="26">
                  <c:v>115</c:v>
                </c:pt>
                <c:pt idx="27">
                  <c:v>1041</c:v>
                </c:pt>
                <c:pt idx="28">
                  <c:v>108</c:v>
                </c:pt>
                <c:pt idx="29">
                  <c:v>626</c:v>
                </c:pt>
                <c:pt idx="30">
                  <c:v>156</c:v>
                </c:pt>
                <c:pt idx="31">
                  <c:v>71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'1.2.2'!$C$5:$C$6</c:f>
              <c:strCache>
                <c:ptCount val="1"/>
                <c:pt idx="0">
                  <c:v>Autotransporte de Carga Especializada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none"/>
          </c:marker>
          <c:cat>
            <c:strRef>
              <c:f>'1.2.2'!$E$8:$E$39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'1.2.2'!$C$8:$C$39</c:f>
              <c:numCache>
                <c:formatCode>#,##0</c:formatCode>
                <c:ptCount val="32"/>
                <c:pt idx="0">
                  <c:v>33</c:v>
                </c:pt>
                <c:pt idx="1">
                  <c:v>94</c:v>
                </c:pt>
                <c:pt idx="2">
                  <c:v>19</c:v>
                </c:pt>
                <c:pt idx="3">
                  <c:v>39</c:v>
                </c:pt>
                <c:pt idx="4">
                  <c:v>47</c:v>
                </c:pt>
                <c:pt idx="5">
                  <c:v>154</c:v>
                </c:pt>
                <c:pt idx="6">
                  <c:v>197</c:v>
                </c:pt>
                <c:pt idx="7">
                  <c:v>64</c:v>
                </c:pt>
                <c:pt idx="8">
                  <c:v>962</c:v>
                </c:pt>
                <c:pt idx="9">
                  <c:v>56</c:v>
                </c:pt>
                <c:pt idx="10">
                  <c:v>207</c:v>
                </c:pt>
                <c:pt idx="11">
                  <c:v>184</c:v>
                </c:pt>
                <c:pt idx="12">
                  <c:v>48</c:v>
                </c:pt>
                <c:pt idx="13">
                  <c:v>95</c:v>
                </c:pt>
                <c:pt idx="14">
                  <c:v>234</c:v>
                </c:pt>
                <c:pt idx="15">
                  <c:v>100</c:v>
                </c:pt>
                <c:pt idx="16">
                  <c:v>63</c:v>
                </c:pt>
                <c:pt idx="17">
                  <c:v>11</c:v>
                </c:pt>
                <c:pt idx="18">
                  <c:v>607</c:v>
                </c:pt>
                <c:pt idx="19">
                  <c:v>49</c:v>
                </c:pt>
                <c:pt idx="20">
                  <c:v>132</c:v>
                </c:pt>
                <c:pt idx="21">
                  <c:v>115</c:v>
                </c:pt>
                <c:pt idx="22">
                  <c:v>36</c:v>
                </c:pt>
                <c:pt idx="23">
                  <c:v>79</c:v>
                </c:pt>
                <c:pt idx="24">
                  <c:v>120</c:v>
                </c:pt>
                <c:pt idx="25">
                  <c:v>135</c:v>
                </c:pt>
                <c:pt idx="26">
                  <c:v>127</c:v>
                </c:pt>
                <c:pt idx="27">
                  <c:v>372</c:v>
                </c:pt>
                <c:pt idx="28">
                  <c:v>38</c:v>
                </c:pt>
                <c:pt idx="29">
                  <c:v>323</c:v>
                </c:pt>
                <c:pt idx="30">
                  <c:v>52</c:v>
                </c:pt>
                <c:pt idx="31">
                  <c:v>27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413056"/>
        <c:axId val="82414592"/>
      </c:lineChart>
      <c:catAx>
        <c:axId val="8241305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82414592"/>
        <c:crosses val="autoZero"/>
        <c:auto val="1"/>
        <c:lblAlgn val="ctr"/>
        <c:lblOffset val="100"/>
        <c:noMultiLvlLbl val="0"/>
      </c:catAx>
      <c:valAx>
        <c:axId val="82414592"/>
        <c:scaling>
          <c:orientation val="minMax"/>
          <c:max val="350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Personas</a:t>
                </a:r>
                <a:endParaRPr lang="es-ES"/>
              </a:p>
            </c:rich>
          </c:tx>
          <c:layout>
            <c:manualLayout>
              <c:xMode val="edge"/>
              <c:yMode val="edge"/>
              <c:x val="0"/>
              <c:y val="0.25877969799229855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8241305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4898188741886834"/>
          <c:y val="0.91738998534273641"/>
          <c:w val="0.75147161891581671"/>
          <c:h val="7.8281010328254408E-2"/>
        </c:manualLayout>
      </c:layout>
      <c:overlay val="0"/>
      <c:txPr>
        <a:bodyPr/>
        <a:lstStyle/>
        <a:p>
          <a:pPr>
            <a:defRPr lang="es-ES" b="1"/>
          </a:pPr>
          <a:endParaRPr lang="es-MX"/>
        </a:p>
      </c:txPr>
    </c:legend>
    <c:plotVisOnly val="1"/>
    <c:dispBlanksAs val="gap"/>
    <c:showDLblsOverMax val="0"/>
  </c:chart>
  <c:spPr>
    <a:solidFill>
      <a:schemeClr val="accent3">
        <a:lumMod val="40000"/>
        <a:lumOff val="60000"/>
      </a:schemeClr>
    </a:solidFill>
  </c:sp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Distribución</a:t>
            </a:r>
            <a:r>
              <a:rPr lang="es-ES" sz="1200" baseline="0"/>
              <a:t> de las </a:t>
            </a:r>
            <a:r>
              <a:rPr lang="es-ES" sz="1200"/>
              <a:t>Personas Morales</a:t>
            </a:r>
            <a:r>
              <a:rPr lang="es-ES" sz="1200" baseline="0"/>
              <a:t> del Autotransporte de Carga por Clase de Servicio 2014</a:t>
            </a:r>
            <a:endParaRPr lang="es-ES" sz="1200"/>
          </a:p>
        </c:rich>
      </c:tx>
      <c:layout>
        <c:manualLayout>
          <c:xMode val="edge"/>
          <c:yMode val="edge"/>
          <c:x val="0.1396806649168841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6.3266622922134932E-2"/>
          <c:y val="0.14814814814814894"/>
          <c:w val="0.49722222222222462"/>
          <c:h val="0.82870370370370372"/>
        </c:manualLayout>
      </c:layout>
      <c:pieChart>
        <c:varyColors val="1"/>
        <c:ser>
          <c:idx val="0"/>
          <c:order val="0"/>
          <c:explosion val="9"/>
          <c:dPt>
            <c:idx val="0"/>
            <c:bubble3D val="0"/>
            <c:spPr>
              <a:solidFill>
                <a:schemeClr val="accent3"/>
              </a:solidFill>
            </c:spPr>
          </c:dPt>
          <c:dPt>
            <c:idx val="1"/>
            <c:bubble3D val="0"/>
            <c:spPr>
              <a:solidFill>
                <a:schemeClr val="accent6"/>
              </a:solidFill>
            </c:spPr>
          </c:dPt>
          <c:dLbls>
            <c:dLbl>
              <c:idx val="0"/>
              <c:layout>
                <c:manualLayout>
                  <c:x val="-8.1532370953630792E-2"/>
                  <c:y val="-0.19508311461067365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7.7914260717410325E-2"/>
                  <c:y val="0.1286486585010207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</c:dLbl>
            <c:txPr>
              <a:bodyPr/>
              <a:lstStyle/>
              <a:p>
                <a:pPr>
                  <a:defRPr lang="es-ES" sz="1200" b="1"/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'1.2.2'!$B$5:$C$5</c:f>
              <c:strCache>
                <c:ptCount val="2"/>
                <c:pt idx="0">
                  <c:v>Autotransporte de Carga General</c:v>
                </c:pt>
                <c:pt idx="1">
                  <c:v>Autotransporte de Carga Especializada</c:v>
                </c:pt>
              </c:strCache>
            </c:strRef>
          </c:cat>
          <c:val>
            <c:numRef>
              <c:f>'1.2.2'!$B$42:$C$42</c:f>
              <c:numCache>
                <c:formatCode>#,##0</c:formatCode>
                <c:ptCount val="2"/>
                <c:pt idx="0">
                  <c:v>75.787569713108581</c:v>
                </c:pt>
                <c:pt idx="1">
                  <c:v>24.212430286891422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>
            <a:defRPr b="1"/>
          </a:pPr>
          <a:endParaRPr lang="es-MX"/>
        </a:p>
      </c:txPr>
    </c:legend>
    <c:plotVisOnly val="1"/>
    <c:dispBlanksAs val="zero"/>
    <c:showDLblsOverMax val="0"/>
  </c:chart>
  <c:spPr>
    <a:solidFill>
      <a:schemeClr val="accent3">
        <a:lumMod val="40000"/>
        <a:lumOff val="60000"/>
      </a:schemeClr>
    </a:solidFill>
  </c:sp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Personas</a:t>
            </a:r>
            <a:r>
              <a:rPr lang="es-ES" sz="1200" baseline="0"/>
              <a:t> Físicas del Autotransporte de Carga por Clase de Servicio 2014</a:t>
            </a:r>
            <a:endParaRPr lang="es-ES" sz="1200"/>
          </a:p>
        </c:rich>
      </c:tx>
      <c:layout>
        <c:manualLayout>
          <c:xMode val="edge"/>
          <c:yMode val="edge"/>
          <c:x val="0.1326943556975505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410723419955888"/>
          <c:y val="8.2141170480780193E-2"/>
          <c:w val="0.87246358582173222"/>
          <c:h val="0.67111895294024715"/>
        </c:manualLayout>
      </c:layout>
      <c:lineChart>
        <c:grouping val="standard"/>
        <c:varyColors val="0"/>
        <c:ser>
          <c:idx val="0"/>
          <c:order val="0"/>
          <c:tx>
            <c:strRef>
              <c:f>'1.2.3'!$B$5:$B$6</c:f>
              <c:strCache>
                <c:ptCount val="1"/>
                <c:pt idx="0">
                  <c:v>Autotransporte de Carga General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none"/>
          </c:marker>
          <c:cat>
            <c:strRef>
              <c:f>'1.2.3'!$E$8:$E$39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'1.2.3'!$B$8:$B$39</c:f>
              <c:numCache>
                <c:formatCode>#,##0</c:formatCode>
                <c:ptCount val="32"/>
                <c:pt idx="0">
                  <c:v>909</c:v>
                </c:pt>
                <c:pt idx="1">
                  <c:v>4337</c:v>
                </c:pt>
                <c:pt idx="2">
                  <c:v>212</c:v>
                </c:pt>
                <c:pt idx="3">
                  <c:v>159</c:v>
                </c:pt>
                <c:pt idx="4">
                  <c:v>748</c:v>
                </c:pt>
                <c:pt idx="5">
                  <c:v>3051</c:v>
                </c:pt>
                <c:pt idx="6">
                  <c:v>2170</c:v>
                </c:pt>
                <c:pt idx="7">
                  <c:v>761</c:v>
                </c:pt>
                <c:pt idx="8">
                  <c:v>25026</c:v>
                </c:pt>
                <c:pt idx="9">
                  <c:v>1278</c:v>
                </c:pt>
                <c:pt idx="10">
                  <c:v>10011</c:v>
                </c:pt>
                <c:pt idx="11">
                  <c:v>6448</c:v>
                </c:pt>
                <c:pt idx="12">
                  <c:v>549</c:v>
                </c:pt>
                <c:pt idx="13">
                  <c:v>6575</c:v>
                </c:pt>
                <c:pt idx="14">
                  <c:v>8988</c:v>
                </c:pt>
                <c:pt idx="15">
                  <c:v>4871</c:v>
                </c:pt>
                <c:pt idx="16">
                  <c:v>1553</c:v>
                </c:pt>
                <c:pt idx="17">
                  <c:v>568</c:v>
                </c:pt>
                <c:pt idx="18">
                  <c:v>8460</c:v>
                </c:pt>
                <c:pt idx="19">
                  <c:v>727</c:v>
                </c:pt>
                <c:pt idx="20">
                  <c:v>6930</c:v>
                </c:pt>
                <c:pt idx="21">
                  <c:v>3336</c:v>
                </c:pt>
                <c:pt idx="22">
                  <c:v>266</c:v>
                </c:pt>
                <c:pt idx="23">
                  <c:v>3813</c:v>
                </c:pt>
                <c:pt idx="24">
                  <c:v>3864</c:v>
                </c:pt>
                <c:pt idx="25">
                  <c:v>3219</c:v>
                </c:pt>
                <c:pt idx="26">
                  <c:v>611</c:v>
                </c:pt>
                <c:pt idx="27">
                  <c:v>5409</c:v>
                </c:pt>
                <c:pt idx="28">
                  <c:v>1486</c:v>
                </c:pt>
                <c:pt idx="29">
                  <c:v>5637</c:v>
                </c:pt>
                <c:pt idx="30">
                  <c:v>677</c:v>
                </c:pt>
                <c:pt idx="31">
                  <c:v>401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'1.2.3'!$C$5:$C$6</c:f>
              <c:strCache>
                <c:ptCount val="1"/>
                <c:pt idx="0">
                  <c:v>Autotransporte de Carga Especializada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none"/>
          </c:marker>
          <c:cat>
            <c:strRef>
              <c:f>'1.2.3'!$E$8:$E$39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'1.2.3'!$C$8:$C$39</c:f>
              <c:numCache>
                <c:formatCode>#,##0</c:formatCode>
                <c:ptCount val="32"/>
                <c:pt idx="0">
                  <c:v>58</c:v>
                </c:pt>
                <c:pt idx="1">
                  <c:v>167</c:v>
                </c:pt>
                <c:pt idx="2">
                  <c:v>41</c:v>
                </c:pt>
                <c:pt idx="3">
                  <c:v>10</c:v>
                </c:pt>
                <c:pt idx="4">
                  <c:v>115</c:v>
                </c:pt>
                <c:pt idx="5">
                  <c:v>207</c:v>
                </c:pt>
                <c:pt idx="6">
                  <c:v>150</c:v>
                </c:pt>
                <c:pt idx="7">
                  <c:v>75</c:v>
                </c:pt>
                <c:pt idx="8">
                  <c:v>2092</c:v>
                </c:pt>
                <c:pt idx="9">
                  <c:v>83</c:v>
                </c:pt>
                <c:pt idx="10">
                  <c:v>745</c:v>
                </c:pt>
                <c:pt idx="11">
                  <c:v>489</c:v>
                </c:pt>
                <c:pt idx="12">
                  <c:v>115</c:v>
                </c:pt>
                <c:pt idx="13">
                  <c:v>445</c:v>
                </c:pt>
                <c:pt idx="14">
                  <c:v>675</c:v>
                </c:pt>
                <c:pt idx="15">
                  <c:v>278</c:v>
                </c:pt>
                <c:pt idx="16">
                  <c:v>150</c:v>
                </c:pt>
                <c:pt idx="17">
                  <c:v>27</c:v>
                </c:pt>
                <c:pt idx="18">
                  <c:v>605</c:v>
                </c:pt>
                <c:pt idx="19">
                  <c:v>108</c:v>
                </c:pt>
                <c:pt idx="20">
                  <c:v>256</c:v>
                </c:pt>
                <c:pt idx="21">
                  <c:v>222</c:v>
                </c:pt>
                <c:pt idx="22">
                  <c:v>25</c:v>
                </c:pt>
                <c:pt idx="23">
                  <c:v>152</c:v>
                </c:pt>
                <c:pt idx="24">
                  <c:v>144</c:v>
                </c:pt>
                <c:pt idx="25">
                  <c:v>221</c:v>
                </c:pt>
                <c:pt idx="26">
                  <c:v>159</c:v>
                </c:pt>
                <c:pt idx="27">
                  <c:v>440</c:v>
                </c:pt>
                <c:pt idx="28">
                  <c:v>66</c:v>
                </c:pt>
                <c:pt idx="29">
                  <c:v>490</c:v>
                </c:pt>
                <c:pt idx="30">
                  <c:v>51</c:v>
                </c:pt>
                <c:pt idx="31">
                  <c:v>69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490112"/>
        <c:axId val="82491648"/>
      </c:lineChart>
      <c:catAx>
        <c:axId val="8249011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82491648"/>
        <c:crosses val="autoZero"/>
        <c:auto val="1"/>
        <c:lblAlgn val="ctr"/>
        <c:lblOffset val="100"/>
        <c:noMultiLvlLbl val="0"/>
      </c:catAx>
      <c:valAx>
        <c:axId val="82491648"/>
        <c:scaling>
          <c:orientation val="minMax"/>
          <c:max val="3000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Personas</a:t>
                </a:r>
                <a:endParaRPr lang="es-ES"/>
              </a:p>
            </c:rich>
          </c:tx>
          <c:layout/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8249011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3194250878384611"/>
          <c:y val="0.90290504656817883"/>
          <c:w val="0.80325023269855156"/>
          <c:h val="8.3352206392261263E-2"/>
        </c:manualLayout>
      </c:layout>
      <c:overlay val="0"/>
      <c:txPr>
        <a:bodyPr/>
        <a:lstStyle/>
        <a:p>
          <a:pPr>
            <a:defRPr lang="es-ES" sz="1050" b="1"/>
          </a:pPr>
          <a:endParaRPr lang="es-MX"/>
        </a:p>
      </c:txPr>
    </c:legend>
    <c:plotVisOnly val="1"/>
    <c:dispBlanksAs val="gap"/>
    <c:showDLblsOverMax val="0"/>
  </c:chart>
  <c:spPr>
    <a:solidFill>
      <a:schemeClr val="accent3">
        <a:lumMod val="40000"/>
        <a:lumOff val="60000"/>
      </a:schemeClr>
    </a:solidFill>
  </c:sp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Personas</a:t>
            </a:r>
            <a:r>
              <a:rPr lang="es-ES" sz="1200" baseline="0"/>
              <a:t> Físicas del Autotransporte de Carga por Clase de Servicio 2014</a:t>
            </a:r>
            <a:endParaRPr lang="es-ES" sz="1200"/>
          </a:p>
        </c:rich>
      </c:tx>
      <c:layout>
        <c:manualLayout>
          <c:xMode val="edge"/>
          <c:yMode val="edge"/>
          <c:x val="0.14334398296059644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410723419955888"/>
          <c:y val="8.2141170480780193E-2"/>
          <c:w val="0.87246358582173178"/>
          <c:h val="0.6711189529402471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'1.2.3'!$B$5:$B$6</c:f>
              <c:strCache>
                <c:ptCount val="1"/>
                <c:pt idx="0">
                  <c:v>Autotransporte de Carga General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chemeClr val="accent3"/>
              </a:solidFill>
            </a:ln>
          </c:spPr>
          <c:invertIfNegative val="0"/>
          <c:cat>
            <c:strRef>
              <c:f>'1.2.3'!$E$8:$E$39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'1.2.3'!$B$8:$B$39</c:f>
              <c:numCache>
                <c:formatCode>#,##0</c:formatCode>
                <c:ptCount val="32"/>
                <c:pt idx="0">
                  <c:v>909</c:v>
                </c:pt>
                <c:pt idx="1">
                  <c:v>4337</c:v>
                </c:pt>
                <c:pt idx="2">
                  <c:v>212</c:v>
                </c:pt>
                <c:pt idx="3">
                  <c:v>159</c:v>
                </c:pt>
                <c:pt idx="4">
                  <c:v>748</c:v>
                </c:pt>
                <c:pt idx="5">
                  <c:v>3051</c:v>
                </c:pt>
                <c:pt idx="6">
                  <c:v>2170</c:v>
                </c:pt>
                <c:pt idx="7">
                  <c:v>761</c:v>
                </c:pt>
                <c:pt idx="8">
                  <c:v>25026</c:v>
                </c:pt>
                <c:pt idx="9">
                  <c:v>1278</c:v>
                </c:pt>
                <c:pt idx="10">
                  <c:v>10011</c:v>
                </c:pt>
                <c:pt idx="11">
                  <c:v>6448</c:v>
                </c:pt>
                <c:pt idx="12">
                  <c:v>549</c:v>
                </c:pt>
                <c:pt idx="13">
                  <c:v>6575</c:v>
                </c:pt>
                <c:pt idx="14">
                  <c:v>8988</c:v>
                </c:pt>
                <c:pt idx="15">
                  <c:v>4871</c:v>
                </c:pt>
                <c:pt idx="16">
                  <c:v>1553</c:v>
                </c:pt>
                <c:pt idx="17">
                  <c:v>568</c:v>
                </c:pt>
                <c:pt idx="18">
                  <c:v>8460</c:v>
                </c:pt>
                <c:pt idx="19">
                  <c:v>727</c:v>
                </c:pt>
                <c:pt idx="20">
                  <c:v>6930</c:v>
                </c:pt>
                <c:pt idx="21">
                  <c:v>3336</c:v>
                </c:pt>
                <c:pt idx="22">
                  <c:v>266</c:v>
                </c:pt>
                <c:pt idx="23">
                  <c:v>3813</c:v>
                </c:pt>
                <c:pt idx="24">
                  <c:v>3864</c:v>
                </c:pt>
                <c:pt idx="25">
                  <c:v>3219</c:v>
                </c:pt>
                <c:pt idx="26">
                  <c:v>611</c:v>
                </c:pt>
                <c:pt idx="27">
                  <c:v>5409</c:v>
                </c:pt>
                <c:pt idx="28">
                  <c:v>1486</c:v>
                </c:pt>
                <c:pt idx="29">
                  <c:v>5637</c:v>
                </c:pt>
                <c:pt idx="30">
                  <c:v>677</c:v>
                </c:pt>
                <c:pt idx="31">
                  <c:v>401</c:v>
                </c:pt>
              </c:numCache>
            </c:numRef>
          </c:val>
        </c:ser>
        <c:ser>
          <c:idx val="1"/>
          <c:order val="1"/>
          <c:tx>
            <c:strRef>
              <c:f>'1.2.3'!$C$5:$C$6</c:f>
              <c:strCache>
                <c:ptCount val="1"/>
                <c:pt idx="0">
                  <c:v>Autotransporte de Carga Especializada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chemeClr val="accent6"/>
              </a:solidFill>
            </a:ln>
          </c:spPr>
          <c:invertIfNegative val="0"/>
          <c:cat>
            <c:strRef>
              <c:f>'1.2.3'!$E$8:$E$39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'1.2.3'!$C$8:$C$39</c:f>
              <c:numCache>
                <c:formatCode>#,##0</c:formatCode>
                <c:ptCount val="32"/>
                <c:pt idx="0">
                  <c:v>58</c:v>
                </c:pt>
                <c:pt idx="1">
                  <c:v>167</c:v>
                </c:pt>
                <c:pt idx="2">
                  <c:v>41</c:v>
                </c:pt>
                <c:pt idx="3">
                  <c:v>10</c:v>
                </c:pt>
                <c:pt idx="4">
                  <c:v>115</c:v>
                </c:pt>
                <c:pt idx="5">
                  <c:v>207</c:v>
                </c:pt>
                <c:pt idx="6">
                  <c:v>150</c:v>
                </c:pt>
                <c:pt idx="7">
                  <c:v>75</c:v>
                </c:pt>
                <c:pt idx="8">
                  <c:v>2092</c:v>
                </c:pt>
                <c:pt idx="9">
                  <c:v>83</c:v>
                </c:pt>
                <c:pt idx="10">
                  <c:v>745</c:v>
                </c:pt>
                <c:pt idx="11">
                  <c:v>489</c:v>
                </c:pt>
                <c:pt idx="12">
                  <c:v>115</c:v>
                </c:pt>
                <c:pt idx="13">
                  <c:v>445</c:v>
                </c:pt>
                <c:pt idx="14">
                  <c:v>675</c:v>
                </c:pt>
                <c:pt idx="15">
                  <c:v>278</c:v>
                </c:pt>
                <c:pt idx="16">
                  <c:v>150</c:v>
                </c:pt>
                <c:pt idx="17">
                  <c:v>27</c:v>
                </c:pt>
                <c:pt idx="18">
                  <c:v>605</c:v>
                </c:pt>
                <c:pt idx="19">
                  <c:v>108</c:v>
                </c:pt>
                <c:pt idx="20">
                  <c:v>256</c:v>
                </c:pt>
                <c:pt idx="21">
                  <c:v>222</c:v>
                </c:pt>
                <c:pt idx="22">
                  <c:v>25</c:v>
                </c:pt>
                <c:pt idx="23">
                  <c:v>152</c:v>
                </c:pt>
                <c:pt idx="24">
                  <c:v>144</c:v>
                </c:pt>
                <c:pt idx="25">
                  <c:v>221</c:v>
                </c:pt>
                <c:pt idx="26">
                  <c:v>159</c:v>
                </c:pt>
                <c:pt idx="27">
                  <c:v>440</c:v>
                </c:pt>
                <c:pt idx="28">
                  <c:v>66</c:v>
                </c:pt>
                <c:pt idx="29">
                  <c:v>490</c:v>
                </c:pt>
                <c:pt idx="30">
                  <c:v>51</c:v>
                </c:pt>
                <c:pt idx="31">
                  <c:v>69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2509184"/>
        <c:axId val="91296896"/>
      </c:barChart>
      <c:catAx>
        <c:axId val="8250918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91296896"/>
        <c:crosses val="autoZero"/>
        <c:auto val="1"/>
        <c:lblAlgn val="ctr"/>
        <c:lblOffset val="100"/>
        <c:noMultiLvlLbl val="0"/>
      </c:catAx>
      <c:valAx>
        <c:axId val="91296896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Personas</a:t>
                </a:r>
                <a:endParaRPr lang="es-ES"/>
              </a:p>
            </c:rich>
          </c:tx>
          <c:layout/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8250918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9.7863701542099626E-2"/>
          <c:y val="0.91628280839894949"/>
          <c:w val="0.84817270844339365"/>
          <c:h val="8.3352206392261263E-2"/>
        </c:manualLayout>
      </c:layout>
      <c:overlay val="0"/>
      <c:txPr>
        <a:bodyPr/>
        <a:lstStyle/>
        <a:p>
          <a:pPr>
            <a:defRPr lang="es-ES" sz="1050" b="1"/>
          </a:pPr>
          <a:endParaRPr lang="es-MX"/>
        </a:p>
      </c:txPr>
    </c:legend>
    <c:plotVisOnly val="1"/>
    <c:dispBlanksAs val="gap"/>
    <c:showDLblsOverMax val="0"/>
  </c:chart>
  <c:spPr>
    <a:solidFill>
      <a:schemeClr val="accent3">
        <a:lumMod val="40000"/>
        <a:lumOff val="60000"/>
      </a:schemeClr>
    </a:solidFill>
  </c:spPr>
  <c:printSettings>
    <c:headerFooter/>
    <c:pageMargins b="0.75000000000000455" l="0.70000000000000062" r="0.70000000000000062" t="0.75000000000000455" header="0.30000000000000032" footer="0.30000000000000032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Distribución de las Personas Físicas del Autotransporte de Carga por Clase</a:t>
            </a:r>
            <a:r>
              <a:rPr lang="es-ES" sz="1200" baseline="0"/>
              <a:t> de Servicio 2014</a:t>
            </a:r>
            <a:r>
              <a:rPr lang="es-ES" sz="1200"/>
              <a:t> </a:t>
            </a:r>
          </a:p>
        </c:rich>
      </c:tx>
      <c:layout>
        <c:manualLayout>
          <c:xMode val="edge"/>
          <c:yMode val="edge"/>
          <c:x val="0.10676377952755904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8.1913823272091027E-2"/>
          <c:y val="0.23148148148148381"/>
          <c:w val="0.45555555555555555"/>
          <c:h val="0.75925925925925963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3"/>
              </a:solidFill>
            </c:spPr>
          </c:dPt>
          <c:dPt>
            <c:idx val="1"/>
            <c:bubble3D val="0"/>
            <c:explosion val="22"/>
            <c:spPr>
              <a:solidFill>
                <a:schemeClr val="accent6"/>
              </a:solidFill>
            </c:spPr>
          </c:dPt>
          <c:dLbls>
            <c:dLbl>
              <c:idx val="0"/>
              <c:layout>
                <c:manualLayout>
                  <c:x val="-2.9557524059492562E-2"/>
                  <c:y val="-0.1532407407407407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</c:dLbl>
            <c:txPr>
              <a:bodyPr/>
              <a:lstStyle/>
              <a:p>
                <a:pPr>
                  <a:defRPr lang="es-ES" sz="1200" b="1"/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</c:dLbls>
          <c:cat>
            <c:strRef>
              <c:f>'1.2.3'!$B$5:$C$5</c:f>
              <c:strCache>
                <c:ptCount val="2"/>
                <c:pt idx="0">
                  <c:v>Autotransporte de Carga General</c:v>
                </c:pt>
                <c:pt idx="1">
                  <c:v>Autotransporte de Carga Especializada</c:v>
                </c:pt>
              </c:strCache>
            </c:strRef>
          </c:cat>
          <c:val>
            <c:numRef>
              <c:f>'1.2.3'!$B$42:$C$42</c:f>
              <c:numCache>
                <c:formatCode>#,##0</c:formatCode>
                <c:ptCount val="2"/>
                <c:pt idx="0">
                  <c:v>93.233823306561604</c:v>
                </c:pt>
                <c:pt idx="1">
                  <c:v>6.7661766934383998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legend>
      <c:legendPos val="r"/>
      <c:layout>
        <c:manualLayout>
          <c:xMode val="edge"/>
          <c:yMode val="edge"/>
          <c:x val="0.64921391076115487"/>
          <c:y val="0.39174321959755032"/>
          <c:w val="0.28411942257217843"/>
          <c:h val="0.29058763487897382"/>
        </c:manualLayout>
      </c:layout>
      <c:overlay val="0"/>
      <c:txPr>
        <a:bodyPr/>
        <a:lstStyle/>
        <a:p>
          <a:pPr>
            <a:defRPr lang="es-ES" sz="1050" b="1"/>
          </a:pPr>
          <a:endParaRPr lang="es-MX"/>
        </a:p>
      </c:txPr>
    </c:legend>
    <c:plotVisOnly val="1"/>
    <c:dispBlanksAs val="zero"/>
    <c:showDLblsOverMax val="0"/>
  </c:chart>
  <c:spPr>
    <a:solidFill>
      <a:schemeClr val="accent3">
        <a:lumMod val="40000"/>
        <a:lumOff val="60000"/>
      </a:schemeClr>
    </a:solidFill>
  </c:sp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Estructura</a:t>
            </a:r>
            <a:r>
              <a:rPr lang="es-ES" sz="1200" baseline="0"/>
              <a:t> Empresarial del Autotransporte de Carga 2014</a:t>
            </a:r>
          </a:p>
          <a:p>
            <a:pPr>
              <a:defRPr lang="es-ES" sz="1200"/>
            </a:pPr>
            <a:endParaRPr lang="es-ES" sz="1200"/>
          </a:p>
        </c:rich>
      </c:tx>
      <c:layout>
        <c:manualLayout>
          <c:xMode val="edge"/>
          <c:yMode val="edge"/>
          <c:x val="0.15860779167309971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008728320724615"/>
          <c:y val="8.0808080808080843E-2"/>
          <c:w val="0.85115454685811365"/>
          <c:h val="0.7150129466139966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'1.3.1 '!$C$6:$C$7</c:f>
              <c:strCache>
                <c:ptCount val="1"/>
                <c:pt idx="0">
                  <c:v>Número de Empresas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dLbls>
            <c:dLbl>
              <c:idx val="0"/>
              <c:layout>
                <c:manualLayout>
                  <c:x val="-7.8431372549019624E-3"/>
                  <c:y val="4.489337822671212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7.8431372549019121E-3"/>
                  <c:y val="8.978675645342312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lang="es-ES" b="1"/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('1.3.1 '!$A$9,'1.3.1 '!$A$11,'1.3.1 '!$A$13,'1.3.1 '!$A$15,'1.3.1 '!$A$15,'1.3.1 '!$A$15)</c:f>
              <c:strCache>
                <c:ptCount val="6"/>
                <c:pt idx="0">
                  <c:v>Hombre Camión</c:v>
                </c:pt>
                <c:pt idx="1">
                  <c:v>Pequeña</c:v>
                </c:pt>
                <c:pt idx="2">
                  <c:v>Mediana</c:v>
                </c:pt>
                <c:pt idx="3">
                  <c:v>Grande</c:v>
                </c:pt>
                <c:pt idx="4">
                  <c:v>Grande</c:v>
                </c:pt>
                <c:pt idx="5">
                  <c:v>Grande</c:v>
                </c:pt>
              </c:strCache>
            </c:strRef>
          </c:cat>
          <c:val>
            <c:numRef>
              <c:f>('1.3.1 '!$C$9,'1.3.1 '!$C$11,'1.3.1 '!$C$13,'1.3.1 '!$C$15)</c:f>
              <c:numCache>
                <c:formatCode>#,##0</c:formatCode>
                <c:ptCount val="4"/>
                <c:pt idx="0">
                  <c:v>106762</c:v>
                </c:pt>
                <c:pt idx="1">
                  <c:v>20574</c:v>
                </c:pt>
                <c:pt idx="2">
                  <c:v>2493</c:v>
                </c:pt>
                <c:pt idx="3">
                  <c:v>776</c:v>
                </c:pt>
              </c:numCache>
            </c:numRef>
          </c:val>
        </c:ser>
        <c:ser>
          <c:idx val="2"/>
          <c:order val="1"/>
          <c:tx>
            <c:strRef>
              <c:f>'1.3.1 '!$E$6:$E$7</c:f>
              <c:strCache>
                <c:ptCount val="1"/>
                <c:pt idx="0">
                  <c:v>Número de Vehículos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2.6143790849673526E-3"/>
                  <c:y val="1.346801346801346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0"/>
                  <c:y val="1.795735129068464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0"/>
                  <c:y val="1.346801346801346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2.6143790849672242E-3"/>
                  <c:y val="8.978675645342312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lang="es-ES" b="1"/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('1.3.1 '!$A$9,'1.3.1 '!$A$11,'1.3.1 '!$A$13,'1.3.1 '!$A$15,'1.3.1 '!$A$15,'1.3.1 '!$A$15)</c:f>
              <c:strCache>
                <c:ptCount val="6"/>
                <c:pt idx="0">
                  <c:v>Hombre Camión</c:v>
                </c:pt>
                <c:pt idx="1">
                  <c:v>Pequeña</c:v>
                </c:pt>
                <c:pt idx="2">
                  <c:v>Mediana</c:v>
                </c:pt>
                <c:pt idx="3">
                  <c:v>Grande</c:v>
                </c:pt>
                <c:pt idx="4">
                  <c:v>Grande</c:v>
                </c:pt>
                <c:pt idx="5">
                  <c:v>Grande</c:v>
                </c:pt>
              </c:strCache>
            </c:strRef>
          </c:cat>
          <c:val>
            <c:numRef>
              <c:f>('1.3.1 '!$E$9,'1.3.1 '!$E$11,'1.3.1 '!$E$13,'1.3.1 '!$E$15)</c:f>
              <c:numCache>
                <c:formatCode>#,##0</c:formatCode>
                <c:ptCount val="4"/>
                <c:pt idx="0">
                  <c:v>199475</c:v>
                </c:pt>
                <c:pt idx="1">
                  <c:v>234538</c:v>
                </c:pt>
                <c:pt idx="2">
                  <c:v>127234</c:v>
                </c:pt>
                <c:pt idx="3">
                  <c:v>202233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5797888"/>
        <c:axId val="105803776"/>
      </c:barChart>
      <c:catAx>
        <c:axId val="10579788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105803776"/>
        <c:crosses val="autoZero"/>
        <c:auto val="1"/>
        <c:lblAlgn val="ctr"/>
        <c:lblOffset val="100"/>
        <c:noMultiLvlLbl val="0"/>
      </c:catAx>
      <c:valAx>
        <c:axId val="10580377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10579788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0788878876069244"/>
          <c:y val="0.91881969299292132"/>
          <c:w val="0.62700467319634301"/>
          <c:h val="8.118030700707865E-2"/>
        </c:manualLayout>
      </c:layout>
      <c:overlay val="0"/>
      <c:txPr>
        <a:bodyPr/>
        <a:lstStyle/>
        <a:p>
          <a:pPr>
            <a:defRPr lang="es-ES" sz="1050" b="1"/>
          </a:pPr>
          <a:endParaRPr lang="es-MX"/>
        </a:p>
      </c:txPr>
    </c:legend>
    <c:plotVisOnly val="1"/>
    <c:dispBlanksAs val="gap"/>
    <c:showDLblsOverMax val="0"/>
  </c:chart>
  <c:spPr>
    <a:solidFill>
      <a:schemeClr val="accent3">
        <a:lumMod val="40000"/>
        <a:lumOff val="60000"/>
      </a:schemeClr>
    </a:solidFill>
  </c:sp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Parque Vehicular del Autotransporte de Carga por Tipo de Vehiculo 2014</a:t>
            </a:r>
          </a:p>
        </c:rich>
      </c:tx>
      <c:layout>
        <c:manualLayout>
          <c:xMode val="edge"/>
          <c:yMode val="edge"/>
          <c:x val="0.19296297160385667"/>
          <c:y val="3.3883934855146337E-3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426316342833457"/>
          <c:y val="6.6954469807993244E-2"/>
          <c:w val="0.8668768120838316"/>
          <c:h val="0.43304569578644941"/>
        </c:manualLayout>
      </c:layout>
      <c:lineChart>
        <c:grouping val="standard"/>
        <c:varyColors val="0"/>
        <c:ser>
          <c:idx val="0"/>
          <c:order val="0"/>
          <c:spPr>
            <a:ln>
              <a:solidFill>
                <a:schemeClr val="accent6"/>
              </a:solidFill>
            </a:ln>
          </c:spPr>
          <c:marker>
            <c:symbol val="diamond"/>
            <c:size val="5"/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</c:spPr>
          </c:marker>
          <c:dLbls>
            <c:dLbl>
              <c:idx val="1"/>
              <c:delete val="1"/>
            </c:dLbl>
            <c:dLbl>
              <c:idx val="5"/>
              <c:delete val="1"/>
            </c:dLbl>
            <c:dLbl>
              <c:idx val="7"/>
              <c:delete val="1"/>
            </c:dLbl>
            <c:dLbl>
              <c:idx val="10"/>
              <c:delete val="1"/>
            </c:dLbl>
            <c:dLbl>
              <c:idx val="12"/>
              <c:delete val="1"/>
            </c:dLbl>
            <c:dLbl>
              <c:idx val="14"/>
              <c:delete val="1"/>
            </c:dLbl>
            <c:dLbl>
              <c:idx val="18"/>
              <c:delete val="1"/>
            </c:dLbl>
            <c:dLbl>
              <c:idx val="20"/>
              <c:delete val="1"/>
            </c:dLbl>
            <c:dLbl>
              <c:idx val="23"/>
              <c:delete val="1"/>
            </c:dLbl>
            <c:dLbl>
              <c:idx val="25"/>
              <c:delete val="1"/>
            </c:dLbl>
            <c:dLbl>
              <c:idx val="28"/>
              <c:delete val="1"/>
            </c:dLbl>
            <c:dLbl>
              <c:idx val="30"/>
              <c:layout>
                <c:manualLayout>
                  <c:x val="-4.1745987547619039E-2"/>
                  <c:y val="-2.474245924306772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lang="es-ES" sz="800" b="1"/>
                </a:pPr>
                <a:endParaRPr lang="es-MX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'1.1.2'!$A$7:$A$39</c:f>
              <c:strCache>
                <c:ptCount val="33"/>
                <c:pt idx="0">
                  <c:v>Caballete                                     </c:v>
                </c:pt>
                <c:pt idx="1">
                  <c:v>Caja                                       </c:v>
                </c:pt>
                <c:pt idx="2">
                  <c:v>Caja abierta                                </c:v>
                </c:pt>
                <c:pt idx="3">
                  <c:v>Caja cerrada</c:v>
                </c:pt>
                <c:pt idx="4">
                  <c:v>Caja refrigerador                       </c:v>
                </c:pt>
                <c:pt idx="5">
                  <c:v>Cama B o cuello G                                 </c:v>
                </c:pt>
                <c:pt idx="6">
                  <c:v>Chasís portacontenedor</c:v>
                </c:pt>
                <c:pt idx="7">
                  <c:v>Equipo especializado                                   </c:v>
                </c:pt>
                <c:pt idx="8">
                  <c:v>Estaca o plataforma                                   </c:v>
                </c:pt>
                <c:pt idx="9">
                  <c:v>Estacas                                      </c:v>
                </c:pt>
                <c:pt idx="10">
                  <c:v>Góndola madrina                                 </c:v>
                </c:pt>
                <c:pt idx="11">
                  <c:v>Grúa industrial</c:v>
                </c:pt>
                <c:pt idx="12">
                  <c:v>Grúa tipo "A"                             </c:v>
                </c:pt>
                <c:pt idx="13">
                  <c:v>Grúa tipo "B"                               </c:v>
                </c:pt>
                <c:pt idx="14">
                  <c:v>Grúa tipo "C"                                        </c:v>
                </c:pt>
                <c:pt idx="15">
                  <c:v>Grúa tipo "D"                                     </c:v>
                </c:pt>
                <c:pt idx="16">
                  <c:v>Jaula                                            </c:v>
                </c:pt>
                <c:pt idx="17">
                  <c:v>Media redila                                      </c:v>
                </c:pt>
                <c:pt idx="18">
                  <c:v>Pallet o Celdillas                                </c:v>
                </c:pt>
                <c:pt idx="19">
                  <c:v>Plataforma o jaula</c:v>
                </c:pt>
                <c:pt idx="20">
                  <c:v>Plataforma con grúa                                 </c:v>
                </c:pt>
                <c:pt idx="21">
                  <c:v>Plataforma                                       </c:v>
                </c:pt>
                <c:pt idx="22">
                  <c:v>Redilas o plataforma</c:v>
                </c:pt>
                <c:pt idx="23">
                  <c:v>Redilas                                          </c:v>
                </c:pt>
                <c:pt idx="24">
                  <c:v>Refrigerador                                 </c:v>
                </c:pt>
                <c:pt idx="25">
                  <c:v>Revolvedora                                     </c:v>
                </c:pt>
                <c:pt idx="26">
                  <c:v>Semicaja                                      </c:v>
                </c:pt>
                <c:pt idx="27">
                  <c:v>Tanque                                           </c:v>
                </c:pt>
                <c:pt idx="28">
                  <c:v>Tanque o redilas                             </c:v>
                </c:pt>
                <c:pt idx="29">
                  <c:v>Tolva                                             </c:v>
                </c:pt>
                <c:pt idx="30">
                  <c:v>Tractor                                    </c:v>
                </c:pt>
                <c:pt idx="31">
                  <c:v>Volteo                                          </c:v>
                </c:pt>
                <c:pt idx="32">
                  <c:v>Volteo desmontable                           </c:v>
                </c:pt>
              </c:strCache>
            </c:strRef>
          </c:cat>
          <c:val>
            <c:numRef>
              <c:f>'1.1.2'!$B$7:$B$39</c:f>
              <c:numCache>
                <c:formatCode>#,##0</c:formatCode>
                <c:ptCount val="33"/>
                <c:pt idx="0">
                  <c:v>361</c:v>
                </c:pt>
                <c:pt idx="1">
                  <c:v>32375</c:v>
                </c:pt>
                <c:pt idx="2">
                  <c:v>559</c:v>
                </c:pt>
                <c:pt idx="3">
                  <c:v>133894</c:v>
                </c:pt>
                <c:pt idx="4">
                  <c:v>54076</c:v>
                </c:pt>
                <c:pt idx="5">
                  <c:v>8952</c:v>
                </c:pt>
                <c:pt idx="6">
                  <c:v>19234</c:v>
                </c:pt>
                <c:pt idx="7">
                  <c:v>1057</c:v>
                </c:pt>
                <c:pt idx="8">
                  <c:v>2878</c:v>
                </c:pt>
                <c:pt idx="9">
                  <c:v>27989</c:v>
                </c:pt>
                <c:pt idx="10">
                  <c:v>4798</c:v>
                </c:pt>
                <c:pt idx="11">
                  <c:v>877</c:v>
                </c:pt>
                <c:pt idx="12">
                  <c:v>5592</c:v>
                </c:pt>
                <c:pt idx="13">
                  <c:v>1431</c:v>
                </c:pt>
                <c:pt idx="14">
                  <c:v>1075</c:v>
                </c:pt>
                <c:pt idx="15">
                  <c:v>869</c:v>
                </c:pt>
                <c:pt idx="16">
                  <c:v>32035</c:v>
                </c:pt>
                <c:pt idx="17">
                  <c:v>37</c:v>
                </c:pt>
                <c:pt idx="18">
                  <c:v>2569</c:v>
                </c:pt>
                <c:pt idx="19">
                  <c:v>4366</c:v>
                </c:pt>
                <c:pt idx="20">
                  <c:v>1025</c:v>
                </c:pt>
                <c:pt idx="21">
                  <c:v>70025</c:v>
                </c:pt>
                <c:pt idx="22">
                  <c:v>5514</c:v>
                </c:pt>
                <c:pt idx="23">
                  <c:v>19555</c:v>
                </c:pt>
                <c:pt idx="24">
                  <c:v>44</c:v>
                </c:pt>
                <c:pt idx="25">
                  <c:v>719</c:v>
                </c:pt>
                <c:pt idx="26">
                  <c:v>71</c:v>
                </c:pt>
                <c:pt idx="27">
                  <c:v>39943</c:v>
                </c:pt>
                <c:pt idx="28">
                  <c:v>54</c:v>
                </c:pt>
                <c:pt idx="29">
                  <c:v>9280</c:v>
                </c:pt>
                <c:pt idx="30">
                  <c:v>251456</c:v>
                </c:pt>
                <c:pt idx="31">
                  <c:v>30595</c:v>
                </c:pt>
                <c:pt idx="32">
                  <c:v>175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3095680"/>
        <c:axId val="783946496"/>
      </c:lineChart>
      <c:catAx>
        <c:axId val="783095680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5400000" vert="horz" anchor="b" anchorCtr="1"/>
          <a:lstStyle/>
          <a:p>
            <a:pPr>
              <a:defRPr lang="es-ES" sz="850" b="1"/>
            </a:pPr>
            <a:endParaRPr lang="es-MX"/>
          </a:p>
        </c:txPr>
        <c:crossAx val="783946496"/>
        <c:crosses val="autoZero"/>
        <c:auto val="1"/>
        <c:lblAlgn val="ctr"/>
        <c:lblOffset val="100"/>
        <c:noMultiLvlLbl val="0"/>
      </c:catAx>
      <c:valAx>
        <c:axId val="783946496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Vehículos</a:t>
                </a:r>
                <a:endParaRPr lang="es-ES"/>
              </a:p>
            </c:rich>
          </c:tx>
          <c:layout>
            <c:manualLayout>
              <c:xMode val="edge"/>
              <c:yMode val="edge"/>
              <c:x val="5.8729013611326904E-3"/>
              <c:y val="0.12045713035870508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700" b="1"/>
            </a:pPr>
            <a:endParaRPr lang="es-MX"/>
          </a:p>
        </c:txPr>
        <c:crossAx val="783095680"/>
        <c:crosses val="autoZero"/>
        <c:crossBetween val="between"/>
        <c:majorUnit val="25000"/>
      </c:valAx>
    </c:plotArea>
    <c:plotVisOnly val="1"/>
    <c:dispBlanksAs val="gap"/>
    <c:showDLblsOverMax val="0"/>
  </c:chart>
  <c:spPr>
    <a:solidFill>
      <a:schemeClr val="accent3">
        <a:lumMod val="40000"/>
        <a:lumOff val="60000"/>
      </a:schemeClr>
    </a:solidFill>
  </c:spPr>
  <c:printSettings>
    <c:headerFooter/>
    <c:pageMargins b="0.75000000000000455" l="0.70000000000000062" r="0.70000000000000062" t="0.75000000000000455" header="0.30000000000000032" footer="0.30000000000000032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Participación de las Empresas</a:t>
            </a:r>
            <a:r>
              <a:rPr lang="es-ES" sz="1200" baseline="0"/>
              <a:t> en la Estructura Empresarial del Autotransporte de Carga 2014</a:t>
            </a:r>
            <a:endParaRPr lang="es-ES" sz="1200"/>
          </a:p>
        </c:rich>
      </c:tx>
      <c:layout>
        <c:manualLayout>
          <c:xMode val="edge"/>
          <c:yMode val="edge"/>
          <c:x val="0.18576377952755904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475065616797899"/>
          <c:y val="0.24074074074074123"/>
          <c:w val="0.45277777777777861"/>
          <c:h val="0.75462962962963265"/>
        </c:manualLayout>
      </c:layout>
      <c:pieChart>
        <c:varyColors val="1"/>
        <c:ser>
          <c:idx val="0"/>
          <c:order val="0"/>
          <c:explosion val="13"/>
          <c:dPt>
            <c:idx val="0"/>
            <c:bubble3D val="0"/>
            <c:spPr>
              <a:solidFill>
                <a:schemeClr val="accent3"/>
              </a:solidFill>
            </c:spPr>
          </c:dPt>
          <c:dPt>
            <c:idx val="1"/>
            <c:bubble3D val="0"/>
            <c:spPr>
              <a:solidFill>
                <a:schemeClr val="accent6"/>
              </a:solidFill>
            </c:spPr>
          </c:dPt>
          <c:dPt>
            <c:idx val="2"/>
            <c:bubble3D val="0"/>
            <c:spPr>
              <a:solidFill>
                <a:schemeClr val="accent5"/>
              </a:solidFill>
            </c:spPr>
          </c:dPt>
          <c:dPt>
            <c:idx val="3"/>
            <c:bubble3D val="0"/>
            <c:spPr>
              <a:solidFill>
                <a:schemeClr val="bg1">
                  <a:lumMod val="65000"/>
                </a:schemeClr>
              </a:solidFill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 sz="1100"/>
                      <a:t>81.7%</a:t>
                    </a:r>
                    <a:endParaRPr lang="en-US"/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 sz="1100"/>
                      <a:t>15.8%</a:t>
                    </a:r>
                    <a:endParaRPr lang="en-US"/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5.6078740157480288E-2"/>
                  <c:y val="-1.5707932341790609E-3"/>
                </c:manualLayout>
              </c:layout>
              <c:tx>
                <c:rich>
                  <a:bodyPr/>
                  <a:lstStyle/>
                  <a:p>
                    <a:r>
                      <a:rPr lang="en-US" sz="1100"/>
                      <a:t>1.9%</a:t>
                    </a:r>
                    <a:endParaRPr lang="en-US"/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7.9186132983377025E-2"/>
                  <c:y val="4.6396179644211138E-2"/>
                </c:manualLayout>
              </c:layout>
              <c:tx>
                <c:rich>
                  <a:bodyPr/>
                  <a:lstStyle/>
                  <a:p>
                    <a:r>
                      <a:rPr lang="en-US" sz="1100"/>
                      <a:t>0.6%</a:t>
                    </a:r>
                    <a:endParaRPr lang="en-US"/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100" b="1"/>
                </a:pPr>
                <a:endParaRPr lang="es-MX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('1.3.1 '!$A$9,'1.3.1 '!$A$11,'1.3.1 '!$A$13,'1.3.1 '!$A$15)</c:f>
              <c:strCache>
                <c:ptCount val="4"/>
                <c:pt idx="0">
                  <c:v>Hombre Camión</c:v>
                </c:pt>
                <c:pt idx="1">
                  <c:v>Pequeña</c:v>
                </c:pt>
                <c:pt idx="2">
                  <c:v>Mediana</c:v>
                </c:pt>
                <c:pt idx="3">
                  <c:v>Grande</c:v>
                </c:pt>
              </c:strCache>
            </c:strRef>
          </c:cat>
          <c:val>
            <c:numRef>
              <c:f>('1.3.1 '!$D$9,'1.3.1 '!$D$11,'1.3.1 '!$D$13,'1.3.1 '!$D$15)</c:f>
              <c:numCache>
                <c:formatCode>0.0</c:formatCode>
                <c:ptCount val="4"/>
                <c:pt idx="0">
                  <c:v>81.7441904980667</c:v>
                </c:pt>
                <c:pt idx="1">
                  <c:v>15.752842540484668</c:v>
                </c:pt>
                <c:pt idx="2">
                  <c:v>1.9088090042494545</c:v>
                </c:pt>
                <c:pt idx="3">
                  <c:v>0.5941579571991884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>
            <a:defRPr lang="es-ES" sz="1100" b="1"/>
          </a:pPr>
          <a:endParaRPr lang="es-MX"/>
        </a:p>
      </c:txPr>
    </c:legend>
    <c:plotVisOnly val="1"/>
    <c:dispBlanksAs val="zero"/>
    <c:showDLblsOverMax val="0"/>
  </c:chart>
  <c:spPr>
    <a:solidFill>
      <a:schemeClr val="accent3">
        <a:lumMod val="40000"/>
        <a:lumOff val="60000"/>
      </a:schemeClr>
    </a:solidFill>
  </c:sp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Participación de los Vehículos</a:t>
            </a:r>
            <a:r>
              <a:rPr lang="es-ES" sz="1200" baseline="0"/>
              <a:t> en la Estructura Empresarial del Autotransporte de Carga 2014</a:t>
            </a:r>
            <a:endParaRPr lang="es-ES" sz="1200"/>
          </a:p>
        </c:rich>
      </c:tx>
      <c:layout>
        <c:manualLayout>
          <c:xMode val="edge"/>
          <c:yMode val="edge"/>
          <c:x val="0.18576377952755904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197287839020121"/>
          <c:y val="0.17592592592592593"/>
          <c:w val="0.47500000000000031"/>
          <c:h val="0.79166666666666652"/>
        </c:manualLayout>
      </c:layout>
      <c:pieChart>
        <c:varyColors val="1"/>
        <c:ser>
          <c:idx val="0"/>
          <c:order val="0"/>
          <c:explosion val="6"/>
          <c:dPt>
            <c:idx val="0"/>
            <c:bubble3D val="0"/>
            <c:spPr>
              <a:solidFill>
                <a:schemeClr val="accent3"/>
              </a:solidFill>
            </c:spPr>
          </c:dPt>
          <c:dPt>
            <c:idx val="1"/>
            <c:bubble3D val="0"/>
            <c:spPr>
              <a:solidFill>
                <a:schemeClr val="accent6"/>
              </a:solidFill>
            </c:spPr>
          </c:dPt>
          <c:dPt>
            <c:idx val="2"/>
            <c:bubble3D val="0"/>
            <c:spPr>
              <a:solidFill>
                <a:schemeClr val="accent5"/>
              </a:solidFill>
            </c:spPr>
          </c:dPt>
          <c:dPt>
            <c:idx val="3"/>
            <c:bubble3D val="0"/>
            <c:spPr>
              <a:solidFill>
                <a:schemeClr val="bg1">
                  <a:lumMod val="65000"/>
                </a:schemeClr>
              </a:solidFill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 sz="1100"/>
                      <a:t>26.1%</a:t>
                    </a:r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 sz="1100"/>
                      <a:t>30.7%</a:t>
                    </a:r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 sz="1100"/>
                      <a:t>16.7%</a:t>
                    </a:r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9.4089765975905737E-2"/>
                  <c:y val="0.10624854819976771"/>
                </c:manualLayout>
              </c:layout>
              <c:tx>
                <c:rich>
                  <a:bodyPr/>
                  <a:lstStyle/>
                  <a:p>
                    <a:r>
                      <a:rPr lang="en-US" sz="1100"/>
                      <a:t>26.5%</a:t>
                    </a:r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</c:dLbl>
            <c:txPr>
              <a:bodyPr/>
              <a:lstStyle/>
              <a:p>
                <a:pPr>
                  <a:defRPr sz="1100" b="1"/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</c:dLbls>
          <c:cat>
            <c:strRef>
              <c:f>('1.3.1 '!$A$9,'1.3.1 '!$A$11,'1.3.1 '!$A$13,'1.3.1 '!$A$15)</c:f>
              <c:strCache>
                <c:ptCount val="4"/>
                <c:pt idx="0">
                  <c:v>Hombre Camión</c:v>
                </c:pt>
                <c:pt idx="1">
                  <c:v>Pequeña</c:v>
                </c:pt>
                <c:pt idx="2">
                  <c:v>Mediana</c:v>
                </c:pt>
                <c:pt idx="3">
                  <c:v>Grande</c:v>
                </c:pt>
              </c:strCache>
            </c:strRef>
          </c:cat>
          <c:val>
            <c:numRef>
              <c:f>('1.3.1 '!$F$9,'1.3.1 '!$F$11,'1.3.1 '!$F$13,'1.3.1 '!$F$15)</c:f>
              <c:numCache>
                <c:formatCode>0.0</c:formatCode>
                <c:ptCount val="4"/>
                <c:pt idx="0">
                  <c:v>26.127076020327973</c:v>
                </c:pt>
                <c:pt idx="1">
                  <c:v>30.719599727563264</c:v>
                </c:pt>
                <c:pt idx="2">
                  <c:v>16.665007596793629</c:v>
                </c:pt>
                <c:pt idx="3">
                  <c:v>26.488316655315135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legend>
      <c:legendPos val="r"/>
      <c:layout>
        <c:manualLayout>
          <c:xMode val="edge"/>
          <c:yMode val="edge"/>
          <c:x val="0.68485542432195978"/>
          <c:y val="0.33985491396909351"/>
          <c:w val="0.25681124234470692"/>
          <c:h val="0.35732720909886739"/>
        </c:manualLayout>
      </c:layout>
      <c:overlay val="0"/>
      <c:txPr>
        <a:bodyPr/>
        <a:lstStyle/>
        <a:p>
          <a:pPr>
            <a:defRPr lang="es-ES" sz="1100" b="1"/>
          </a:pPr>
          <a:endParaRPr lang="es-MX"/>
        </a:p>
      </c:txPr>
    </c:legend>
    <c:plotVisOnly val="1"/>
    <c:dispBlanksAs val="zero"/>
    <c:showDLblsOverMax val="0"/>
  </c:chart>
  <c:spPr>
    <a:solidFill>
      <a:schemeClr val="accent3">
        <a:lumMod val="40000"/>
        <a:lumOff val="60000"/>
      </a:schemeClr>
    </a:solidFill>
  </c:spPr>
  <c:printSettings>
    <c:headerFooter/>
    <c:pageMargins b="0.75000000000000455" l="0.70000000000000062" r="0.70000000000000062" t="0.75000000000000455" header="0.30000000000000032" footer="0.30000000000000032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Demanda</a:t>
            </a:r>
            <a:r>
              <a:rPr lang="es-ES" sz="1200" baseline="0"/>
              <a:t> Atendida de </a:t>
            </a:r>
            <a:r>
              <a:rPr lang="es-ES" sz="1200"/>
              <a:t>Toneladas Transportadas 2014</a:t>
            </a:r>
          </a:p>
        </c:rich>
      </c:tx>
      <c:layout>
        <c:manualLayout>
          <c:xMode val="edge"/>
          <c:yMode val="edge"/>
          <c:x val="0.14004855643044731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4.4863954505686789E-2"/>
          <c:y val="0.13171438007335176"/>
          <c:w val="0.53333333333333333"/>
          <c:h val="0.88888888888888884"/>
        </c:manualLayout>
      </c:layout>
      <c:pieChart>
        <c:varyColors val="1"/>
        <c:ser>
          <c:idx val="0"/>
          <c:order val="0"/>
          <c:explosion val="11"/>
          <c:dPt>
            <c:idx val="0"/>
            <c:bubble3D val="0"/>
            <c:spPr>
              <a:solidFill>
                <a:schemeClr val="bg1">
                  <a:lumMod val="65000"/>
                </a:schemeClr>
              </a:solidFill>
            </c:spPr>
          </c:dPt>
          <c:dPt>
            <c:idx val="1"/>
            <c:bubble3D val="0"/>
            <c:spPr>
              <a:solidFill>
                <a:schemeClr val="accent6"/>
              </a:solidFill>
            </c:spPr>
          </c:dPt>
          <c:dPt>
            <c:idx val="2"/>
            <c:bubble3D val="0"/>
            <c:spPr>
              <a:solidFill>
                <a:schemeClr val="accent5"/>
              </a:solidFill>
            </c:spPr>
          </c:dPt>
          <c:dPt>
            <c:idx val="3"/>
            <c:bubble3D val="0"/>
            <c:spPr>
              <a:solidFill>
                <a:schemeClr val="accent3"/>
              </a:solidFill>
            </c:spPr>
          </c:dPt>
          <c:dLbls>
            <c:dLbl>
              <c:idx val="2"/>
              <c:layout>
                <c:manualLayout>
                  <c:x val="-1.0480752405949256E-2"/>
                  <c:y val="3.9331838487076535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8.5049212598425197E-2"/>
                  <c:y val="-0.21099720150875181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</c:dLbl>
            <c:txPr>
              <a:bodyPr/>
              <a:lstStyle/>
              <a:p>
                <a:pPr>
                  <a:defRPr lang="es-ES" sz="1200" b="1"/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</c:dLbls>
          <c:cat>
            <c:strRef>
              <c:f>'1.4.1  '!$A$9:$A$12</c:f>
              <c:strCache>
                <c:ptCount val="4"/>
                <c:pt idx="0">
                  <c:v>C-2</c:v>
                </c:pt>
                <c:pt idx="1">
                  <c:v>C-3</c:v>
                </c:pt>
                <c:pt idx="2">
                  <c:v>En combinación con T-2</c:v>
                </c:pt>
                <c:pt idx="3">
                  <c:v>En combinación con T-3</c:v>
                </c:pt>
              </c:strCache>
            </c:strRef>
          </c:cat>
          <c:val>
            <c:numRef>
              <c:f>'1.4.1  '!$D$9:$D$12</c:f>
              <c:numCache>
                <c:formatCode>0</c:formatCode>
                <c:ptCount val="4"/>
                <c:pt idx="0">
                  <c:v>6.9032346384010639</c:v>
                </c:pt>
                <c:pt idx="1">
                  <c:v>13.393241287597293</c:v>
                </c:pt>
                <c:pt idx="2">
                  <c:v>0.75898619313959403</c:v>
                </c:pt>
                <c:pt idx="3">
                  <c:v>78.944537880862043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legend>
      <c:legendPos val="r"/>
      <c:layout>
        <c:manualLayout>
          <c:xMode val="edge"/>
          <c:yMode val="edge"/>
          <c:x val="0.65361504811898508"/>
          <c:y val="0.34819662442856897"/>
          <c:w val="0.33527384076990374"/>
          <c:h val="0.33009681736802765"/>
        </c:manualLayout>
      </c:layout>
      <c:overlay val="0"/>
      <c:txPr>
        <a:bodyPr/>
        <a:lstStyle/>
        <a:p>
          <a:pPr>
            <a:defRPr lang="es-ES" sz="1050" b="1"/>
          </a:pPr>
          <a:endParaRPr lang="es-MX"/>
        </a:p>
      </c:txPr>
    </c:legend>
    <c:plotVisOnly val="1"/>
    <c:dispBlanksAs val="zero"/>
    <c:showDLblsOverMax val="0"/>
  </c:chart>
  <c:spPr>
    <a:solidFill>
      <a:schemeClr val="accent3">
        <a:lumMod val="40000"/>
        <a:lumOff val="60000"/>
      </a:schemeClr>
    </a:solidFill>
  </c:sp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400"/>
            </a:pPr>
            <a:r>
              <a:rPr lang="es-ES" sz="1400"/>
              <a:t>Tráfico de Toneladas-km 2014</a:t>
            </a:r>
          </a:p>
          <a:p>
            <a:pPr>
              <a:defRPr lang="es-ES" sz="1400"/>
            </a:pPr>
            <a:endParaRPr lang="es-ES" sz="1400"/>
          </a:p>
        </c:rich>
      </c:tx>
      <c:layout>
        <c:manualLayout>
          <c:xMode val="edge"/>
          <c:yMode val="edge"/>
          <c:x val="0.26504855643044617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5.1808398950131784E-2"/>
          <c:y val="0.11574074074074074"/>
          <c:w val="0.53055555555555556"/>
          <c:h val="0.8842592592592593"/>
        </c:manualLayout>
      </c:layout>
      <c:pieChart>
        <c:varyColors val="1"/>
        <c:ser>
          <c:idx val="0"/>
          <c:order val="0"/>
          <c:explosion val="19"/>
          <c:dPt>
            <c:idx val="0"/>
            <c:bubble3D val="0"/>
            <c:spPr>
              <a:solidFill>
                <a:schemeClr val="bg1">
                  <a:lumMod val="65000"/>
                </a:schemeClr>
              </a:solidFill>
            </c:spPr>
          </c:dPt>
          <c:dPt>
            <c:idx val="1"/>
            <c:bubble3D val="0"/>
            <c:spPr>
              <a:solidFill>
                <a:schemeClr val="accent6"/>
              </a:solidFill>
            </c:spPr>
          </c:dPt>
          <c:dPt>
            <c:idx val="2"/>
            <c:bubble3D val="0"/>
            <c:spPr>
              <a:solidFill>
                <a:schemeClr val="accent5"/>
              </a:solidFill>
            </c:spPr>
          </c:dPt>
          <c:dPt>
            <c:idx val="3"/>
            <c:bubble3D val="0"/>
            <c:spPr>
              <a:solidFill>
                <a:schemeClr val="accent3"/>
              </a:solidFill>
            </c:spPr>
          </c:dPt>
          <c:dLbls>
            <c:dLbl>
              <c:idx val="0"/>
              <c:layout>
                <c:manualLayout>
                  <c:x val="-9.0518372703412078E-3"/>
                  <c:y val="9.077500729075532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3.8276465441819773E-3"/>
                  <c:y val="5.766805191017789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4.2799868766404202E-2"/>
                  <c:y val="-0.1474537037037037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</c:dLbl>
            <c:txPr>
              <a:bodyPr/>
              <a:lstStyle/>
              <a:p>
                <a:pPr>
                  <a:defRPr lang="es-ES" sz="1200" b="1"/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'1.4.1  '!$A$9:$A$12</c:f>
              <c:strCache>
                <c:ptCount val="4"/>
                <c:pt idx="0">
                  <c:v>C-2</c:v>
                </c:pt>
                <c:pt idx="1">
                  <c:v>C-3</c:v>
                </c:pt>
                <c:pt idx="2">
                  <c:v>En combinación con T-2</c:v>
                </c:pt>
                <c:pt idx="3">
                  <c:v>En combinación con T-3</c:v>
                </c:pt>
              </c:strCache>
            </c:strRef>
          </c:cat>
          <c:val>
            <c:numRef>
              <c:f>'1.4.1  '!$E$9:$E$12</c:f>
              <c:numCache>
                <c:formatCode>#,##0</c:formatCode>
                <c:ptCount val="4"/>
                <c:pt idx="0">
                  <c:v>2.8259063034500023</c:v>
                </c:pt>
                <c:pt idx="1">
                  <c:v>6.391798840265321</c:v>
                </c:pt>
                <c:pt idx="2">
                  <c:v>0.61461474281423389</c:v>
                </c:pt>
                <c:pt idx="3">
                  <c:v>90.167680113470439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>
            <a:defRPr lang="es-ES" sz="1050" b="1"/>
          </a:pPr>
          <a:endParaRPr lang="es-MX"/>
        </a:p>
      </c:txPr>
    </c:legend>
    <c:plotVisOnly val="1"/>
    <c:dispBlanksAs val="zero"/>
    <c:showDLblsOverMax val="0"/>
  </c:chart>
  <c:spPr>
    <a:solidFill>
      <a:schemeClr val="accent3">
        <a:lumMod val="40000"/>
        <a:lumOff val="60000"/>
      </a:schemeClr>
    </a:solidFill>
  </c:sp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400"/>
            </a:pPr>
            <a:r>
              <a:rPr lang="es-ES" sz="1400"/>
              <a:t>Demanda Atendida Toneladas 2014</a:t>
            </a:r>
          </a:p>
        </c:rich>
      </c:tx>
      <c:layout>
        <c:manualLayout>
          <c:xMode val="edge"/>
          <c:yMode val="edge"/>
          <c:x val="0.21384706358345523"/>
          <c:y val="2.7777777777777776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3813471932609214"/>
          <c:y val="0.13425925925925927"/>
          <c:w val="0.80232414698162657"/>
          <c:h val="0.6349460484106156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'1.4.2.'!$B$4:$C$4</c:f>
              <c:strCache>
                <c:ptCount val="1"/>
                <c:pt idx="0">
                  <c:v>Autotransporte de Carga General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dLbls>
            <c:dLbl>
              <c:idx val="2"/>
              <c:layout>
                <c:manualLayout>
                  <c:x val="-1.5810276679841896E-2"/>
                  <c:y val="9.259259259259394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0"/>
                  <c:y val="2.777777777777822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lang="es-ES" b="1"/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'1.4.2.'!$A$7:$A$10</c:f>
              <c:strCache>
                <c:ptCount val="4"/>
                <c:pt idx="0">
                  <c:v>C-2</c:v>
                </c:pt>
                <c:pt idx="1">
                  <c:v>C-3</c:v>
                </c:pt>
                <c:pt idx="2">
                  <c:v>En combinación con T-2</c:v>
                </c:pt>
                <c:pt idx="3">
                  <c:v>En combinación con T-3</c:v>
                </c:pt>
              </c:strCache>
            </c:strRef>
          </c:cat>
          <c:val>
            <c:numRef>
              <c:f>'1.4.2.'!$B$7:$B$10</c:f>
              <c:numCache>
                <c:formatCode>#,##0</c:formatCode>
                <c:ptCount val="4"/>
                <c:pt idx="0">
                  <c:v>27509</c:v>
                </c:pt>
                <c:pt idx="1">
                  <c:v>63176</c:v>
                </c:pt>
                <c:pt idx="2">
                  <c:v>3546</c:v>
                </c:pt>
                <c:pt idx="3">
                  <c:v>352672</c:v>
                </c:pt>
              </c:numCache>
            </c:numRef>
          </c:val>
        </c:ser>
        <c:ser>
          <c:idx val="1"/>
          <c:order val="1"/>
          <c:tx>
            <c:strRef>
              <c:f>'1.4.2.'!$D$4:$E$4</c:f>
              <c:strCache>
                <c:ptCount val="1"/>
                <c:pt idx="0">
                  <c:v>Autotransporte de Carga Especializada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dLbls>
            <c:dLbl>
              <c:idx val="0"/>
              <c:layout>
                <c:manualLayout>
                  <c:x val="1.3175230566534914E-2"/>
                  <c:y val="1.38888888888890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0"/>
                  <c:y val="1.38888888888890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1.5810276679841896E-2"/>
                  <c:y val="1.38888888888890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lang="es-ES" b="1"/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'1.4.2.'!$A$7:$A$10</c:f>
              <c:strCache>
                <c:ptCount val="4"/>
                <c:pt idx="0">
                  <c:v>C-2</c:v>
                </c:pt>
                <c:pt idx="1">
                  <c:v>C-3</c:v>
                </c:pt>
                <c:pt idx="2">
                  <c:v>En combinación con T-2</c:v>
                </c:pt>
                <c:pt idx="3">
                  <c:v>En combinación con T-3</c:v>
                </c:pt>
              </c:strCache>
            </c:strRef>
          </c:cat>
          <c:val>
            <c:numRef>
              <c:f>'1.4.2.'!$D$7:$D$10</c:f>
              <c:numCache>
                <c:formatCode>#,##0</c:formatCode>
                <c:ptCount val="4"/>
                <c:pt idx="0">
                  <c:v>7790</c:v>
                </c:pt>
                <c:pt idx="1">
                  <c:v>5309</c:v>
                </c:pt>
                <c:pt idx="2">
                  <c:v>335</c:v>
                </c:pt>
                <c:pt idx="3">
                  <c:v>51003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6576512"/>
        <c:axId val="106586496"/>
      </c:barChart>
      <c:catAx>
        <c:axId val="10657651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lang="es-ES" sz="900" b="1"/>
            </a:pPr>
            <a:endParaRPr lang="es-MX"/>
          </a:p>
        </c:txPr>
        <c:crossAx val="106586496"/>
        <c:crosses val="autoZero"/>
        <c:auto val="1"/>
        <c:lblAlgn val="ctr"/>
        <c:lblOffset val="100"/>
        <c:noMultiLvlLbl val="0"/>
      </c:catAx>
      <c:valAx>
        <c:axId val="10658649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10657651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8.0844459659933823E-2"/>
          <c:y val="0.91589895013123368"/>
          <c:w val="0.8552799477140457"/>
          <c:h val="8.3717191601050026E-2"/>
        </c:manualLayout>
      </c:layout>
      <c:overlay val="0"/>
      <c:txPr>
        <a:bodyPr/>
        <a:lstStyle/>
        <a:p>
          <a:pPr>
            <a:defRPr lang="es-ES" b="1"/>
          </a:pPr>
          <a:endParaRPr lang="es-MX"/>
        </a:p>
      </c:txPr>
    </c:legend>
    <c:plotVisOnly val="1"/>
    <c:dispBlanksAs val="gap"/>
    <c:showDLblsOverMax val="0"/>
  </c:chart>
  <c:spPr>
    <a:solidFill>
      <a:schemeClr val="accent3">
        <a:lumMod val="40000"/>
        <a:lumOff val="60000"/>
      </a:schemeClr>
    </a:solidFill>
  </c:spPr>
  <c:printSettings>
    <c:headerFooter/>
    <c:pageMargins b="0.75000000000000422" l="0.70000000000000062" r="0.70000000000000062" t="0.75000000000000422" header="0.30000000000000032" footer="0.30000000000000032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400"/>
            </a:pPr>
            <a:r>
              <a:rPr lang="es-ES" sz="1400"/>
              <a:t>Tráfico Toneladas-km 2014</a:t>
            </a:r>
          </a:p>
        </c:rich>
      </c:tx>
      <c:layout>
        <c:manualLayout>
          <c:xMode val="edge"/>
          <c:yMode val="edge"/>
          <c:x val="0.29789985075394987"/>
          <c:y val="4.1666666666666664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4867490377932024"/>
          <c:y val="0.15277777777777779"/>
          <c:w val="0.80232414698162657"/>
          <c:h val="0.6025386410032079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'1.4.2.'!$B$4:$C$4</c:f>
              <c:strCache>
                <c:ptCount val="1"/>
                <c:pt idx="0">
                  <c:v>Autotransporte de Carga General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dLbls>
            <c:dLbl>
              <c:idx val="0"/>
              <c:layout>
                <c:manualLayout>
                  <c:x val="-2.6143790849673201E-3"/>
                  <c:y val="-1.388888888888888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2.1080368906455892E-2"/>
                  <c:y val="9.259259259259473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0"/>
                  <c:y val="2.777777777777825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lang="es-ES" sz="800" b="1"/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'1.4.2.'!$A$7:$A$10</c:f>
              <c:strCache>
                <c:ptCount val="4"/>
                <c:pt idx="0">
                  <c:v>C-2</c:v>
                </c:pt>
                <c:pt idx="1">
                  <c:v>C-3</c:v>
                </c:pt>
                <c:pt idx="2">
                  <c:v>En combinación con T-2</c:v>
                </c:pt>
                <c:pt idx="3">
                  <c:v>En combinación con T-3</c:v>
                </c:pt>
              </c:strCache>
            </c:strRef>
          </c:cat>
          <c:val>
            <c:numRef>
              <c:f>'1.4.2.'!$C$7:$C$10</c:f>
              <c:numCache>
                <c:formatCode>#,##0</c:formatCode>
                <c:ptCount val="4"/>
                <c:pt idx="0">
                  <c:v>5272231</c:v>
                </c:pt>
                <c:pt idx="1">
                  <c:v>14133830</c:v>
                </c:pt>
                <c:pt idx="2">
                  <c:v>1346244</c:v>
                </c:pt>
                <c:pt idx="3">
                  <c:v>188831779</c:v>
                </c:pt>
              </c:numCache>
            </c:numRef>
          </c:val>
        </c:ser>
        <c:ser>
          <c:idx val="1"/>
          <c:order val="1"/>
          <c:tx>
            <c:strRef>
              <c:f>'1.4.2.'!$D$4:$E$4</c:f>
              <c:strCache>
                <c:ptCount val="1"/>
                <c:pt idx="0">
                  <c:v>Autotransporte de Carga Especializada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dLbls>
            <c:dLbl>
              <c:idx val="0"/>
              <c:layout>
                <c:manualLayout>
                  <c:x val="2.630909371622665E-2"/>
                  <c:y val="1.851851851851851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1.3175230566534914E-2"/>
                  <c:y val="1.851851851851858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2.1018372703412072E-2"/>
                  <c:y val="1.388888888888888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1.5810276679841896E-2"/>
                  <c:y val="1.388888888888903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lang="es-ES" sz="800" b="1"/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'1.4.2.'!$A$7:$A$10</c:f>
              <c:strCache>
                <c:ptCount val="4"/>
                <c:pt idx="0">
                  <c:v>C-2</c:v>
                </c:pt>
                <c:pt idx="1">
                  <c:v>C-3</c:v>
                </c:pt>
                <c:pt idx="2">
                  <c:v>En combinación con T-2</c:v>
                </c:pt>
                <c:pt idx="3">
                  <c:v>En combinación con T-3</c:v>
                </c:pt>
              </c:strCache>
            </c:strRef>
          </c:cat>
          <c:val>
            <c:numRef>
              <c:f>'1.4.2.'!$E$7:$E$10</c:f>
              <c:numCache>
                <c:formatCode>#,##0</c:formatCode>
                <c:ptCount val="4"/>
                <c:pt idx="0">
                  <c:v>1501749</c:v>
                </c:pt>
                <c:pt idx="1">
                  <c:v>1187951</c:v>
                </c:pt>
                <c:pt idx="2">
                  <c:v>127049</c:v>
                </c:pt>
                <c:pt idx="3">
                  <c:v>27309167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6600320"/>
        <c:axId val="106601856"/>
      </c:barChart>
      <c:catAx>
        <c:axId val="106600320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106601856"/>
        <c:crosses val="autoZero"/>
        <c:auto val="1"/>
        <c:lblAlgn val="ctr"/>
        <c:lblOffset val="100"/>
        <c:noMultiLvlLbl val="0"/>
      </c:catAx>
      <c:valAx>
        <c:axId val="10660185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700" b="1"/>
            </a:pPr>
            <a:endParaRPr lang="es-MX"/>
          </a:p>
        </c:txPr>
        <c:crossAx val="10660032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5.6126601821831414E-2"/>
          <c:y val="0.91589895013123368"/>
          <c:w val="0.89697576038289362"/>
          <c:h val="8.3717191601050026E-2"/>
        </c:manualLayout>
      </c:layout>
      <c:overlay val="0"/>
      <c:txPr>
        <a:bodyPr/>
        <a:lstStyle/>
        <a:p>
          <a:pPr>
            <a:defRPr lang="es-ES" b="1"/>
          </a:pPr>
          <a:endParaRPr lang="es-MX"/>
        </a:p>
      </c:txPr>
    </c:legend>
    <c:plotVisOnly val="1"/>
    <c:dispBlanksAs val="gap"/>
    <c:showDLblsOverMax val="0"/>
  </c:chart>
  <c:spPr>
    <a:solidFill>
      <a:schemeClr val="accent3">
        <a:lumMod val="40000"/>
        <a:lumOff val="60000"/>
      </a:schemeClr>
    </a:solidFill>
  </c:spPr>
  <c:printSettings>
    <c:headerFooter/>
    <c:pageMargins b="0.75000000000000444" l="0.70000000000000062" r="0.70000000000000062" t="0.75000000000000444" header="0.30000000000000032" footer="0.30000000000000032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n-US" sz="1200"/>
              <a:t>Autotransporte de Carga General </a:t>
            </a:r>
          </a:p>
          <a:p>
            <a:pPr>
              <a:defRPr lang="es-ES" sz="1200"/>
            </a:pPr>
            <a:r>
              <a:rPr lang="en-US" sz="1200"/>
              <a:t>Demanda Atendida Toneladas </a:t>
            </a:r>
            <a:r>
              <a:rPr lang="en-US" sz="1200" baseline="0"/>
              <a:t> </a:t>
            </a:r>
            <a:endParaRPr lang="en-US" sz="1200"/>
          </a:p>
        </c:rich>
      </c:tx>
      <c:layout>
        <c:manualLayout>
          <c:xMode val="edge"/>
          <c:yMode val="edge"/>
          <c:x val="0.23219444444444567"/>
          <c:y val="4.6296296296296727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102165354330729"/>
          <c:y val="0.18958333333333499"/>
          <c:w val="0.45291666666666941"/>
          <c:h val="0.75486111111111165"/>
        </c:manualLayout>
      </c:layout>
      <c:pieChart>
        <c:varyColors val="1"/>
        <c:ser>
          <c:idx val="0"/>
          <c:order val="0"/>
          <c:tx>
            <c:strRef>
              <c:f>'1.4.2.'!$B$5</c:f>
              <c:strCache>
                <c:ptCount val="1"/>
                <c:pt idx="0">
                  <c:v>Demanda Atendida Toneladas* 
(Miles)</c:v>
                </c:pt>
              </c:strCache>
            </c:strRef>
          </c:tx>
          <c:dPt>
            <c:idx val="0"/>
            <c:bubble3D val="0"/>
            <c:explosion val="7"/>
            <c:spPr>
              <a:solidFill>
                <a:schemeClr val="bg1">
                  <a:lumMod val="65000"/>
                </a:schemeClr>
              </a:solidFill>
            </c:spPr>
          </c:dPt>
          <c:dPt>
            <c:idx val="1"/>
            <c:bubble3D val="0"/>
            <c:explosion val="8"/>
            <c:spPr>
              <a:solidFill>
                <a:schemeClr val="accent6"/>
              </a:solidFill>
            </c:spPr>
          </c:dPt>
          <c:dPt>
            <c:idx val="2"/>
            <c:bubble3D val="0"/>
            <c:explosion val="16"/>
            <c:spPr>
              <a:solidFill>
                <a:schemeClr val="accent5"/>
              </a:solidFill>
            </c:spPr>
          </c:dPt>
          <c:dPt>
            <c:idx val="3"/>
            <c:bubble3D val="0"/>
            <c:explosion val="11"/>
            <c:spPr>
              <a:solidFill>
                <a:schemeClr val="accent3"/>
              </a:solidFill>
            </c:spPr>
          </c:dPt>
          <c:dLbls>
            <c:dLbl>
              <c:idx val="3"/>
              <c:layout>
                <c:manualLayout>
                  <c:x val="9.2592300962379706E-2"/>
                  <c:y val="-0.21250218722659667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</c:dLbl>
            <c:txPr>
              <a:bodyPr/>
              <a:lstStyle/>
              <a:p>
                <a:pPr>
                  <a:defRPr sz="1200" b="1"/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'1.4.2.'!$A$7:$A$10</c:f>
              <c:strCache>
                <c:ptCount val="4"/>
                <c:pt idx="0">
                  <c:v>C-2</c:v>
                </c:pt>
                <c:pt idx="1">
                  <c:v>C-3</c:v>
                </c:pt>
                <c:pt idx="2">
                  <c:v>En combinación con T-2</c:v>
                </c:pt>
                <c:pt idx="3">
                  <c:v>En combinación con T-3</c:v>
                </c:pt>
              </c:strCache>
            </c:strRef>
          </c:cat>
          <c:val>
            <c:numRef>
              <c:f>'1.4.2.'!$F$7:$F$10</c:f>
              <c:numCache>
                <c:formatCode>#,##0</c:formatCode>
                <c:ptCount val="4"/>
                <c:pt idx="0">
                  <c:v>6.1554744541880453</c:v>
                </c:pt>
                <c:pt idx="1">
                  <c:v>14.136400963967573</c:v>
                </c:pt>
                <c:pt idx="2">
                  <c:v>0.79346077336692755</c:v>
                </c:pt>
                <c:pt idx="3">
                  <c:v>78.914663808477457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6472790901137824"/>
          <c:y val="0.36465988626421986"/>
          <c:w val="0.33527209098862965"/>
          <c:h val="0.34614319043452879"/>
        </c:manualLayout>
      </c:layout>
      <c:overlay val="0"/>
      <c:txPr>
        <a:bodyPr/>
        <a:lstStyle/>
        <a:p>
          <a:pPr>
            <a:defRPr lang="es-ES" sz="1050" b="1"/>
          </a:pPr>
          <a:endParaRPr lang="es-MX"/>
        </a:p>
      </c:txPr>
    </c:legend>
    <c:plotVisOnly val="1"/>
    <c:dispBlanksAs val="zero"/>
    <c:showDLblsOverMax val="0"/>
  </c:chart>
  <c:spPr>
    <a:solidFill>
      <a:schemeClr val="accent3">
        <a:lumMod val="40000"/>
        <a:lumOff val="60000"/>
      </a:schemeClr>
    </a:solidFill>
  </c:spPr>
  <c:printSettings>
    <c:headerFooter/>
    <c:pageMargins b="0.75000000000000422" l="0.70000000000000062" r="0.70000000000000062" t="0.75000000000000422" header="0.30000000000000032" footer="0.30000000000000032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n-US" sz="1200"/>
              <a:t>Autotransporte de Carga General </a:t>
            </a:r>
          </a:p>
          <a:p>
            <a:pPr>
              <a:defRPr lang="es-ES" sz="1200"/>
            </a:pPr>
            <a:r>
              <a:rPr lang="en-US" sz="1200"/>
              <a:t>Tráfico de Toneladas-km </a:t>
            </a:r>
            <a:r>
              <a:rPr lang="en-US" sz="1200" baseline="0"/>
              <a:t> </a:t>
            </a:r>
            <a:r>
              <a:rPr lang="en-US" sz="1200"/>
              <a:t>(miles)</a:t>
            </a:r>
          </a:p>
        </c:rich>
      </c:tx>
      <c:layout>
        <c:manualLayout>
          <c:xMode val="edge"/>
          <c:yMode val="edge"/>
          <c:x val="0.28742868918244724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235699876358432E-2"/>
          <c:y val="0.21736111111111112"/>
          <c:w val="0.44090909090909097"/>
          <c:h val="0.74097222222222225"/>
        </c:manualLayout>
      </c:layout>
      <c:pieChart>
        <c:varyColors val="1"/>
        <c:ser>
          <c:idx val="0"/>
          <c:order val="0"/>
          <c:tx>
            <c:strRef>
              <c:f>'1.4.2.'!$C$5</c:f>
              <c:strCache>
                <c:ptCount val="1"/>
                <c:pt idx="0">
                  <c:v>Tráfico Toneladas-km*
 (Miles)</c:v>
                </c:pt>
              </c:strCache>
            </c:strRef>
          </c:tx>
          <c:dPt>
            <c:idx val="0"/>
            <c:bubble3D val="0"/>
            <c:explosion val="16"/>
            <c:spPr>
              <a:solidFill>
                <a:schemeClr val="bg1">
                  <a:lumMod val="65000"/>
                </a:schemeClr>
              </a:solidFill>
            </c:spPr>
          </c:dPt>
          <c:dPt>
            <c:idx val="1"/>
            <c:bubble3D val="0"/>
            <c:explosion val="20"/>
            <c:spPr>
              <a:solidFill>
                <a:schemeClr val="accent6"/>
              </a:solidFill>
            </c:spPr>
          </c:dPt>
          <c:dPt>
            <c:idx val="2"/>
            <c:bubble3D val="0"/>
            <c:explosion val="16"/>
            <c:spPr>
              <a:solidFill>
                <a:schemeClr val="accent5"/>
              </a:solidFill>
            </c:spPr>
          </c:dPt>
          <c:dPt>
            <c:idx val="3"/>
            <c:bubble3D val="0"/>
            <c:explosion val="11"/>
            <c:spPr>
              <a:solidFill>
                <a:schemeClr val="accent3"/>
              </a:solidFill>
            </c:spPr>
          </c:dPt>
          <c:dLbls>
            <c:dLbl>
              <c:idx val="0"/>
              <c:layout>
                <c:manualLayout>
                  <c:x val="-7.9781349645343912E-3"/>
                  <c:y val="8.636701662292213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7.90004555215722E-4"/>
                  <c:y val="5.35906969962088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3.2068067937788769E-2"/>
                  <c:y val="-0.16944444444444445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</c:dLbl>
            <c:txPr>
              <a:bodyPr/>
              <a:lstStyle/>
              <a:p>
                <a:pPr>
                  <a:defRPr sz="1200" b="1"/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</c:dLbls>
          <c:cat>
            <c:strRef>
              <c:f>'1.4.2.'!$A$7:$A$10</c:f>
              <c:strCache>
                <c:ptCount val="4"/>
                <c:pt idx="0">
                  <c:v>C-2</c:v>
                </c:pt>
                <c:pt idx="1">
                  <c:v>C-3</c:v>
                </c:pt>
                <c:pt idx="2">
                  <c:v>En combinación con T-2</c:v>
                </c:pt>
                <c:pt idx="3">
                  <c:v>En combinación con T-3</c:v>
                </c:pt>
              </c:strCache>
            </c:strRef>
          </c:cat>
          <c:val>
            <c:numRef>
              <c:f>'1.4.2.'!$C$7:$C$10</c:f>
              <c:numCache>
                <c:formatCode>#,##0</c:formatCode>
                <c:ptCount val="4"/>
                <c:pt idx="0">
                  <c:v>5272231</c:v>
                </c:pt>
                <c:pt idx="1">
                  <c:v>14133830</c:v>
                </c:pt>
                <c:pt idx="2">
                  <c:v>1346244</c:v>
                </c:pt>
                <c:pt idx="3">
                  <c:v>188831779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legend>
      <c:legendPos val="r"/>
      <c:layout>
        <c:manualLayout>
          <c:xMode val="edge"/>
          <c:yMode val="edge"/>
          <c:x val="0.63972790901137766"/>
          <c:y val="0.37854877515310897"/>
          <c:w val="0.33527209098862987"/>
          <c:h val="0.34614319043452879"/>
        </c:manualLayout>
      </c:layout>
      <c:overlay val="0"/>
      <c:txPr>
        <a:bodyPr/>
        <a:lstStyle/>
        <a:p>
          <a:pPr>
            <a:defRPr lang="es-ES" sz="1050" b="1"/>
          </a:pPr>
          <a:endParaRPr lang="es-MX"/>
        </a:p>
      </c:txPr>
    </c:legend>
    <c:plotVisOnly val="1"/>
    <c:dispBlanksAs val="zero"/>
    <c:showDLblsOverMax val="0"/>
  </c:chart>
  <c:spPr>
    <a:solidFill>
      <a:schemeClr val="accent3">
        <a:lumMod val="40000"/>
        <a:lumOff val="60000"/>
      </a:schemeClr>
    </a:solidFill>
  </c:spPr>
  <c:printSettings>
    <c:headerFooter/>
    <c:pageMargins b="0.75000000000000444" l="0.70000000000000062" r="0.70000000000000062" t="0.75000000000000444" header="0.30000000000000032" footer="0.30000000000000032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n-US" sz="1200"/>
              <a:t>Autotransporte de Carga Especializada </a:t>
            </a:r>
          </a:p>
          <a:p>
            <a:pPr>
              <a:defRPr lang="es-ES" sz="1200"/>
            </a:pPr>
            <a:r>
              <a:rPr lang="en-US" sz="1200"/>
              <a:t>Demanda Atendida Toneladas </a:t>
            </a:r>
            <a:r>
              <a:rPr lang="en-US" sz="1200" baseline="0"/>
              <a:t> </a:t>
            </a:r>
            <a:endParaRPr lang="en-US" sz="1200"/>
          </a:p>
        </c:rich>
      </c:tx>
      <c:layout>
        <c:manualLayout>
          <c:xMode val="edge"/>
          <c:yMode val="edge"/>
          <c:x val="0.23219444444444576"/>
          <c:y val="4.629629629629677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102165354330729"/>
          <c:y val="0.18958333333333507"/>
          <c:w val="0.45291666666666952"/>
          <c:h val="0.75486111111111165"/>
        </c:manualLayout>
      </c:layout>
      <c:pieChart>
        <c:varyColors val="1"/>
        <c:ser>
          <c:idx val="0"/>
          <c:order val="0"/>
          <c:tx>
            <c:strRef>
              <c:f>'1.4.2.'!$D$5</c:f>
              <c:strCache>
                <c:ptCount val="1"/>
                <c:pt idx="0">
                  <c:v>Demanda Atendida Toneladas* 
(Miles)</c:v>
                </c:pt>
              </c:strCache>
            </c:strRef>
          </c:tx>
          <c:dPt>
            <c:idx val="0"/>
            <c:bubble3D val="0"/>
            <c:explosion val="7"/>
            <c:spPr>
              <a:solidFill>
                <a:schemeClr val="bg1">
                  <a:lumMod val="65000"/>
                </a:schemeClr>
              </a:solidFill>
            </c:spPr>
          </c:dPt>
          <c:dPt>
            <c:idx val="1"/>
            <c:bubble3D val="0"/>
            <c:explosion val="8"/>
            <c:spPr>
              <a:solidFill>
                <a:schemeClr val="accent6"/>
              </a:solidFill>
            </c:spPr>
          </c:dPt>
          <c:dPt>
            <c:idx val="2"/>
            <c:bubble3D val="0"/>
            <c:explosion val="16"/>
            <c:spPr>
              <a:solidFill>
                <a:schemeClr val="accent5"/>
              </a:solidFill>
            </c:spPr>
          </c:dPt>
          <c:dPt>
            <c:idx val="3"/>
            <c:bubble3D val="0"/>
            <c:explosion val="11"/>
            <c:spPr>
              <a:solidFill>
                <a:schemeClr val="accent3"/>
              </a:solidFill>
            </c:spPr>
          </c:dPt>
          <c:dLbls>
            <c:dLbl>
              <c:idx val="3"/>
              <c:layout>
                <c:manualLayout>
                  <c:x val="9.3128827646544177E-2"/>
                  <c:y val="-0.21100685331000291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</c:dLbl>
            <c:txPr>
              <a:bodyPr/>
              <a:lstStyle/>
              <a:p>
                <a:pPr>
                  <a:defRPr sz="1200" b="1"/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'1.4.2.'!$A$7:$A$10</c:f>
              <c:strCache>
                <c:ptCount val="4"/>
                <c:pt idx="0">
                  <c:v>C-2</c:v>
                </c:pt>
                <c:pt idx="1">
                  <c:v>C-3</c:v>
                </c:pt>
                <c:pt idx="2">
                  <c:v>En combinación con T-2</c:v>
                </c:pt>
                <c:pt idx="3">
                  <c:v>En combinación con T-3</c:v>
                </c:pt>
              </c:strCache>
            </c:strRef>
          </c:cat>
          <c:val>
            <c:numRef>
              <c:f>'1.4.2.'!$H$7:$H$10</c:f>
              <c:numCache>
                <c:formatCode>_-* #,##0\ _€_-;\-* #,##0\ _€_-;_-* "-"??\ _€_-;_-@_-</c:formatCode>
                <c:ptCount val="4"/>
                <c:pt idx="0">
                  <c:v>12.08932756025265</c:v>
                </c:pt>
                <c:pt idx="1">
                  <c:v>8.2390552012042768</c:v>
                </c:pt>
                <c:pt idx="2">
                  <c:v>0.51988764219314987</c:v>
                </c:pt>
                <c:pt idx="3">
                  <c:v>79.151729596349924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6472790901137846"/>
          <c:y val="0.36465988626421997"/>
          <c:w val="0.33527209098862987"/>
          <c:h val="0.34614319043452879"/>
        </c:manualLayout>
      </c:layout>
      <c:overlay val="0"/>
      <c:txPr>
        <a:bodyPr/>
        <a:lstStyle/>
        <a:p>
          <a:pPr>
            <a:defRPr lang="es-ES" sz="1050" b="1"/>
          </a:pPr>
          <a:endParaRPr lang="es-MX"/>
        </a:p>
      </c:txPr>
    </c:legend>
    <c:plotVisOnly val="1"/>
    <c:dispBlanksAs val="zero"/>
    <c:showDLblsOverMax val="0"/>
  </c:chart>
  <c:spPr>
    <a:solidFill>
      <a:schemeClr val="accent3">
        <a:lumMod val="40000"/>
        <a:lumOff val="60000"/>
      </a:schemeClr>
    </a:solidFill>
  </c:spPr>
  <c:printSettings>
    <c:headerFooter/>
    <c:pageMargins b="0.75000000000000444" l="0.70000000000000062" r="0.70000000000000062" t="0.75000000000000444" header="0.30000000000000032" footer="0.30000000000000032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n-US" sz="1200"/>
              <a:t>Autotransporte</a:t>
            </a:r>
            <a:r>
              <a:rPr lang="en-US" sz="1200" baseline="0"/>
              <a:t> de </a:t>
            </a:r>
            <a:r>
              <a:rPr lang="en-US" sz="1200"/>
              <a:t>Carga Especializada</a:t>
            </a:r>
          </a:p>
          <a:p>
            <a:pPr>
              <a:defRPr lang="es-ES" sz="1200"/>
            </a:pPr>
            <a:r>
              <a:rPr lang="en-US" sz="1200"/>
              <a:t>Tráfico de Toneladas-km </a:t>
            </a:r>
            <a:r>
              <a:rPr lang="en-US" sz="1200" baseline="0"/>
              <a:t> </a:t>
            </a:r>
            <a:r>
              <a:rPr lang="en-US" sz="1200"/>
              <a:t>(miles)</a:t>
            </a:r>
          </a:p>
        </c:rich>
      </c:tx>
      <c:layout>
        <c:manualLayout>
          <c:xMode val="edge"/>
          <c:yMode val="edge"/>
          <c:x val="0.24052777777777778"/>
          <c:y val="4.6296296296296805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9630376781414713E-2"/>
          <c:y val="0.20810185185185184"/>
          <c:w val="0.43815426997245183"/>
          <c:h val="0.73634259259259272"/>
        </c:manualLayout>
      </c:layout>
      <c:pieChart>
        <c:varyColors val="1"/>
        <c:ser>
          <c:idx val="0"/>
          <c:order val="0"/>
          <c:tx>
            <c:strRef>
              <c:f>'1.4.2.'!$E$5</c:f>
              <c:strCache>
                <c:ptCount val="1"/>
                <c:pt idx="0">
                  <c:v>Tráfico Toneladas-km*
 (Miles)</c:v>
                </c:pt>
              </c:strCache>
            </c:strRef>
          </c:tx>
          <c:dPt>
            <c:idx val="0"/>
            <c:bubble3D val="0"/>
            <c:explosion val="12"/>
            <c:spPr>
              <a:solidFill>
                <a:schemeClr val="bg1">
                  <a:lumMod val="65000"/>
                </a:schemeClr>
              </a:solidFill>
            </c:spPr>
          </c:dPt>
          <c:dPt>
            <c:idx val="1"/>
            <c:bubble3D val="0"/>
            <c:explosion val="14"/>
            <c:spPr>
              <a:solidFill>
                <a:schemeClr val="accent6"/>
              </a:solidFill>
            </c:spPr>
          </c:dPt>
          <c:dPt>
            <c:idx val="2"/>
            <c:bubble3D val="0"/>
            <c:explosion val="16"/>
            <c:spPr>
              <a:solidFill>
                <a:schemeClr val="accent5"/>
              </a:solidFill>
            </c:spPr>
          </c:dPt>
          <c:dPt>
            <c:idx val="3"/>
            <c:bubble3D val="0"/>
            <c:explosion val="18"/>
            <c:spPr>
              <a:solidFill>
                <a:schemeClr val="accent3"/>
              </a:solidFill>
            </c:spPr>
          </c:dPt>
          <c:dLbls>
            <c:dLbl>
              <c:idx val="3"/>
              <c:layout>
                <c:manualLayout>
                  <c:x val="8.5533068696991385E-2"/>
                  <c:y val="-0.20648148148148149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</c:dLbl>
            <c:txPr>
              <a:bodyPr/>
              <a:lstStyle/>
              <a:p>
                <a:pPr>
                  <a:defRPr sz="1200" b="1"/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'1.4.2.'!$A$7:$A$10</c:f>
              <c:strCache>
                <c:ptCount val="4"/>
                <c:pt idx="0">
                  <c:v>C-2</c:v>
                </c:pt>
                <c:pt idx="1">
                  <c:v>C-3</c:v>
                </c:pt>
                <c:pt idx="2">
                  <c:v>En combinación con T-2</c:v>
                </c:pt>
                <c:pt idx="3">
                  <c:v>En combinación con T-3</c:v>
                </c:pt>
              </c:strCache>
            </c:strRef>
          </c:cat>
          <c:val>
            <c:numRef>
              <c:f>'1.4.2.'!$I$7:$I$10</c:f>
              <c:numCache>
                <c:formatCode>0</c:formatCode>
                <c:ptCount val="4"/>
                <c:pt idx="0">
                  <c:v>4.9849073468836602</c:v>
                </c:pt>
                <c:pt idx="1">
                  <c:v>3.9432859070575645</c:v>
                </c:pt>
                <c:pt idx="2">
                  <c:v>0.42172659579878002</c:v>
                </c:pt>
                <c:pt idx="3">
                  <c:v>90.650080150259996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>
            <a:defRPr sz="1050" b="1"/>
          </a:pPr>
          <a:endParaRPr lang="es-MX"/>
        </a:p>
      </c:txPr>
    </c:legend>
    <c:plotVisOnly val="1"/>
    <c:dispBlanksAs val="zero"/>
    <c:showDLblsOverMax val="0"/>
  </c:chart>
  <c:spPr>
    <a:solidFill>
      <a:schemeClr val="accent3">
        <a:lumMod val="40000"/>
        <a:lumOff val="60000"/>
      </a:schemeClr>
    </a:solidFill>
  </c:spPr>
  <c:printSettings>
    <c:headerFooter/>
    <c:pageMargins b="0.75000000000000466" l="0.70000000000000062" r="0.70000000000000062" t="0.750000000000004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Participación del Parque Vehicular del</a:t>
            </a:r>
          </a:p>
          <a:p>
            <a:pPr>
              <a:defRPr lang="es-ES" sz="1200"/>
            </a:pPr>
            <a:r>
              <a:rPr lang="es-ES" sz="1200"/>
              <a:t> Autotransporte de  Carga por Clase de Servicio 2014</a:t>
            </a:r>
          </a:p>
        </c:rich>
      </c:tx>
      <c:layout>
        <c:manualLayout>
          <c:xMode val="edge"/>
          <c:yMode val="edge"/>
          <c:x val="0.1337082239720034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7.2014435695538725E-2"/>
          <c:y val="0.15277777777777779"/>
          <c:w val="0.5083333333333333"/>
          <c:h val="0.84722222222222221"/>
        </c:manualLayout>
      </c:layout>
      <c:pieChart>
        <c:varyColors val="1"/>
        <c:ser>
          <c:idx val="0"/>
          <c:order val="0"/>
          <c:explosion val="12"/>
          <c:dPt>
            <c:idx val="0"/>
            <c:bubble3D val="0"/>
            <c:spPr>
              <a:solidFill>
                <a:schemeClr val="accent3"/>
              </a:solidFill>
            </c:spPr>
          </c:dPt>
          <c:dPt>
            <c:idx val="1"/>
            <c:bubble3D val="0"/>
            <c:spPr>
              <a:solidFill>
                <a:schemeClr val="accent6"/>
              </a:solidFill>
            </c:spPr>
          </c:dPt>
          <c:dLbls>
            <c:txPr>
              <a:bodyPr/>
              <a:lstStyle/>
              <a:p>
                <a:pPr>
                  <a:defRPr lang="es-ES" sz="1200" b="1"/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</c:dLbls>
          <c:cat>
            <c:strRef>
              <c:f>('1.1.3'!$A$6,'1.1.3'!$A$8)</c:f>
              <c:strCache>
                <c:ptCount val="2"/>
                <c:pt idx="0">
                  <c:v>Autotransporte de Carga general</c:v>
                </c:pt>
                <c:pt idx="1">
                  <c:v>Autotransporte de Carga especializada</c:v>
                </c:pt>
              </c:strCache>
            </c:strRef>
          </c:cat>
          <c:val>
            <c:numRef>
              <c:f>('1.1.3'!$E$6,'1.1.3'!$E$8)</c:f>
              <c:numCache>
                <c:formatCode>0</c:formatCode>
                <c:ptCount val="2"/>
                <c:pt idx="0">
                  <c:v>85.24100172892544</c:v>
                </c:pt>
                <c:pt idx="1">
                  <c:v>14.758998271074553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legend>
      <c:legendPos val="r"/>
      <c:layout>
        <c:manualLayout>
          <c:xMode val="edge"/>
          <c:yMode val="edge"/>
          <c:x val="0.64875568678915796"/>
          <c:y val="0.41346420239136888"/>
          <c:w val="0.28457764654418199"/>
          <c:h val="0.32121974336541392"/>
        </c:manualLayout>
      </c:layout>
      <c:overlay val="0"/>
      <c:txPr>
        <a:bodyPr/>
        <a:lstStyle/>
        <a:p>
          <a:pPr>
            <a:defRPr lang="es-ES" sz="1050" b="1"/>
          </a:pPr>
          <a:endParaRPr lang="es-MX"/>
        </a:p>
      </c:txPr>
    </c:legend>
    <c:plotVisOnly val="1"/>
    <c:dispBlanksAs val="zero"/>
    <c:showDLblsOverMax val="0"/>
  </c:chart>
  <c:spPr>
    <a:solidFill>
      <a:schemeClr val="accent3">
        <a:lumMod val="40000"/>
        <a:lumOff val="60000"/>
      </a:schemeClr>
    </a:solidFill>
  </c:spPr>
  <c:printSettings>
    <c:headerFooter/>
    <c:pageMargins b="0.75000000000000455" l="0.70000000000000062" r="0.70000000000000062" t="0.750000000000004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Participación</a:t>
            </a:r>
            <a:r>
              <a:rPr lang="es-ES" sz="1200" baseline="0"/>
              <a:t> del Parque Vehicular del Autotransporte de Carga Especializada  2014</a:t>
            </a:r>
            <a:endParaRPr lang="es-ES" sz="1200"/>
          </a:p>
        </c:rich>
      </c:tx>
      <c:layout>
        <c:manualLayout>
          <c:xMode val="edge"/>
          <c:yMode val="edge"/>
          <c:x val="0.12443044619422571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6.3896544181977294E-2"/>
          <c:y val="0.21759259259259425"/>
          <c:w val="0.45555555555555555"/>
          <c:h val="0.75925925925925963"/>
        </c:manualLayout>
      </c:layout>
      <c:pieChart>
        <c:varyColors val="1"/>
        <c:ser>
          <c:idx val="0"/>
          <c:order val="0"/>
          <c:dPt>
            <c:idx val="0"/>
            <c:bubble3D val="0"/>
            <c:explosion val="11"/>
            <c:spPr>
              <a:solidFill>
                <a:schemeClr val="accent3"/>
              </a:solidFill>
            </c:spPr>
          </c:dPt>
          <c:dPt>
            <c:idx val="1"/>
            <c:bubble3D val="0"/>
            <c:explosion val="9"/>
            <c:spPr>
              <a:solidFill>
                <a:schemeClr val="accent5"/>
              </a:solidFill>
            </c:spPr>
          </c:dPt>
          <c:dPt>
            <c:idx val="2"/>
            <c:bubble3D val="0"/>
            <c:explosion val="8"/>
            <c:spPr>
              <a:solidFill>
                <a:schemeClr val="accent4"/>
              </a:solidFill>
            </c:spPr>
          </c:dPt>
          <c:dPt>
            <c:idx val="3"/>
            <c:bubble3D val="0"/>
            <c:explosion val="8"/>
            <c:spPr>
              <a:solidFill>
                <a:schemeClr val="bg1">
                  <a:lumMod val="65000"/>
                </a:schemeClr>
              </a:solidFill>
            </c:spPr>
          </c:dPt>
          <c:dPt>
            <c:idx val="4"/>
            <c:bubble3D val="0"/>
            <c:explosion val="8"/>
            <c:spPr>
              <a:solidFill>
                <a:schemeClr val="accent6"/>
              </a:solidFill>
            </c:spPr>
          </c:dPt>
          <c:dPt>
            <c:idx val="5"/>
            <c:bubble3D val="0"/>
            <c:explosion val="7"/>
            <c:spPr>
              <a:solidFill>
                <a:schemeClr val="accent2"/>
              </a:solidFill>
            </c:spPr>
          </c:dPt>
          <c:dLbls>
            <c:dLbl>
              <c:idx val="0"/>
              <c:layout>
                <c:manualLayout>
                  <c:x val="-0.10725656167979003"/>
                  <c:y val="-0.18564814814814815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5.1277777777777776E-2"/>
                  <c:y val="3.214858559346748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6.7132983377077862E-2"/>
                  <c:y val="5.256999125109361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6.0438648293963254E-2"/>
                  <c:y val="7.29250510352872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5.6124890638670169E-2"/>
                  <c:y val="9.526829979585885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3.0652668416447943E-2"/>
                  <c:y val="0.1104071886847477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</c:dLbl>
            <c:txPr>
              <a:bodyPr/>
              <a:lstStyle/>
              <a:p>
                <a:pPr>
                  <a:defRPr lang="es-ES" sz="1200" b="1"/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</c:dLbls>
          <c:cat>
            <c:strRef>
              <c:f>'1.1.3'!$A$10:$A$15</c:f>
              <c:strCache>
                <c:ptCount val="6"/>
                <c:pt idx="0">
                  <c:v>Materiales peligrosos</c:v>
                </c:pt>
                <c:pt idx="1">
                  <c:v>Automóviles sin rodar</c:v>
                </c:pt>
                <c:pt idx="2">
                  <c:v>Fondos y valores</c:v>
                </c:pt>
                <c:pt idx="3">
                  <c:v>Grúas para arrastre</c:v>
                </c:pt>
                <c:pt idx="4">
                  <c:v>Grúas, arrastre y salvamento</c:v>
                </c:pt>
                <c:pt idx="5">
                  <c:v>Vehículos voluminosos</c:v>
                </c:pt>
              </c:strCache>
            </c:strRef>
          </c:cat>
          <c:val>
            <c:numRef>
              <c:f>'1.1.3'!$E$10:$E$15</c:f>
              <c:numCache>
                <c:formatCode>0</c:formatCode>
                <c:ptCount val="6"/>
                <c:pt idx="0">
                  <c:v>77.816332688450686</c:v>
                </c:pt>
                <c:pt idx="1">
                  <c:v>3.9997515131076837</c:v>
                </c:pt>
                <c:pt idx="2">
                  <c:v>2.8655863403205482</c:v>
                </c:pt>
                <c:pt idx="3">
                  <c:v>4.7398874709359085</c:v>
                </c:pt>
                <c:pt idx="4">
                  <c:v>3.9642533856339077</c:v>
                </c:pt>
                <c:pt idx="5">
                  <c:v>6.6141886015512679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legend>
      <c:legendPos val="r"/>
      <c:layout>
        <c:manualLayout>
          <c:xMode val="edge"/>
          <c:yMode val="edge"/>
          <c:x val="0.64445975503062114"/>
          <c:y val="0.25232648002333041"/>
          <c:w val="0.31109580052493441"/>
          <c:h val="0.61571741032371285"/>
        </c:manualLayout>
      </c:layout>
      <c:overlay val="0"/>
      <c:txPr>
        <a:bodyPr/>
        <a:lstStyle/>
        <a:p>
          <a:pPr>
            <a:defRPr lang="es-ES" sz="1000" b="1"/>
          </a:pPr>
          <a:endParaRPr lang="es-MX"/>
        </a:p>
      </c:txPr>
    </c:legend>
    <c:plotVisOnly val="1"/>
    <c:dispBlanksAs val="zero"/>
    <c:showDLblsOverMax val="0"/>
  </c:chart>
  <c:spPr>
    <a:solidFill>
      <a:schemeClr val="accent3">
        <a:lumMod val="40000"/>
        <a:lumOff val="60000"/>
      </a:schemeClr>
    </a:solidFill>
  </c:spPr>
  <c:printSettings>
    <c:headerFooter/>
    <c:pageMargins b="0.75000000000000455" l="0.70000000000000062" r="0.70000000000000062" t="0.750000000000004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400"/>
            </a:pPr>
            <a:r>
              <a:rPr lang="es-ES" sz="1400"/>
              <a:t>Distribución de Unidades Motrices 2014</a:t>
            </a:r>
          </a:p>
        </c:rich>
      </c:tx>
      <c:layout>
        <c:manualLayout>
          <c:xMode val="edge"/>
          <c:yMode val="edge"/>
          <c:x val="0.15393744531933687"/>
          <c:y val="4.6296296296296632E-3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7381649168853894"/>
          <c:y val="0.11574074074074124"/>
          <c:w val="0.52500000000000002"/>
          <c:h val="0.87500000000000333"/>
        </c:manualLayout>
      </c:layout>
      <c:pieChart>
        <c:varyColors val="1"/>
        <c:ser>
          <c:idx val="0"/>
          <c:order val="0"/>
          <c:explosion val="6"/>
          <c:dPt>
            <c:idx val="0"/>
            <c:bubble3D val="0"/>
            <c:spPr>
              <a:solidFill>
                <a:schemeClr val="accent6"/>
              </a:solidFill>
            </c:spPr>
          </c:dPt>
          <c:dPt>
            <c:idx val="1"/>
            <c:bubble3D val="0"/>
            <c:spPr>
              <a:solidFill>
                <a:schemeClr val="bg1">
                  <a:lumMod val="65000"/>
                </a:schemeClr>
              </a:solidFill>
            </c:spPr>
          </c:dPt>
          <c:dPt>
            <c:idx val="2"/>
            <c:bubble3D val="0"/>
            <c:spPr>
              <a:solidFill>
                <a:schemeClr val="accent5"/>
              </a:solidFill>
            </c:spPr>
          </c:dPt>
          <c:dPt>
            <c:idx val="3"/>
            <c:bubble3D val="0"/>
            <c:spPr>
              <a:solidFill>
                <a:schemeClr val="accent3"/>
              </a:solidFill>
            </c:spPr>
          </c:dPt>
          <c:dLbls>
            <c:dLbl>
              <c:idx val="2"/>
              <c:layout/>
              <c:tx>
                <c:rich>
                  <a:bodyPr/>
                  <a:lstStyle/>
                  <a:p>
                    <a:r>
                      <a:rPr lang="en-US"/>
                      <a:t>1%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en-US"/>
                      <a:t>63%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</c:dLbl>
            <c:txPr>
              <a:bodyPr/>
              <a:lstStyle/>
              <a:p>
                <a:pPr>
                  <a:defRPr lang="es-ES" sz="1200" b="1"/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('1.1.4'!$B$5:$C$5,'1.1.4'!$D$5:$E$5)</c:f>
              <c:strCache>
                <c:ptCount val="4"/>
                <c:pt idx="0">
                  <c:v>C-2</c:v>
                </c:pt>
                <c:pt idx="1">
                  <c:v>C-3</c:v>
                </c:pt>
                <c:pt idx="2">
                  <c:v>T-2</c:v>
                </c:pt>
                <c:pt idx="3">
                  <c:v>T-3</c:v>
                </c:pt>
              </c:strCache>
            </c:strRef>
          </c:cat>
          <c:val>
            <c:numRef>
              <c:f>'1.1.4'!$B$10:$E$10</c:f>
              <c:numCache>
                <c:formatCode>#,##0</c:formatCode>
                <c:ptCount val="4"/>
                <c:pt idx="0">
                  <c:v>78111</c:v>
                </c:pt>
                <c:pt idx="1">
                  <c:v>65173</c:v>
                </c:pt>
                <c:pt idx="2">
                  <c:v>2427</c:v>
                </c:pt>
                <c:pt idx="3">
                  <c:v>249029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82541097987751211"/>
          <c:y val="0.33059565470982832"/>
          <c:w val="9.1255686789151344E-2"/>
          <c:h val="0.35732720909886623"/>
        </c:manualLayout>
      </c:layout>
      <c:overlay val="0"/>
      <c:txPr>
        <a:bodyPr/>
        <a:lstStyle/>
        <a:p>
          <a:pPr>
            <a:defRPr lang="es-ES" sz="1100" b="1"/>
          </a:pPr>
          <a:endParaRPr lang="es-MX"/>
        </a:p>
      </c:txPr>
    </c:legend>
    <c:plotVisOnly val="1"/>
    <c:dispBlanksAs val="zero"/>
    <c:showDLblsOverMax val="0"/>
  </c:chart>
  <c:spPr>
    <a:solidFill>
      <a:schemeClr val="accent3">
        <a:lumMod val="40000"/>
        <a:lumOff val="60000"/>
      </a:schemeClr>
    </a:solidFill>
  </c:sp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400"/>
            </a:pPr>
            <a:r>
              <a:rPr lang="es-ES" sz="1400"/>
              <a:t>Distribución de Unidades de Arrastre</a:t>
            </a:r>
            <a:r>
              <a:rPr lang="es-ES" sz="1400" baseline="0"/>
              <a:t> 2014</a:t>
            </a:r>
            <a:endParaRPr lang="es-ES" sz="1400"/>
          </a:p>
        </c:rich>
      </c:tx>
      <c:layout>
        <c:manualLayout>
          <c:xMode val="edge"/>
          <c:yMode val="edge"/>
          <c:x val="0.1598436815116420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5662904636920391"/>
          <c:y val="0.16666666666666666"/>
          <c:w val="0.5"/>
          <c:h val="0.8333333333333337"/>
        </c:manualLayout>
      </c:layout>
      <c:pieChart>
        <c:varyColors val="1"/>
        <c:ser>
          <c:idx val="0"/>
          <c:order val="0"/>
          <c:explosion val="8"/>
          <c:dPt>
            <c:idx val="0"/>
            <c:bubble3D val="0"/>
            <c:spPr>
              <a:solidFill>
                <a:schemeClr val="accent5"/>
              </a:solidFill>
            </c:spPr>
          </c:dPt>
          <c:dPt>
            <c:idx val="1"/>
            <c:bubble3D val="0"/>
            <c:spPr>
              <a:solidFill>
                <a:schemeClr val="accent3"/>
              </a:solidFill>
            </c:spPr>
          </c:dPt>
          <c:dPt>
            <c:idx val="2"/>
            <c:bubble3D val="0"/>
            <c:spPr>
              <a:solidFill>
                <a:schemeClr val="accent6"/>
              </a:solidFill>
            </c:spPr>
          </c:dPt>
          <c:dPt>
            <c:idx val="3"/>
            <c:bubble3D val="0"/>
            <c:spPr>
              <a:solidFill>
                <a:schemeClr val="bg1">
                  <a:lumMod val="65000"/>
                </a:schemeClr>
              </a:solidFill>
            </c:spPr>
          </c:dPt>
          <c:dLbls>
            <c:dLbl>
              <c:idx val="0"/>
              <c:layout>
                <c:manualLayout>
                  <c:x val="3.4689607461039204E-2"/>
                  <c:y val="1.946959755030620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0.10304641497277629"/>
                  <c:y val="-0.17523148148148149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78%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/>
                      <a:t>20%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-1.5779506434935069E-2"/>
                  <c:y val="9.0474628171478676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lang="es-ES" sz="1200" b="1"/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</c:dLbls>
          <c:cat>
            <c:strRef>
              <c:f>('1.1.4'!$B$17:$D$17,'1.1.4'!$H$17)</c:f>
              <c:strCache>
                <c:ptCount val="4"/>
                <c:pt idx="0">
                  <c:v>S-1</c:v>
                </c:pt>
                <c:pt idx="1">
                  <c:v>S-2</c:v>
                </c:pt>
                <c:pt idx="2">
                  <c:v>S-3</c:v>
                </c:pt>
                <c:pt idx="3">
                  <c:v>R-2</c:v>
                </c:pt>
              </c:strCache>
            </c:strRef>
          </c:cat>
          <c:val>
            <c:numRef>
              <c:f>('1.1.4'!$B$23:$D$23,'1.1.4'!$H$23)</c:f>
              <c:numCache>
                <c:formatCode>0</c:formatCode>
                <c:ptCount val="4"/>
                <c:pt idx="0" formatCode="#,##0">
                  <c:v>0.75983991325456135</c:v>
                </c:pt>
                <c:pt idx="1">
                  <c:v>77.880458028993246</c:v>
                </c:pt>
                <c:pt idx="2">
                  <c:v>20.284647092638352</c:v>
                </c:pt>
                <c:pt idx="3">
                  <c:v>0.74104143565880487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legend>
      <c:legendPos val="r"/>
      <c:layout>
        <c:manualLayout>
          <c:xMode val="edge"/>
          <c:yMode val="edge"/>
          <c:x val="0.79936942257218235"/>
          <c:y val="0.32596602508020023"/>
          <c:w val="9.2297244094488196E-2"/>
          <c:h val="0.35732720909886623"/>
        </c:manualLayout>
      </c:layout>
      <c:overlay val="0"/>
      <c:txPr>
        <a:bodyPr/>
        <a:lstStyle/>
        <a:p>
          <a:pPr>
            <a:defRPr lang="es-ES" sz="1100" b="1"/>
          </a:pPr>
          <a:endParaRPr lang="es-MX"/>
        </a:p>
      </c:txPr>
    </c:legend>
    <c:plotVisOnly val="1"/>
    <c:dispBlanksAs val="zero"/>
    <c:showDLblsOverMax val="0"/>
  </c:chart>
  <c:spPr>
    <a:solidFill>
      <a:schemeClr val="accent3">
        <a:lumMod val="40000"/>
        <a:lumOff val="60000"/>
      </a:schemeClr>
    </a:solidFill>
  </c:sp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Parque Vehicular del Autotransporte de Carga </a:t>
            </a:r>
          </a:p>
          <a:p>
            <a:pPr>
              <a:defRPr lang="es-ES" sz="1200"/>
            </a:pPr>
            <a:r>
              <a:rPr lang="es-ES" sz="1200"/>
              <a:t>por Tipo de Combustible</a:t>
            </a:r>
            <a:r>
              <a:rPr lang="es-ES" sz="1200" baseline="0"/>
              <a:t> 2014</a:t>
            </a:r>
            <a:endParaRPr lang="es-ES" sz="1200"/>
          </a:p>
        </c:rich>
      </c:tx>
      <c:layout>
        <c:manualLayout>
          <c:xMode val="edge"/>
          <c:yMode val="edge"/>
          <c:x val="0.25465310304353456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407582318569972"/>
          <c:y val="9.1742103665613209E-2"/>
          <c:w val="0.87297165059060045"/>
          <c:h val="0.65688824611209973"/>
        </c:manualLayout>
      </c:layout>
      <c:lineChart>
        <c:grouping val="standard"/>
        <c:varyColors val="0"/>
        <c:ser>
          <c:idx val="0"/>
          <c:order val="0"/>
          <c:tx>
            <c:strRef>
              <c:f>'1.1.5.'!$B$5</c:f>
              <c:strCache>
                <c:ptCount val="1"/>
                <c:pt idx="0">
                  <c:v>Diesel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none"/>
          </c:marker>
          <c:cat>
            <c:strRef>
              <c:f>'1.1.5.'!$H$7:$H$38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'1.1.5.'!$B$7:$B$38</c:f>
              <c:numCache>
                <c:formatCode>#,##0</c:formatCode>
                <c:ptCount val="32"/>
                <c:pt idx="0">
                  <c:v>4761</c:v>
                </c:pt>
                <c:pt idx="1">
                  <c:v>10260</c:v>
                </c:pt>
                <c:pt idx="2">
                  <c:v>768</c:v>
                </c:pt>
                <c:pt idx="3">
                  <c:v>699</c:v>
                </c:pt>
                <c:pt idx="4">
                  <c:v>2514</c:v>
                </c:pt>
                <c:pt idx="5">
                  <c:v>9688</c:v>
                </c:pt>
                <c:pt idx="6">
                  <c:v>10560</c:v>
                </c:pt>
                <c:pt idx="7">
                  <c:v>2479</c:v>
                </c:pt>
                <c:pt idx="8">
                  <c:v>71416</c:v>
                </c:pt>
                <c:pt idx="9">
                  <c:v>5539</c:v>
                </c:pt>
                <c:pt idx="10">
                  <c:v>21349</c:v>
                </c:pt>
                <c:pt idx="11">
                  <c:v>20984</c:v>
                </c:pt>
                <c:pt idx="12">
                  <c:v>1472</c:v>
                </c:pt>
                <c:pt idx="13">
                  <c:v>13057</c:v>
                </c:pt>
                <c:pt idx="14">
                  <c:v>25782</c:v>
                </c:pt>
                <c:pt idx="15">
                  <c:v>10780</c:v>
                </c:pt>
                <c:pt idx="16">
                  <c:v>3424</c:v>
                </c:pt>
                <c:pt idx="17">
                  <c:v>1181</c:v>
                </c:pt>
                <c:pt idx="18">
                  <c:v>38358</c:v>
                </c:pt>
                <c:pt idx="19">
                  <c:v>1800</c:v>
                </c:pt>
                <c:pt idx="20">
                  <c:v>14812</c:v>
                </c:pt>
                <c:pt idx="21">
                  <c:v>10321</c:v>
                </c:pt>
                <c:pt idx="22">
                  <c:v>748</c:v>
                </c:pt>
                <c:pt idx="23">
                  <c:v>9152</c:v>
                </c:pt>
                <c:pt idx="24">
                  <c:v>7949</c:v>
                </c:pt>
                <c:pt idx="25">
                  <c:v>8047</c:v>
                </c:pt>
                <c:pt idx="26">
                  <c:v>3013</c:v>
                </c:pt>
                <c:pt idx="27">
                  <c:v>18381</c:v>
                </c:pt>
                <c:pt idx="28">
                  <c:v>2755</c:v>
                </c:pt>
                <c:pt idx="29">
                  <c:v>16084</c:v>
                </c:pt>
                <c:pt idx="30">
                  <c:v>3241</c:v>
                </c:pt>
                <c:pt idx="31">
                  <c:v>1566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'1.1.5.'!$C$5</c:f>
              <c:strCache>
                <c:ptCount val="1"/>
                <c:pt idx="0">
                  <c:v>Gasolina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none"/>
          </c:marker>
          <c:cat>
            <c:strRef>
              <c:f>'1.1.5.'!$H$7:$H$38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'1.1.5.'!$C$7:$C$38</c:f>
              <c:numCache>
                <c:formatCode>#,##0</c:formatCode>
                <c:ptCount val="32"/>
                <c:pt idx="0">
                  <c:v>214</c:v>
                </c:pt>
                <c:pt idx="1">
                  <c:v>973</c:v>
                </c:pt>
                <c:pt idx="2">
                  <c:v>42</c:v>
                </c:pt>
                <c:pt idx="3">
                  <c:v>77</c:v>
                </c:pt>
                <c:pt idx="4">
                  <c:v>168</c:v>
                </c:pt>
                <c:pt idx="5">
                  <c:v>238</c:v>
                </c:pt>
                <c:pt idx="6">
                  <c:v>1111</c:v>
                </c:pt>
                <c:pt idx="7">
                  <c:v>231</c:v>
                </c:pt>
                <c:pt idx="8">
                  <c:v>15004</c:v>
                </c:pt>
                <c:pt idx="9">
                  <c:v>146</c:v>
                </c:pt>
                <c:pt idx="10">
                  <c:v>3217</c:v>
                </c:pt>
                <c:pt idx="11">
                  <c:v>1009</c:v>
                </c:pt>
                <c:pt idx="12">
                  <c:v>201</c:v>
                </c:pt>
                <c:pt idx="13">
                  <c:v>733</c:v>
                </c:pt>
                <c:pt idx="14">
                  <c:v>1687</c:v>
                </c:pt>
                <c:pt idx="15">
                  <c:v>472</c:v>
                </c:pt>
                <c:pt idx="16">
                  <c:v>463</c:v>
                </c:pt>
                <c:pt idx="17">
                  <c:v>67</c:v>
                </c:pt>
                <c:pt idx="18">
                  <c:v>2340</c:v>
                </c:pt>
                <c:pt idx="19">
                  <c:v>131</c:v>
                </c:pt>
                <c:pt idx="20">
                  <c:v>984</c:v>
                </c:pt>
                <c:pt idx="21">
                  <c:v>1539</c:v>
                </c:pt>
                <c:pt idx="22">
                  <c:v>115</c:v>
                </c:pt>
                <c:pt idx="23">
                  <c:v>1015</c:v>
                </c:pt>
                <c:pt idx="24">
                  <c:v>341</c:v>
                </c:pt>
                <c:pt idx="25">
                  <c:v>148</c:v>
                </c:pt>
                <c:pt idx="26">
                  <c:v>224</c:v>
                </c:pt>
                <c:pt idx="27">
                  <c:v>2230</c:v>
                </c:pt>
                <c:pt idx="28">
                  <c:v>259</c:v>
                </c:pt>
                <c:pt idx="29">
                  <c:v>808</c:v>
                </c:pt>
                <c:pt idx="30">
                  <c:v>188</c:v>
                </c:pt>
                <c:pt idx="31">
                  <c:v>60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'1.1.5.'!$D$5</c:f>
              <c:strCache>
                <c:ptCount val="1"/>
                <c:pt idx="0">
                  <c:v>Gas</c:v>
                </c:pt>
              </c:strCache>
            </c:strRef>
          </c:tx>
          <c:spPr>
            <a:ln w="31750"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cat>
            <c:strRef>
              <c:f>'1.1.5.'!$H$7:$H$38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'1.1.5.'!$D$7:$D$38</c:f>
              <c:numCache>
                <c:formatCode>#,##0</c:formatCode>
                <c:ptCount val="32"/>
                <c:pt idx="0">
                  <c:v>6</c:v>
                </c:pt>
                <c:pt idx="1">
                  <c:v>29</c:v>
                </c:pt>
                <c:pt idx="2">
                  <c:v>1</c:v>
                </c:pt>
                <c:pt idx="3">
                  <c:v>3</c:v>
                </c:pt>
                <c:pt idx="4">
                  <c:v>9</c:v>
                </c:pt>
                <c:pt idx="5">
                  <c:v>23</c:v>
                </c:pt>
                <c:pt idx="6">
                  <c:v>96</c:v>
                </c:pt>
                <c:pt idx="7">
                  <c:v>8</c:v>
                </c:pt>
                <c:pt idx="8">
                  <c:v>754</c:v>
                </c:pt>
                <c:pt idx="9">
                  <c:v>2</c:v>
                </c:pt>
                <c:pt idx="10">
                  <c:v>64</c:v>
                </c:pt>
                <c:pt idx="11">
                  <c:v>85</c:v>
                </c:pt>
                <c:pt idx="12">
                  <c:v>4</c:v>
                </c:pt>
                <c:pt idx="13">
                  <c:v>48</c:v>
                </c:pt>
                <c:pt idx="14">
                  <c:v>26</c:v>
                </c:pt>
                <c:pt idx="15">
                  <c:v>28</c:v>
                </c:pt>
                <c:pt idx="16">
                  <c:v>27</c:v>
                </c:pt>
                <c:pt idx="17">
                  <c:v>2</c:v>
                </c:pt>
                <c:pt idx="18">
                  <c:v>169</c:v>
                </c:pt>
                <c:pt idx="19">
                  <c:v>1</c:v>
                </c:pt>
                <c:pt idx="20">
                  <c:v>75</c:v>
                </c:pt>
                <c:pt idx="21">
                  <c:v>43</c:v>
                </c:pt>
                <c:pt idx="22">
                  <c:v>0</c:v>
                </c:pt>
                <c:pt idx="23">
                  <c:v>34</c:v>
                </c:pt>
                <c:pt idx="24">
                  <c:v>6</c:v>
                </c:pt>
                <c:pt idx="25">
                  <c:v>10</c:v>
                </c:pt>
                <c:pt idx="26">
                  <c:v>9</c:v>
                </c:pt>
                <c:pt idx="27">
                  <c:v>27</c:v>
                </c:pt>
                <c:pt idx="28">
                  <c:v>4</c:v>
                </c:pt>
                <c:pt idx="29">
                  <c:v>27</c:v>
                </c:pt>
                <c:pt idx="30">
                  <c:v>25</c:v>
                </c:pt>
                <c:pt idx="31">
                  <c:v>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'1.1.5.'!$E$5</c:f>
              <c:strCache>
                <c:ptCount val="1"/>
                <c:pt idx="0">
                  <c:v>Gas-Gasolina</c:v>
                </c:pt>
              </c:strCache>
            </c:strRef>
          </c:tx>
          <c:spPr>
            <a:ln>
              <a:solidFill>
                <a:schemeClr val="accent5"/>
              </a:solidFill>
            </a:ln>
          </c:spPr>
          <c:marker>
            <c:symbol val="none"/>
          </c:marker>
          <c:cat>
            <c:strRef>
              <c:f>'1.1.5.'!$H$7:$H$38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'1.1.5.'!$E$7:$E$38</c:f>
              <c:numCache>
                <c:formatCode>#,##0</c:formatCode>
                <c:ptCount val="32"/>
                <c:pt idx="0">
                  <c:v>3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6</c:v>
                </c:pt>
                <c:pt idx="5">
                  <c:v>11</c:v>
                </c:pt>
                <c:pt idx="6">
                  <c:v>324</c:v>
                </c:pt>
                <c:pt idx="7">
                  <c:v>6</c:v>
                </c:pt>
                <c:pt idx="8">
                  <c:v>49</c:v>
                </c:pt>
                <c:pt idx="9">
                  <c:v>12</c:v>
                </c:pt>
                <c:pt idx="10">
                  <c:v>20</c:v>
                </c:pt>
                <c:pt idx="11">
                  <c:v>56</c:v>
                </c:pt>
                <c:pt idx="12">
                  <c:v>0</c:v>
                </c:pt>
                <c:pt idx="13">
                  <c:v>4</c:v>
                </c:pt>
                <c:pt idx="14">
                  <c:v>19</c:v>
                </c:pt>
                <c:pt idx="15">
                  <c:v>12</c:v>
                </c:pt>
                <c:pt idx="16">
                  <c:v>14</c:v>
                </c:pt>
                <c:pt idx="17">
                  <c:v>2</c:v>
                </c:pt>
                <c:pt idx="18">
                  <c:v>3520</c:v>
                </c:pt>
                <c:pt idx="19">
                  <c:v>0</c:v>
                </c:pt>
                <c:pt idx="20">
                  <c:v>54</c:v>
                </c:pt>
                <c:pt idx="21">
                  <c:v>175</c:v>
                </c:pt>
                <c:pt idx="22">
                  <c:v>0</c:v>
                </c:pt>
                <c:pt idx="23">
                  <c:v>104</c:v>
                </c:pt>
                <c:pt idx="24">
                  <c:v>0</c:v>
                </c:pt>
                <c:pt idx="25">
                  <c:v>3</c:v>
                </c:pt>
                <c:pt idx="26">
                  <c:v>10</c:v>
                </c:pt>
                <c:pt idx="27">
                  <c:v>80</c:v>
                </c:pt>
                <c:pt idx="28">
                  <c:v>3</c:v>
                </c:pt>
                <c:pt idx="29">
                  <c:v>24</c:v>
                </c:pt>
                <c:pt idx="30">
                  <c:v>4</c:v>
                </c:pt>
                <c:pt idx="31">
                  <c:v>13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590080"/>
        <c:axId val="34591872"/>
      </c:lineChart>
      <c:catAx>
        <c:axId val="34590080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34591872"/>
        <c:crosses val="autoZero"/>
        <c:auto val="1"/>
        <c:lblAlgn val="ctr"/>
        <c:lblOffset val="100"/>
        <c:noMultiLvlLbl val="0"/>
      </c:catAx>
      <c:valAx>
        <c:axId val="34591872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Vehículos</a:t>
                </a:r>
                <a:endParaRPr lang="es-ES"/>
              </a:p>
            </c:rich>
          </c:tx>
          <c:layout/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3459008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4904542464309534"/>
          <c:y val="0.91628280839894949"/>
          <c:w val="0.53579969755899126"/>
          <c:h val="8.3717035370578743E-2"/>
        </c:manualLayout>
      </c:layout>
      <c:overlay val="0"/>
      <c:txPr>
        <a:bodyPr/>
        <a:lstStyle/>
        <a:p>
          <a:pPr>
            <a:defRPr lang="es-ES" sz="1050" b="1"/>
          </a:pPr>
          <a:endParaRPr lang="es-MX"/>
        </a:p>
      </c:txPr>
    </c:legend>
    <c:plotVisOnly val="1"/>
    <c:dispBlanksAs val="gap"/>
    <c:showDLblsOverMax val="0"/>
  </c:chart>
  <c:spPr>
    <a:solidFill>
      <a:schemeClr val="accent3">
        <a:lumMod val="40000"/>
        <a:lumOff val="60000"/>
      </a:schemeClr>
    </a:solidFill>
  </c:spPr>
  <c:printSettings>
    <c:headerFooter/>
    <c:pageMargins b="0.75000000000000444" l="0.70000000000000062" r="0.70000000000000062" t="0.7500000000000044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5.xml"/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8.xml"/><Relationship Id="rId2" Type="http://schemas.openxmlformats.org/officeDocument/2006/relationships/chart" Target="../charts/chart27.xml"/><Relationship Id="rId1" Type="http://schemas.openxmlformats.org/officeDocument/2006/relationships/chart" Target="../charts/chart26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0.xml"/><Relationship Id="rId1" Type="http://schemas.openxmlformats.org/officeDocument/2006/relationships/chart" Target="../charts/chart29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2.xml"/><Relationship Id="rId1" Type="http://schemas.openxmlformats.org/officeDocument/2006/relationships/chart" Target="../charts/chart31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3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5.xml"/><Relationship Id="rId1" Type="http://schemas.openxmlformats.org/officeDocument/2006/relationships/chart" Target="../charts/chart34.xml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8.xml"/><Relationship Id="rId2" Type="http://schemas.openxmlformats.org/officeDocument/2006/relationships/chart" Target="../charts/chart37.xml"/><Relationship Id="rId1" Type="http://schemas.openxmlformats.org/officeDocument/2006/relationships/chart" Target="../charts/chart36.xml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1.xml"/><Relationship Id="rId2" Type="http://schemas.openxmlformats.org/officeDocument/2006/relationships/chart" Target="../charts/chart40.xml"/><Relationship Id="rId1" Type="http://schemas.openxmlformats.org/officeDocument/2006/relationships/chart" Target="../charts/chart3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3.xml"/><Relationship Id="rId1" Type="http://schemas.openxmlformats.org/officeDocument/2006/relationships/chart" Target="../charts/chart42.xml"/></Relationships>
</file>

<file path=xl/drawings/_rels/drawing2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6.xml"/><Relationship Id="rId2" Type="http://schemas.openxmlformats.org/officeDocument/2006/relationships/chart" Target="../charts/chart45.xml"/><Relationship Id="rId1" Type="http://schemas.openxmlformats.org/officeDocument/2006/relationships/chart" Target="../charts/chart44.xml"/><Relationship Id="rId6" Type="http://schemas.openxmlformats.org/officeDocument/2006/relationships/chart" Target="../charts/chart49.xml"/><Relationship Id="rId5" Type="http://schemas.openxmlformats.org/officeDocument/2006/relationships/chart" Target="../charts/chart48.xml"/><Relationship Id="rId4" Type="http://schemas.openxmlformats.org/officeDocument/2006/relationships/chart" Target="../charts/chart47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47625</xdr:colOff>
      <xdr:row>8</xdr:row>
      <xdr:rowOff>66675</xdr:rowOff>
    </xdr:from>
    <xdr:to>
      <xdr:col>11</xdr:col>
      <xdr:colOff>47625</xdr:colOff>
      <xdr:row>23</xdr:row>
      <xdr:rowOff>114300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19050</xdr:colOff>
      <xdr:row>25</xdr:row>
      <xdr:rowOff>9525</xdr:rowOff>
    </xdr:from>
    <xdr:to>
      <xdr:col>11</xdr:col>
      <xdr:colOff>19050</xdr:colOff>
      <xdr:row>40</xdr:row>
      <xdr:rowOff>9525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0</xdr:colOff>
      <xdr:row>41</xdr:row>
      <xdr:rowOff>9525</xdr:rowOff>
    </xdr:from>
    <xdr:to>
      <xdr:col>11</xdr:col>
      <xdr:colOff>0</xdr:colOff>
      <xdr:row>55</xdr:row>
      <xdr:rowOff>85725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359832</xdr:colOff>
      <xdr:row>6</xdr:row>
      <xdr:rowOff>179917</xdr:rowOff>
    </xdr:from>
    <xdr:to>
      <xdr:col>17</xdr:col>
      <xdr:colOff>592667</xdr:colOff>
      <xdr:row>22</xdr:row>
      <xdr:rowOff>63501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323850</xdr:colOff>
      <xdr:row>23</xdr:row>
      <xdr:rowOff>19050</xdr:rowOff>
    </xdr:from>
    <xdr:to>
      <xdr:col>17</xdr:col>
      <xdr:colOff>556685</xdr:colOff>
      <xdr:row>38</xdr:row>
      <xdr:rowOff>93134</xdr:rowOff>
    </xdr:to>
    <xdr:graphicFrame macro="">
      <xdr:nvGraphicFramePr>
        <xdr:cNvPr id="5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180975</xdr:colOff>
      <xdr:row>6</xdr:row>
      <xdr:rowOff>47625</xdr:rowOff>
    </xdr:from>
    <xdr:to>
      <xdr:col>21</xdr:col>
      <xdr:colOff>123825</xdr:colOff>
      <xdr:row>21</xdr:row>
      <xdr:rowOff>104775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238125</xdr:colOff>
      <xdr:row>22</xdr:row>
      <xdr:rowOff>180975</xdr:rowOff>
    </xdr:from>
    <xdr:to>
      <xdr:col>21</xdr:col>
      <xdr:colOff>180975</xdr:colOff>
      <xdr:row>37</xdr:row>
      <xdr:rowOff>180975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466725</xdr:colOff>
      <xdr:row>7</xdr:row>
      <xdr:rowOff>38100</xdr:rowOff>
    </xdr:from>
    <xdr:to>
      <xdr:col>12</xdr:col>
      <xdr:colOff>257175</xdr:colOff>
      <xdr:row>22</xdr:row>
      <xdr:rowOff>161925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466725</xdr:colOff>
      <xdr:row>23</xdr:row>
      <xdr:rowOff>95250</xdr:rowOff>
    </xdr:from>
    <xdr:to>
      <xdr:col>12</xdr:col>
      <xdr:colOff>257175</xdr:colOff>
      <xdr:row>37</xdr:row>
      <xdr:rowOff>171450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38100</xdr:colOff>
      <xdr:row>39</xdr:row>
      <xdr:rowOff>28575</xdr:rowOff>
    </xdr:from>
    <xdr:to>
      <xdr:col>11</xdr:col>
      <xdr:colOff>38100</xdr:colOff>
      <xdr:row>53</xdr:row>
      <xdr:rowOff>104775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228599</xdr:colOff>
      <xdr:row>6</xdr:row>
      <xdr:rowOff>66675</xdr:rowOff>
    </xdr:from>
    <xdr:to>
      <xdr:col>11</xdr:col>
      <xdr:colOff>619124</xdr:colOff>
      <xdr:row>21</xdr:row>
      <xdr:rowOff>171450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228600</xdr:colOff>
      <xdr:row>22</xdr:row>
      <xdr:rowOff>142875</xdr:rowOff>
    </xdr:from>
    <xdr:to>
      <xdr:col>11</xdr:col>
      <xdr:colOff>619125</xdr:colOff>
      <xdr:row>37</xdr:row>
      <xdr:rowOff>142875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76200</xdr:colOff>
      <xdr:row>38</xdr:row>
      <xdr:rowOff>28575</xdr:rowOff>
    </xdr:from>
    <xdr:to>
      <xdr:col>11</xdr:col>
      <xdr:colOff>76200</xdr:colOff>
      <xdr:row>52</xdr:row>
      <xdr:rowOff>95250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219074</xdr:colOff>
      <xdr:row>5</xdr:row>
      <xdr:rowOff>85725</xdr:rowOff>
    </xdr:from>
    <xdr:to>
      <xdr:col>16</xdr:col>
      <xdr:colOff>752475</xdr:colOff>
      <xdr:row>21</xdr:row>
      <xdr:rowOff>47625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228600</xdr:colOff>
      <xdr:row>22</xdr:row>
      <xdr:rowOff>66675</xdr:rowOff>
    </xdr:from>
    <xdr:to>
      <xdr:col>17</xdr:col>
      <xdr:colOff>1</xdr:colOff>
      <xdr:row>37</xdr:row>
      <xdr:rowOff>142875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133349</xdr:colOff>
      <xdr:row>5</xdr:row>
      <xdr:rowOff>95250</xdr:rowOff>
    </xdr:from>
    <xdr:to>
      <xdr:col>21</xdr:col>
      <xdr:colOff>371475</xdr:colOff>
      <xdr:row>21</xdr:row>
      <xdr:rowOff>9525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190500</xdr:colOff>
      <xdr:row>22</xdr:row>
      <xdr:rowOff>66675</xdr:rowOff>
    </xdr:from>
    <xdr:to>
      <xdr:col>21</xdr:col>
      <xdr:colOff>428626</xdr:colOff>
      <xdr:row>37</xdr:row>
      <xdr:rowOff>104775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733424</xdr:colOff>
      <xdr:row>5</xdr:row>
      <xdr:rowOff>28575</xdr:rowOff>
    </xdr:from>
    <xdr:to>
      <xdr:col>11</xdr:col>
      <xdr:colOff>285749</xdr:colOff>
      <xdr:row>17</xdr:row>
      <xdr:rowOff>152400</xdr:rowOff>
    </xdr:to>
    <xdr:graphicFrame macro="">
      <xdr:nvGraphicFramePr>
        <xdr:cNvPr id="8" name="7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495299</xdr:colOff>
      <xdr:row>6</xdr:row>
      <xdr:rowOff>19050</xdr:rowOff>
    </xdr:from>
    <xdr:to>
      <xdr:col>14</xdr:col>
      <xdr:colOff>342900</xdr:colOff>
      <xdr:row>21</xdr:row>
      <xdr:rowOff>180975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1028700</xdr:colOff>
      <xdr:row>22</xdr:row>
      <xdr:rowOff>180975</xdr:rowOff>
    </xdr:from>
    <xdr:to>
      <xdr:col>13</xdr:col>
      <xdr:colOff>247650</xdr:colOff>
      <xdr:row>37</xdr:row>
      <xdr:rowOff>28575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419100</xdr:colOff>
      <xdr:row>7</xdr:row>
      <xdr:rowOff>57149</xdr:rowOff>
    </xdr:from>
    <xdr:to>
      <xdr:col>13</xdr:col>
      <xdr:colOff>295275</xdr:colOff>
      <xdr:row>22</xdr:row>
      <xdr:rowOff>47624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514350</xdr:colOff>
      <xdr:row>24</xdr:row>
      <xdr:rowOff>38100</xdr:rowOff>
    </xdr:from>
    <xdr:to>
      <xdr:col>13</xdr:col>
      <xdr:colOff>390525</xdr:colOff>
      <xdr:row>39</xdr:row>
      <xdr:rowOff>28575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904875</xdr:colOff>
      <xdr:row>40</xdr:row>
      <xdr:rowOff>123825</xdr:rowOff>
    </xdr:from>
    <xdr:to>
      <xdr:col>12</xdr:col>
      <xdr:colOff>152400</xdr:colOff>
      <xdr:row>55</xdr:row>
      <xdr:rowOff>0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266699</xdr:colOff>
      <xdr:row>5</xdr:row>
      <xdr:rowOff>76200</xdr:rowOff>
    </xdr:from>
    <xdr:to>
      <xdr:col>13</xdr:col>
      <xdr:colOff>9524</xdr:colOff>
      <xdr:row>21</xdr:row>
      <xdr:rowOff>85726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1057275</xdr:colOff>
      <xdr:row>22</xdr:row>
      <xdr:rowOff>123825</xdr:rowOff>
    </xdr:from>
    <xdr:to>
      <xdr:col>6</xdr:col>
      <xdr:colOff>190500</xdr:colOff>
      <xdr:row>37</xdr:row>
      <xdr:rowOff>9525</xdr:rowOff>
    </xdr:to>
    <xdr:graphicFrame macro="">
      <xdr:nvGraphicFramePr>
        <xdr:cNvPr id="7" name="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304800</xdr:colOff>
      <xdr:row>22</xdr:row>
      <xdr:rowOff>114300</xdr:rowOff>
    </xdr:from>
    <xdr:to>
      <xdr:col>12</xdr:col>
      <xdr:colOff>285750</xdr:colOff>
      <xdr:row>36</xdr:row>
      <xdr:rowOff>180975</xdr:rowOff>
    </xdr:to>
    <xdr:graphicFrame macro="">
      <xdr:nvGraphicFramePr>
        <xdr:cNvPr id="8" name="7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400049</xdr:colOff>
      <xdr:row>5</xdr:row>
      <xdr:rowOff>114299</xdr:rowOff>
    </xdr:from>
    <xdr:to>
      <xdr:col>12</xdr:col>
      <xdr:colOff>142875</xdr:colOff>
      <xdr:row>21</xdr:row>
      <xdr:rowOff>152399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161925</xdr:colOff>
      <xdr:row>4</xdr:row>
      <xdr:rowOff>57150</xdr:rowOff>
    </xdr:from>
    <xdr:to>
      <xdr:col>11</xdr:col>
      <xdr:colOff>161925</xdr:colOff>
      <xdr:row>16</xdr:row>
      <xdr:rowOff>28575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142875</xdr:colOff>
      <xdr:row>16</xdr:row>
      <xdr:rowOff>133350</xdr:rowOff>
    </xdr:from>
    <xdr:to>
      <xdr:col>11</xdr:col>
      <xdr:colOff>142875</xdr:colOff>
      <xdr:row>31</xdr:row>
      <xdr:rowOff>19050</xdr:rowOff>
    </xdr:to>
    <xdr:graphicFrame macro="">
      <xdr:nvGraphicFramePr>
        <xdr:cNvPr id="3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666750</xdr:colOff>
      <xdr:row>13</xdr:row>
      <xdr:rowOff>152400</xdr:rowOff>
    </xdr:from>
    <xdr:to>
      <xdr:col>4</xdr:col>
      <xdr:colOff>514350</xdr:colOff>
      <xdr:row>28</xdr:row>
      <xdr:rowOff>38100</xdr:rowOff>
    </xdr:to>
    <xdr:graphicFrame macro="">
      <xdr:nvGraphicFramePr>
        <xdr:cNvPr id="2" name="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14</xdr:row>
      <xdr:rowOff>0</xdr:rowOff>
    </xdr:from>
    <xdr:to>
      <xdr:col>11</xdr:col>
      <xdr:colOff>85725</xdr:colOff>
      <xdr:row>28</xdr:row>
      <xdr:rowOff>76200</xdr:rowOff>
    </xdr:to>
    <xdr:graphicFrame macro="">
      <xdr:nvGraphicFramePr>
        <xdr:cNvPr id="3" name="7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885825</xdr:colOff>
      <xdr:row>29</xdr:row>
      <xdr:rowOff>28575</xdr:rowOff>
    </xdr:from>
    <xdr:to>
      <xdr:col>4</xdr:col>
      <xdr:colOff>485775</xdr:colOff>
      <xdr:row>43</xdr:row>
      <xdr:rowOff>104775</xdr:rowOff>
    </xdr:to>
    <xdr:graphicFrame macro="">
      <xdr:nvGraphicFramePr>
        <xdr:cNvPr id="4" name="8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1009650</xdr:colOff>
      <xdr:row>29</xdr:row>
      <xdr:rowOff>28575</xdr:rowOff>
    </xdr:from>
    <xdr:to>
      <xdr:col>10</xdr:col>
      <xdr:colOff>581025</xdr:colOff>
      <xdr:row>43</xdr:row>
      <xdr:rowOff>104775</xdr:rowOff>
    </xdr:to>
    <xdr:graphicFrame macro="">
      <xdr:nvGraphicFramePr>
        <xdr:cNvPr id="5" name="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885825</xdr:colOff>
      <xdr:row>44</xdr:row>
      <xdr:rowOff>85725</xdr:rowOff>
    </xdr:from>
    <xdr:to>
      <xdr:col>4</xdr:col>
      <xdr:colOff>485775</xdr:colOff>
      <xdr:row>58</xdr:row>
      <xdr:rowOff>161925</xdr:rowOff>
    </xdr:to>
    <xdr:graphicFrame macro="">
      <xdr:nvGraphicFramePr>
        <xdr:cNvPr id="6" name="10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</xdr:col>
      <xdr:colOff>0</xdr:colOff>
      <xdr:row>44</xdr:row>
      <xdr:rowOff>0</xdr:rowOff>
    </xdr:from>
    <xdr:to>
      <xdr:col>10</xdr:col>
      <xdr:colOff>600075</xdr:colOff>
      <xdr:row>58</xdr:row>
      <xdr:rowOff>76200</xdr:rowOff>
    </xdr:to>
    <xdr:graphicFrame macro="">
      <xdr:nvGraphicFramePr>
        <xdr:cNvPr id="7" name="1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466725</xdr:colOff>
      <xdr:row>2</xdr:row>
      <xdr:rowOff>161925</xdr:rowOff>
    </xdr:from>
    <xdr:to>
      <xdr:col>11</xdr:col>
      <xdr:colOff>466725</xdr:colOff>
      <xdr:row>17</xdr:row>
      <xdr:rowOff>38100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504825</xdr:colOff>
      <xdr:row>17</xdr:row>
      <xdr:rowOff>171450</xdr:rowOff>
    </xdr:from>
    <xdr:to>
      <xdr:col>11</xdr:col>
      <xdr:colOff>504825</xdr:colOff>
      <xdr:row>32</xdr:row>
      <xdr:rowOff>57150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723900</xdr:colOff>
      <xdr:row>23</xdr:row>
      <xdr:rowOff>142875</xdr:rowOff>
    </xdr:from>
    <xdr:to>
      <xdr:col>6</xdr:col>
      <xdr:colOff>28575</xdr:colOff>
      <xdr:row>38</xdr:row>
      <xdr:rowOff>28575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190500</xdr:colOff>
      <xdr:row>23</xdr:row>
      <xdr:rowOff>133350</xdr:rowOff>
    </xdr:from>
    <xdr:to>
      <xdr:col>12</xdr:col>
      <xdr:colOff>619125</xdr:colOff>
      <xdr:row>38</xdr:row>
      <xdr:rowOff>19050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314324</xdr:colOff>
      <xdr:row>6</xdr:row>
      <xdr:rowOff>95250</xdr:rowOff>
    </xdr:from>
    <xdr:to>
      <xdr:col>15</xdr:col>
      <xdr:colOff>304800</xdr:colOff>
      <xdr:row>22</xdr:row>
      <xdr:rowOff>152400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476250</xdr:colOff>
      <xdr:row>24</xdr:row>
      <xdr:rowOff>85725</xdr:rowOff>
    </xdr:from>
    <xdr:to>
      <xdr:col>15</xdr:col>
      <xdr:colOff>466726</xdr:colOff>
      <xdr:row>40</xdr:row>
      <xdr:rowOff>161925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38098</xdr:colOff>
      <xdr:row>6</xdr:row>
      <xdr:rowOff>9525</xdr:rowOff>
    </xdr:from>
    <xdr:to>
      <xdr:col>16</xdr:col>
      <xdr:colOff>552449</xdr:colOff>
      <xdr:row>22</xdr:row>
      <xdr:rowOff>76200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9525</xdr:colOff>
      <xdr:row>24</xdr:row>
      <xdr:rowOff>47625</xdr:rowOff>
    </xdr:from>
    <xdr:to>
      <xdr:col>16</xdr:col>
      <xdr:colOff>523876</xdr:colOff>
      <xdr:row>40</xdr:row>
      <xdr:rowOff>38100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180974</xdr:colOff>
      <xdr:row>5</xdr:row>
      <xdr:rowOff>38099</xdr:rowOff>
    </xdr:from>
    <xdr:to>
      <xdr:col>21</xdr:col>
      <xdr:colOff>323849</xdr:colOff>
      <xdr:row>20</xdr:row>
      <xdr:rowOff>95249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238125</xdr:colOff>
      <xdr:row>21</xdr:row>
      <xdr:rowOff>152400</xdr:rowOff>
    </xdr:from>
    <xdr:to>
      <xdr:col>21</xdr:col>
      <xdr:colOff>381000</xdr:colOff>
      <xdr:row>36</xdr:row>
      <xdr:rowOff>142875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404812</xdr:colOff>
      <xdr:row>6</xdr:row>
      <xdr:rowOff>59530</xdr:rowOff>
    </xdr:from>
    <xdr:to>
      <xdr:col>17</xdr:col>
      <xdr:colOff>119062</xdr:colOff>
      <xdr:row>23</xdr:row>
      <xdr:rowOff>166688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381001</xdr:colOff>
      <xdr:row>25</xdr:row>
      <xdr:rowOff>11906</xdr:rowOff>
    </xdr:from>
    <xdr:to>
      <xdr:col>17</xdr:col>
      <xdr:colOff>95251</xdr:colOff>
      <xdr:row>42</xdr:row>
      <xdr:rowOff>142876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228599</xdr:colOff>
      <xdr:row>6</xdr:row>
      <xdr:rowOff>28575</xdr:rowOff>
    </xdr:from>
    <xdr:to>
      <xdr:col>21</xdr:col>
      <xdr:colOff>333375</xdr:colOff>
      <xdr:row>21</xdr:row>
      <xdr:rowOff>142875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266700</xdr:colOff>
      <xdr:row>22</xdr:row>
      <xdr:rowOff>142875</xdr:rowOff>
    </xdr:from>
    <xdr:to>
      <xdr:col>21</xdr:col>
      <xdr:colOff>371476</xdr:colOff>
      <xdr:row>38</xdr:row>
      <xdr:rowOff>66675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gomezlo/Desktop/RESPALDO%202013%20MAGDA/ESTADISTICA%202012/Documents%20and%20Settings/mgomezlo/Configuraci&#243;n%20local/Archivos%20temporales%20de%20Internet/Content.Outlook/UX5UP6EX/1%20CARGA%2020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1.1"/>
      <sheetName val="1.1.2"/>
      <sheetName val="1.1.3"/>
      <sheetName val="1.1.4"/>
      <sheetName val="1.1.5."/>
      <sheetName val="1.1.6"/>
      <sheetName val="1.1.6 (2)"/>
      <sheetName val="1.1.7"/>
      <sheetName val="1.1.7(2)"/>
      <sheetName val="1.1.8"/>
      <sheetName val="1.1.8(2)"/>
      <sheetName val="1.1.9"/>
      <sheetName val="1.1.10"/>
      <sheetName val=" 1.1.11"/>
      <sheetName val=" 1.1.12"/>
      <sheetName val="1.2"/>
      <sheetName val="1.2.1"/>
      <sheetName val="1.2.2"/>
      <sheetName val="1.3.1 "/>
      <sheetName val="1.4.1 "/>
      <sheetName val="1.4.2."/>
      <sheetName val="Hoja1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2:D34"/>
  <sheetViews>
    <sheetView tabSelected="1" zoomScaleNormal="100" workbookViewId="0">
      <selection activeCell="B69" sqref="B69"/>
    </sheetView>
  </sheetViews>
  <sheetFormatPr baseColWidth="10" defaultColWidth="11.42578125" defaultRowHeight="15" x14ac:dyDescent="0.25"/>
  <cols>
    <col min="1" max="1" width="39.85546875" style="9" customWidth="1"/>
    <col min="2" max="2" width="11.85546875" style="7" customWidth="1"/>
    <col min="3" max="3" width="12.5703125" style="8" customWidth="1"/>
    <col min="4" max="4" width="8" style="8" customWidth="1"/>
    <col min="5" max="16384" width="11.42578125" style="9"/>
  </cols>
  <sheetData>
    <row r="2" spans="1:4" ht="17.25" x14ac:dyDescent="0.3">
      <c r="A2" s="21" t="s">
        <v>165</v>
      </c>
    </row>
    <row r="4" spans="1:4" ht="17.25" x14ac:dyDescent="0.3">
      <c r="A4" s="21" t="s">
        <v>218</v>
      </c>
    </row>
    <row r="6" spans="1:4" ht="17.25" x14ac:dyDescent="0.3">
      <c r="A6" s="103" t="s">
        <v>219</v>
      </c>
      <c r="B6" s="10"/>
    </row>
    <row r="8" spans="1:4" ht="30" customHeight="1" x14ac:dyDescent="0.25">
      <c r="A8" s="22" t="s">
        <v>50</v>
      </c>
      <c r="B8" s="22" t="s">
        <v>51</v>
      </c>
      <c r="C8" s="91" t="s">
        <v>52</v>
      </c>
      <c r="D8" s="39" t="s">
        <v>1</v>
      </c>
    </row>
    <row r="9" spans="1:4" ht="9" customHeight="1" x14ac:dyDescent="0.25">
      <c r="A9" s="45"/>
      <c r="B9" s="46"/>
      <c r="C9" s="47"/>
      <c r="D9" s="47"/>
    </row>
    <row r="10" spans="1:4" x14ac:dyDescent="0.25">
      <c r="A10" s="2" t="s">
        <v>104</v>
      </c>
      <c r="B10" s="2"/>
      <c r="C10" s="3">
        <f>SUM(C11:C15)</f>
        <v>395552</v>
      </c>
      <c r="D10" s="44">
        <f>C10/C$34*100</f>
        <v>51.809084717346884</v>
      </c>
    </row>
    <row r="11" spans="1:4" x14ac:dyDescent="0.25">
      <c r="A11" s="11" t="s">
        <v>53</v>
      </c>
      <c r="B11" s="16" t="s">
        <v>16</v>
      </c>
      <c r="C11" s="13">
        <v>78111</v>
      </c>
      <c r="D11" s="79">
        <f>C11*100/$C$10</f>
        <v>19.747340425531913</v>
      </c>
    </row>
    <row r="12" spans="1:4" x14ac:dyDescent="0.25">
      <c r="A12" s="11" t="s">
        <v>164</v>
      </c>
      <c r="B12" s="16" t="s">
        <v>226</v>
      </c>
      <c r="C12" s="13">
        <v>65173</v>
      </c>
      <c r="D12" s="79">
        <f t="shared" ref="D12:D15" si="0">C12*100/$C$10</f>
        <v>16.476468327805193</v>
      </c>
    </row>
    <row r="13" spans="1:4" x14ac:dyDescent="0.25">
      <c r="A13" s="11" t="s">
        <v>54</v>
      </c>
      <c r="B13" s="16" t="s">
        <v>13</v>
      </c>
      <c r="C13" s="13">
        <v>2427</v>
      </c>
      <c r="D13" s="79">
        <f t="shared" si="0"/>
        <v>0.6135729309926381</v>
      </c>
    </row>
    <row r="14" spans="1:4" x14ac:dyDescent="0.25">
      <c r="A14" s="11" t="s">
        <v>55</v>
      </c>
      <c r="B14" s="16" t="s">
        <v>14</v>
      </c>
      <c r="C14" s="13">
        <v>249029</v>
      </c>
      <c r="D14" s="79">
        <f t="shared" si="0"/>
        <v>62.957335571555703</v>
      </c>
    </row>
    <row r="15" spans="1:4" x14ac:dyDescent="0.25">
      <c r="A15" s="11" t="s">
        <v>56</v>
      </c>
      <c r="B15" s="12"/>
      <c r="C15" s="13">
        <v>812</v>
      </c>
      <c r="D15" s="79">
        <f t="shared" si="0"/>
        <v>0.20528274411455383</v>
      </c>
    </row>
    <row r="16" spans="1:4" ht="8.25" customHeight="1" x14ac:dyDescent="0.25">
      <c r="A16" s="45"/>
      <c r="B16" s="46"/>
      <c r="C16" s="47"/>
      <c r="D16" s="48"/>
    </row>
    <row r="17" spans="1:4" x14ac:dyDescent="0.25">
      <c r="A17" s="2" t="s">
        <v>105</v>
      </c>
      <c r="B17" s="2"/>
      <c r="C17" s="3">
        <f>C24+C30</f>
        <v>367051</v>
      </c>
      <c r="D17" s="44">
        <f>C17/C$34*100</f>
        <v>48.076046523812018</v>
      </c>
    </row>
    <row r="18" spans="1:4" x14ac:dyDescent="0.25">
      <c r="A18" s="11" t="s">
        <v>57</v>
      </c>
      <c r="B18" s="12" t="s">
        <v>4</v>
      </c>
      <c r="C18" s="129">
        <v>2789</v>
      </c>
      <c r="D18" s="119"/>
    </row>
    <row r="19" spans="1:4" x14ac:dyDescent="0.25">
      <c r="A19" s="11" t="s">
        <v>58</v>
      </c>
      <c r="B19" s="12" t="s">
        <v>3</v>
      </c>
      <c r="C19" s="129">
        <v>285861</v>
      </c>
      <c r="D19" s="119"/>
    </row>
    <row r="20" spans="1:4" x14ac:dyDescent="0.25">
      <c r="A20" s="11" t="s">
        <v>106</v>
      </c>
      <c r="B20" s="12" t="s">
        <v>2</v>
      </c>
      <c r="C20" s="129">
        <v>74455</v>
      </c>
      <c r="D20" s="119"/>
    </row>
    <row r="21" spans="1:4" x14ac:dyDescent="0.25">
      <c r="A21" s="11" t="s">
        <v>107</v>
      </c>
      <c r="B21" s="12" t="s">
        <v>5</v>
      </c>
      <c r="C21" s="129">
        <v>342</v>
      </c>
      <c r="D21" s="119"/>
    </row>
    <row r="22" spans="1:4" x14ac:dyDescent="0.25">
      <c r="A22" s="11" t="s">
        <v>108</v>
      </c>
      <c r="B22" s="12" t="s">
        <v>6</v>
      </c>
      <c r="C22" s="129">
        <v>37</v>
      </c>
      <c r="D22" s="119"/>
    </row>
    <row r="23" spans="1:4" x14ac:dyDescent="0.25">
      <c r="A23" s="11" t="s">
        <v>109</v>
      </c>
      <c r="B23" s="12" t="s">
        <v>7</v>
      </c>
      <c r="C23" s="129">
        <v>72</v>
      </c>
      <c r="D23" s="119"/>
    </row>
    <row r="24" spans="1:4" x14ac:dyDescent="0.25">
      <c r="A24" s="118" t="s">
        <v>128</v>
      </c>
      <c r="B24" s="16" t="s">
        <v>198</v>
      </c>
      <c r="C24" s="17">
        <f>SUM(C18:C23)</f>
        <v>363556</v>
      </c>
      <c r="D24" s="79">
        <f>C24*100/C17</f>
        <v>99.047816243519293</v>
      </c>
    </row>
    <row r="25" spans="1:4" x14ac:dyDescent="0.25">
      <c r="A25" s="11" t="s">
        <v>59</v>
      </c>
      <c r="B25" s="12" t="s">
        <v>8</v>
      </c>
      <c r="C25" s="13">
        <v>2720</v>
      </c>
      <c r="D25" s="119"/>
    </row>
    <row r="26" spans="1:4" x14ac:dyDescent="0.25">
      <c r="A26" s="11" t="s">
        <v>60</v>
      </c>
      <c r="B26" s="12" t="s">
        <v>9</v>
      </c>
      <c r="C26" s="13">
        <v>648</v>
      </c>
      <c r="D26" s="119"/>
    </row>
    <row r="27" spans="1:4" x14ac:dyDescent="0.25">
      <c r="A27" s="11" t="s">
        <v>61</v>
      </c>
      <c r="B27" s="12" t="s">
        <v>10</v>
      </c>
      <c r="C27" s="13">
        <v>95</v>
      </c>
      <c r="D27" s="119"/>
    </row>
    <row r="28" spans="1:4" x14ac:dyDescent="0.25">
      <c r="A28" s="11" t="s">
        <v>62</v>
      </c>
      <c r="B28" s="12" t="s">
        <v>11</v>
      </c>
      <c r="C28" s="13">
        <v>11</v>
      </c>
      <c r="D28" s="119"/>
    </row>
    <row r="29" spans="1:4" x14ac:dyDescent="0.25">
      <c r="A29" s="11" t="s">
        <v>63</v>
      </c>
      <c r="B29" s="12" t="s">
        <v>12</v>
      </c>
      <c r="C29" s="13">
        <v>21</v>
      </c>
      <c r="D29" s="119"/>
    </row>
    <row r="30" spans="1:4" x14ac:dyDescent="0.25">
      <c r="A30" s="118" t="s">
        <v>129</v>
      </c>
      <c r="B30" s="16" t="s">
        <v>199</v>
      </c>
      <c r="C30" s="17">
        <f>SUM(C25:C29)</f>
        <v>3495</v>
      </c>
      <c r="D30" s="79">
        <f>C30*100/C17</f>
        <v>0.95218375648070708</v>
      </c>
    </row>
    <row r="31" spans="1:4" ht="10.5" customHeight="1" x14ac:dyDescent="0.25">
      <c r="A31" s="45"/>
      <c r="B31" s="46"/>
      <c r="C31" s="47"/>
      <c r="D31" s="48"/>
    </row>
    <row r="32" spans="1:4" x14ac:dyDescent="0.25">
      <c r="A32" s="2" t="s">
        <v>110</v>
      </c>
      <c r="B32" s="2" t="s">
        <v>0</v>
      </c>
      <c r="C32" s="3">
        <v>877</v>
      </c>
      <c r="D32" s="44">
        <f>C32/C$34*100</f>
        <v>0.11486875884109604</v>
      </c>
    </row>
    <row r="33" spans="1:4" ht="9.75" customHeight="1" x14ac:dyDescent="0.25">
      <c r="A33" s="45"/>
      <c r="B33" s="46"/>
      <c r="C33" s="47"/>
      <c r="D33" s="48"/>
    </row>
    <row r="34" spans="1:4" ht="15.75" x14ac:dyDescent="0.25">
      <c r="A34" s="24" t="s">
        <v>64</v>
      </c>
      <c r="B34" s="24"/>
      <c r="C34" s="25">
        <f>C10+C17+C32</f>
        <v>763480</v>
      </c>
      <c r="D34" s="25">
        <f>D10+D17+D32</f>
        <v>100</v>
      </c>
    </row>
  </sheetData>
  <phoneticPr fontId="0" type="noConversion"/>
  <pageMargins left="0.72" right="0.75" top="1" bottom="1" header="0" footer="0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2:I41"/>
  <sheetViews>
    <sheetView zoomScaleNormal="100" workbookViewId="0">
      <selection activeCell="D57" sqref="D57"/>
    </sheetView>
  </sheetViews>
  <sheetFormatPr baseColWidth="10" defaultColWidth="11.42578125" defaultRowHeight="15" x14ac:dyDescent="0.25"/>
  <cols>
    <col min="1" max="1" width="20.42578125" style="9" customWidth="1"/>
    <col min="2" max="2" width="10" style="8" customWidth="1"/>
    <col min="3" max="3" width="9.7109375" style="8" customWidth="1"/>
    <col min="4" max="4" width="8.85546875" style="8" customWidth="1"/>
    <col min="5" max="5" width="9.5703125" style="8" customWidth="1"/>
    <col min="6" max="6" width="8.7109375" style="8" customWidth="1"/>
    <col min="7" max="7" width="11" style="8" customWidth="1"/>
    <col min="8" max="8" width="12.42578125" style="8" customWidth="1"/>
    <col min="9" max="9" width="5.85546875" style="8" customWidth="1"/>
    <col min="10" max="16384" width="11.42578125" style="9"/>
  </cols>
  <sheetData>
    <row r="2" spans="1:9" ht="17.25" x14ac:dyDescent="0.3">
      <c r="A2" s="21" t="s">
        <v>176</v>
      </c>
    </row>
    <row r="3" spans="1:9" ht="17.25" x14ac:dyDescent="0.3">
      <c r="A3" s="21" t="s">
        <v>206</v>
      </c>
    </row>
    <row r="5" spans="1:9" ht="18.75" customHeight="1" x14ac:dyDescent="0.25">
      <c r="A5" s="133" t="s">
        <v>183</v>
      </c>
      <c r="B5" s="139" t="s">
        <v>171</v>
      </c>
      <c r="C5" s="139"/>
      <c r="D5" s="139"/>
      <c r="E5" s="139"/>
      <c r="F5" s="139"/>
      <c r="G5" s="131" t="s">
        <v>64</v>
      </c>
      <c r="H5" s="131" t="s">
        <v>162</v>
      </c>
      <c r="I5" s="9"/>
    </row>
    <row r="6" spans="1:9" ht="18.75" customHeight="1" x14ac:dyDescent="0.25">
      <c r="A6" s="133"/>
      <c r="B6" s="109" t="s">
        <v>16</v>
      </c>
      <c r="C6" s="109" t="s">
        <v>15</v>
      </c>
      <c r="D6" s="109" t="s">
        <v>13</v>
      </c>
      <c r="E6" s="109" t="s">
        <v>14</v>
      </c>
      <c r="F6" s="109" t="s">
        <v>56</v>
      </c>
      <c r="G6" s="131"/>
      <c r="H6" s="131"/>
      <c r="I6" s="9"/>
    </row>
    <row r="7" spans="1:9" ht="7.5" customHeight="1" x14ac:dyDescent="0.25">
      <c r="A7" s="45"/>
      <c r="B7" s="56"/>
      <c r="C7" s="56"/>
      <c r="D7" s="56"/>
      <c r="E7" s="56"/>
      <c r="F7" s="56"/>
      <c r="G7" s="117"/>
      <c r="H7" s="117"/>
      <c r="I7" s="9"/>
    </row>
    <row r="8" spans="1:9" x14ac:dyDescent="0.25">
      <c r="A8" s="1" t="s">
        <v>17</v>
      </c>
      <c r="B8" s="5">
        <v>194</v>
      </c>
      <c r="C8" s="5">
        <v>121</v>
      </c>
      <c r="D8" s="5">
        <v>25</v>
      </c>
      <c r="E8" s="5">
        <v>713</v>
      </c>
      <c r="F8" s="5">
        <v>7</v>
      </c>
      <c r="G8" s="5">
        <f t="shared" ref="G8:G39" si="0">SUM(B8:F8)</f>
        <v>1060</v>
      </c>
      <c r="H8" s="5">
        <v>4</v>
      </c>
      <c r="I8" s="59" t="s">
        <v>130</v>
      </c>
    </row>
    <row r="9" spans="1:9" x14ac:dyDescent="0.25">
      <c r="A9" s="96" t="s">
        <v>18</v>
      </c>
      <c r="B9" s="8">
        <v>298</v>
      </c>
      <c r="C9" s="8">
        <v>45</v>
      </c>
      <c r="D9" s="8">
        <v>5</v>
      </c>
      <c r="E9" s="8">
        <v>400</v>
      </c>
      <c r="F9" s="8">
        <v>18</v>
      </c>
      <c r="G9" s="8">
        <f t="shared" si="0"/>
        <v>766</v>
      </c>
      <c r="H9" s="8">
        <v>7</v>
      </c>
      <c r="I9" s="59" t="s">
        <v>131</v>
      </c>
    </row>
    <row r="10" spans="1:9" x14ac:dyDescent="0.25">
      <c r="A10" s="1" t="s">
        <v>19</v>
      </c>
      <c r="B10" s="5">
        <v>55</v>
      </c>
      <c r="C10" s="5">
        <v>21</v>
      </c>
      <c r="D10" s="5">
        <v>0</v>
      </c>
      <c r="E10" s="5">
        <v>145</v>
      </c>
      <c r="F10" s="5">
        <v>3</v>
      </c>
      <c r="G10" s="5">
        <f t="shared" si="0"/>
        <v>224</v>
      </c>
      <c r="H10" s="5">
        <v>1</v>
      </c>
      <c r="I10" s="59" t="s">
        <v>132</v>
      </c>
    </row>
    <row r="11" spans="1:9" x14ac:dyDescent="0.25">
      <c r="A11" s="96" t="s">
        <v>20</v>
      </c>
      <c r="B11" s="8">
        <v>80</v>
      </c>
      <c r="C11" s="8">
        <v>17</v>
      </c>
      <c r="D11" s="8">
        <v>3</v>
      </c>
      <c r="E11" s="8">
        <v>173</v>
      </c>
      <c r="F11" s="8">
        <v>1</v>
      </c>
      <c r="G11" s="8">
        <f t="shared" si="0"/>
        <v>274</v>
      </c>
      <c r="H11" s="8">
        <v>5</v>
      </c>
      <c r="I11" s="59" t="s">
        <v>133</v>
      </c>
    </row>
    <row r="12" spans="1:9" x14ac:dyDescent="0.25">
      <c r="A12" s="1" t="s">
        <v>23</v>
      </c>
      <c r="B12" s="5">
        <v>225</v>
      </c>
      <c r="C12" s="5">
        <v>55</v>
      </c>
      <c r="D12" s="5">
        <v>2</v>
      </c>
      <c r="E12" s="5">
        <v>299</v>
      </c>
      <c r="F12" s="5">
        <v>12</v>
      </c>
      <c r="G12" s="5">
        <f t="shared" si="0"/>
        <v>593</v>
      </c>
      <c r="H12" s="5">
        <v>2</v>
      </c>
      <c r="I12" s="59" t="s">
        <v>134</v>
      </c>
    </row>
    <row r="13" spans="1:9" x14ac:dyDescent="0.25">
      <c r="A13" s="96" t="s">
        <v>24</v>
      </c>
      <c r="B13" s="8">
        <v>267</v>
      </c>
      <c r="C13" s="8">
        <v>101</v>
      </c>
      <c r="D13" s="8">
        <v>3</v>
      </c>
      <c r="E13" s="8">
        <v>990</v>
      </c>
      <c r="F13" s="8">
        <v>5</v>
      </c>
      <c r="G13" s="8">
        <f t="shared" si="0"/>
        <v>1366</v>
      </c>
      <c r="H13" s="8">
        <v>14</v>
      </c>
      <c r="I13" s="59" t="s">
        <v>135</v>
      </c>
    </row>
    <row r="14" spans="1:9" x14ac:dyDescent="0.25">
      <c r="A14" s="1" t="s">
        <v>21</v>
      </c>
      <c r="B14" s="5">
        <v>461</v>
      </c>
      <c r="C14" s="5">
        <v>163</v>
      </c>
      <c r="D14" s="5">
        <v>8</v>
      </c>
      <c r="E14" s="5">
        <v>1512</v>
      </c>
      <c r="F14" s="5">
        <v>10</v>
      </c>
      <c r="G14" s="5">
        <f t="shared" si="0"/>
        <v>2154</v>
      </c>
      <c r="H14" s="5">
        <v>5</v>
      </c>
      <c r="I14" s="59" t="s">
        <v>136</v>
      </c>
    </row>
    <row r="15" spans="1:9" x14ac:dyDescent="0.25">
      <c r="A15" s="96" t="s">
        <v>22</v>
      </c>
      <c r="B15" s="8">
        <v>79</v>
      </c>
      <c r="C15" s="8">
        <v>20</v>
      </c>
      <c r="D15" s="8">
        <v>4</v>
      </c>
      <c r="E15" s="8">
        <v>288</v>
      </c>
      <c r="F15" s="8">
        <v>32</v>
      </c>
      <c r="G15" s="8">
        <f t="shared" si="0"/>
        <v>423</v>
      </c>
      <c r="H15" s="8">
        <v>0</v>
      </c>
      <c r="I15" s="59" t="s">
        <v>137</v>
      </c>
    </row>
    <row r="16" spans="1:9" x14ac:dyDescent="0.25">
      <c r="A16" s="1" t="s">
        <v>25</v>
      </c>
      <c r="B16" s="5">
        <v>6976</v>
      </c>
      <c r="C16" s="5">
        <v>1399</v>
      </c>
      <c r="D16" s="5">
        <v>48</v>
      </c>
      <c r="E16" s="5">
        <v>4792</v>
      </c>
      <c r="F16" s="5">
        <v>8</v>
      </c>
      <c r="G16" s="5">
        <f t="shared" si="0"/>
        <v>13223</v>
      </c>
      <c r="H16" s="5">
        <v>505</v>
      </c>
      <c r="I16" s="59" t="s">
        <v>138</v>
      </c>
    </row>
    <row r="17" spans="1:9" x14ac:dyDescent="0.25">
      <c r="A17" s="96" t="s">
        <v>26</v>
      </c>
      <c r="B17" s="8">
        <v>156</v>
      </c>
      <c r="C17" s="8">
        <v>51</v>
      </c>
      <c r="D17" s="8">
        <v>2</v>
      </c>
      <c r="E17" s="8">
        <v>609</v>
      </c>
      <c r="F17" s="8">
        <v>3</v>
      </c>
      <c r="G17" s="8">
        <f t="shared" si="0"/>
        <v>821</v>
      </c>
      <c r="H17" s="8">
        <v>5</v>
      </c>
      <c r="I17" s="59" t="s">
        <v>139</v>
      </c>
    </row>
    <row r="18" spans="1:9" x14ac:dyDescent="0.25">
      <c r="A18" s="1" t="s">
        <v>49</v>
      </c>
      <c r="B18" s="5">
        <v>1169</v>
      </c>
      <c r="C18" s="5">
        <v>421</v>
      </c>
      <c r="D18" s="5">
        <v>8</v>
      </c>
      <c r="E18" s="5">
        <v>1344</v>
      </c>
      <c r="F18" s="5">
        <v>27</v>
      </c>
      <c r="G18" s="5">
        <f t="shared" si="0"/>
        <v>2969</v>
      </c>
      <c r="H18" s="5">
        <v>8</v>
      </c>
      <c r="I18" s="59" t="s">
        <v>140</v>
      </c>
    </row>
    <row r="19" spans="1:9" x14ac:dyDescent="0.25">
      <c r="A19" s="96" t="s">
        <v>27</v>
      </c>
      <c r="B19" s="8">
        <v>450</v>
      </c>
      <c r="C19" s="8">
        <v>243</v>
      </c>
      <c r="D19" s="8">
        <v>3</v>
      </c>
      <c r="E19" s="8">
        <v>2209</v>
      </c>
      <c r="F19" s="8">
        <v>17</v>
      </c>
      <c r="G19" s="8">
        <f t="shared" si="0"/>
        <v>2922</v>
      </c>
      <c r="H19" s="8">
        <v>33</v>
      </c>
      <c r="I19" s="59" t="s">
        <v>141</v>
      </c>
    </row>
    <row r="20" spans="1:9" x14ac:dyDescent="0.25">
      <c r="A20" s="1" t="s">
        <v>28</v>
      </c>
      <c r="B20" s="5">
        <v>262</v>
      </c>
      <c r="C20" s="5">
        <v>48</v>
      </c>
      <c r="D20" s="5">
        <v>4</v>
      </c>
      <c r="E20" s="5">
        <v>143</v>
      </c>
      <c r="F20" s="5">
        <v>3</v>
      </c>
      <c r="G20" s="5">
        <f t="shared" si="0"/>
        <v>460</v>
      </c>
      <c r="H20" s="5">
        <v>23</v>
      </c>
      <c r="I20" s="59" t="s">
        <v>142</v>
      </c>
    </row>
    <row r="21" spans="1:9" x14ac:dyDescent="0.25">
      <c r="A21" s="96" t="s">
        <v>29</v>
      </c>
      <c r="B21" s="8">
        <v>388</v>
      </c>
      <c r="C21" s="8">
        <v>151</v>
      </c>
      <c r="D21" s="8">
        <v>5</v>
      </c>
      <c r="E21" s="8">
        <v>939</v>
      </c>
      <c r="F21" s="8">
        <v>9</v>
      </c>
      <c r="G21" s="8">
        <f t="shared" si="0"/>
        <v>1492</v>
      </c>
      <c r="H21" s="8">
        <v>11</v>
      </c>
      <c r="I21" s="59" t="s">
        <v>143</v>
      </c>
    </row>
    <row r="22" spans="1:9" x14ac:dyDescent="0.25">
      <c r="A22" s="1" t="s">
        <v>30</v>
      </c>
      <c r="B22" s="5">
        <v>1200</v>
      </c>
      <c r="C22" s="5">
        <v>286</v>
      </c>
      <c r="D22" s="5">
        <v>8</v>
      </c>
      <c r="E22" s="5">
        <v>1331</v>
      </c>
      <c r="F22" s="5">
        <v>46</v>
      </c>
      <c r="G22" s="5">
        <f t="shared" si="0"/>
        <v>2871</v>
      </c>
      <c r="H22" s="5">
        <v>29</v>
      </c>
      <c r="I22" s="59" t="s">
        <v>144</v>
      </c>
    </row>
    <row r="23" spans="1:9" x14ac:dyDescent="0.25">
      <c r="A23" s="96" t="s">
        <v>31</v>
      </c>
      <c r="B23" s="8">
        <v>305</v>
      </c>
      <c r="C23" s="8">
        <v>134</v>
      </c>
      <c r="D23" s="8">
        <v>1</v>
      </c>
      <c r="E23" s="8">
        <v>361</v>
      </c>
      <c r="F23" s="8">
        <v>120</v>
      </c>
      <c r="G23" s="8">
        <f t="shared" si="0"/>
        <v>921</v>
      </c>
      <c r="H23" s="8">
        <v>0</v>
      </c>
      <c r="I23" s="59" t="s">
        <v>145</v>
      </c>
    </row>
    <row r="24" spans="1:9" x14ac:dyDescent="0.25">
      <c r="A24" s="1" t="s">
        <v>32</v>
      </c>
      <c r="B24" s="5">
        <v>291</v>
      </c>
      <c r="C24" s="5">
        <v>83</v>
      </c>
      <c r="D24" s="5">
        <v>7</v>
      </c>
      <c r="E24" s="5">
        <v>94</v>
      </c>
      <c r="F24" s="5">
        <v>8</v>
      </c>
      <c r="G24" s="5">
        <f t="shared" si="0"/>
        <v>483</v>
      </c>
      <c r="H24" s="5">
        <v>8</v>
      </c>
      <c r="I24" s="59" t="s">
        <v>146</v>
      </c>
    </row>
    <row r="25" spans="1:9" x14ac:dyDescent="0.25">
      <c r="A25" s="96" t="s">
        <v>33</v>
      </c>
      <c r="B25" s="8">
        <v>78</v>
      </c>
      <c r="C25" s="8">
        <v>18</v>
      </c>
      <c r="D25" s="8">
        <v>0</v>
      </c>
      <c r="E25" s="8">
        <v>61</v>
      </c>
      <c r="F25" s="8">
        <v>6</v>
      </c>
      <c r="G25" s="8">
        <f t="shared" si="0"/>
        <v>163</v>
      </c>
      <c r="H25" s="8">
        <v>3</v>
      </c>
      <c r="I25" s="59" t="s">
        <v>147</v>
      </c>
    </row>
    <row r="26" spans="1:9" x14ac:dyDescent="0.25">
      <c r="A26" s="1" t="s">
        <v>34</v>
      </c>
      <c r="B26" s="5">
        <v>1456</v>
      </c>
      <c r="C26" s="5">
        <v>895</v>
      </c>
      <c r="D26" s="5">
        <v>47</v>
      </c>
      <c r="E26" s="5">
        <v>7444</v>
      </c>
      <c r="F26" s="5">
        <v>0</v>
      </c>
      <c r="G26" s="5">
        <f t="shared" si="0"/>
        <v>9842</v>
      </c>
      <c r="H26" s="5">
        <v>9</v>
      </c>
      <c r="I26" s="59" t="s">
        <v>148</v>
      </c>
    </row>
    <row r="27" spans="1:9" x14ac:dyDescent="0.25">
      <c r="A27" s="96" t="s">
        <v>35</v>
      </c>
      <c r="B27" s="8">
        <v>198</v>
      </c>
      <c r="C27" s="8">
        <v>26</v>
      </c>
      <c r="D27" s="8">
        <v>0</v>
      </c>
      <c r="E27" s="8">
        <v>277</v>
      </c>
      <c r="F27" s="8">
        <v>1</v>
      </c>
      <c r="G27" s="8">
        <f t="shared" si="0"/>
        <v>502</v>
      </c>
      <c r="H27" s="8">
        <v>1</v>
      </c>
      <c r="I27" s="59" t="s">
        <v>149</v>
      </c>
    </row>
    <row r="28" spans="1:9" x14ac:dyDescent="0.25">
      <c r="A28" s="1" t="s">
        <v>36</v>
      </c>
      <c r="B28" s="5">
        <v>589</v>
      </c>
      <c r="C28" s="5">
        <v>280</v>
      </c>
      <c r="D28" s="5">
        <v>19</v>
      </c>
      <c r="E28" s="5">
        <v>494</v>
      </c>
      <c r="F28" s="5">
        <v>10</v>
      </c>
      <c r="G28" s="5">
        <f t="shared" si="0"/>
        <v>1392</v>
      </c>
      <c r="H28" s="5">
        <v>2</v>
      </c>
      <c r="I28" s="59" t="s">
        <v>150</v>
      </c>
    </row>
    <row r="29" spans="1:9" x14ac:dyDescent="0.25">
      <c r="A29" s="96" t="s">
        <v>37</v>
      </c>
      <c r="B29" s="8">
        <v>394</v>
      </c>
      <c r="C29" s="8">
        <v>169</v>
      </c>
      <c r="D29" s="8">
        <v>3</v>
      </c>
      <c r="E29" s="8">
        <v>1156</v>
      </c>
      <c r="F29" s="8">
        <v>5</v>
      </c>
      <c r="G29" s="8">
        <f t="shared" si="0"/>
        <v>1727</v>
      </c>
      <c r="H29" s="8">
        <v>74</v>
      </c>
      <c r="I29" s="59" t="s">
        <v>151</v>
      </c>
    </row>
    <row r="30" spans="1:9" x14ac:dyDescent="0.25">
      <c r="A30" s="1" t="s">
        <v>38</v>
      </c>
      <c r="B30" s="5">
        <v>105</v>
      </c>
      <c r="C30" s="5">
        <v>14</v>
      </c>
      <c r="D30" s="5">
        <v>2</v>
      </c>
      <c r="E30" s="5">
        <v>94</v>
      </c>
      <c r="F30" s="5">
        <v>9</v>
      </c>
      <c r="G30" s="5">
        <f t="shared" si="0"/>
        <v>224</v>
      </c>
      <c r="H30" s="5">
        <v>31</v>
      </c>
      <c r="I30" s="59" t="s">
        <v>152</v>
      </c>
    </row>
    <row r="31" spans="1:9" x14ac:dyDescent="0.25">
      <c r="A31" s="96" t="s">
        <v>39</v>
      </c>
      <c r="B31" s="8">
        <v>282</v>
      </c>
      <c r="C31" s="8">
        <v>93</v>
      </c>
      <c r="D31" s="8">
        <v>13</v>
      </c>
      <c r="E31" s="8">
        <v>364</v>
      </c>
      <c r="F31" s="8">
        <v>0</v>
      </c>
      <c r="G31" s="8">
        <f t="shared" si="0"/>
        <v>752</v>
      </c>
      <c r="H31" s="8">
        <v>7</v>
      </c>
      <c r="I31" s="59" t="s">
        <v>153</v>
      </c>
    </row>
    <row r="32" spans="1:9" x14ac:dyDescent="0.25">
      <c r="A32" s="1" t="s">
        <v>40</v>
      </c>
      <c r="B32" s="5">
        <v>272</v>
      </c>
      <c r="C32" s="5">
        <v>102</v>
      </c>
      <c r="D32" s="5">
        <v>3</v>
      </c>
      <c r="E32" s="5">
        <v>396</v>
      </c>
      <c r="F32" s="5">
        <v>8</v>
      </c>
      <c r="G32" s="5">
        <f t="shared" si="0"/>
        <v>781</v>
      </c>
      <c r="H32" s="5">
        <v>6</v>
      </c>
      <c r="I32" s="59" t="s">
        <v>154</v>
      </c>
    </row>
    <row r="33" spans="1:9" x14ac:dyDescent="0.25">
      <c r="A33" s="96" t="s">
        <v>41</v>
      </c>
      <c r="B33" s="8">
        <v>195</v>
      </c>
      <c r="C33" s="8">
        <v>92</v>
      </c>
      <c r="D33" s="8">
        <v>2</v>
      </c>
      <c r="E33" s="8">
        <v>613</v>
      </c>
      <c r="F33" s="8">
        <v>0</v>
      </c>
      <c r="G33" s="8">
        <f t="shared" si="0"/>
        <v>902</v>
      </c>
      <c r="H33" s="8">
        <v>5</v>
      </c>
      <c r="I33" s="59" t="s">
        <v>155</v>
      </c>
    </row>
    <row r="34" spans="1:9" x14ac:dyDescent="0.25">
      <c r="A34" s="1" t="s">
        <v>42</v>
      </c>
      <c r="B34" s="5">
        <v>333</v>
      </c>
      <c r="C34" s="5">
        <v>195</v>
      </c>
      <c r="D34" s="5">
        <v>12</v>
      </c>
      <c r="E34" s="5">
        <v>1000</v>
      </c>
      <c r="F34" s="5">
        <v>44</v>
      </c>
      <c r="G34" s="5">
        <f t="shared" si="0"/>
        <v>1584</v>
      </c>
      <c r="H34" s="5">
        <v>28</v>
      </c>
      <c r="I34" s="59" t="s">
        <v>156</v>
      </c>
    </row>
    <row r="35" spans="1:9" x14ac:dyDescent="0.25">
      <c r="A35" s="96" t="s">
        <v>43</v>
      </c>
      <c r="B35" s="8">
        <v>656</v>
      </c>
      <c r="C35" s="8">
        <v>161</v>
      </c>
      <c r="D35" s="8">
        <v>14</v>
      </c>
      <c r="E35" s="8">
        <v>3917</v>
      </c>
      <c r="F35" s="8">
        <v>18</v>
      </c>
      <c r="G35" s="8">
        <f t="shared" si="0"/>
        <v>4766</v>
      </c>
      <c r="H35" s="8">
        <v>7</v>
      </c>
      <c r="I35" s="59" t="s">
        <v>157</v>
      </c>
    </row>
    <row r="36" spans="1:9" x14ac:dyDescent="0.25">
      <c r="A36" s="1" t="s">
        <v>44</v>
      </c>
      <c r="B36" s="5">
        <v>159</v>
      </c>
      <c r="C36" s="5">
        <v>21</v>
      </c>
      <c r="D36" s="5">
        <v>1</v>
      </c>
      <c r="E36" s="5">
        <v>82</v>
      </c>
      <c r="F36" s="5">
        <v>7</v>
      </c>
      <c r="G36" s="5">
        <f t="shared" si="0"/>
        <v>270</v>
      </c>
      <c r="H36" s="5">
        <v>0</v>
      </c>
      <c r="I36" s="59" t="s">
        <v>158</v>
      </c>
    </row>
    <row r="37" spans="1:9" x14ac:dyDescent="0.25">
      <c r="A37" s="96" t="s">
        <v>45</v>
      </c>
      <c r="B37" s="8">
        <v>629</v>
      </c>
      <c r="C37" s="8">
        <v>307</v>
      </c>
      <c r="D37" s="8">
        <v>14</v>
      </c>
      <c r="E37" s="8">
        <v>2689</v>
      </c>
      <c r="F37" s="8">
        <v>54</v>
      </c>
      <c r="G37" s="8">
        <f t="shared" si="0"/>
        <v>3693</v>
      </c>
      <c r="H37" s="8">
        <v>18</v>
      </c>
      <c r="I37" s="59" t="s">
        <v>159</v>
      </c>
    </row>
    <row r="38" spans="1:9" x14ac:dyDescent="0.25">
      <c r="A38" s="1" t="s">
        <v>46</v>
      </c>
      <c r="B38" s="5">
        <v>145</v>
      </c>
      <c r="C38" s="5">
        <v>79</v>
      </c>
      <c r="D38" s="5">
        <v>6</v>
      </c>
      <c r="E38" s="5">
        <v>325</v>
      </c>
      <c r="F38" s="5">
        <v>2</v>
      </c>
      <c r="G38" s="5">
        <f t="shared" si="0"/>
        <v>557</v>
      </c>
      <c r="H38" s="5">
        <v>9</v>
      </c>
      <c r="I38" s="59" t="s">
        <v>160</v>
      </c>
    </row>
    <row r="39" spans="1:9" x14ac:dyDescent="0.25">
      <c r="A39" s="96" t="s">
        <v>47</v>
      </c>
      <c r="B39" s="8">
        <v>115</v>
      </c>
      <c r="C39" s="8">
        <v>23</v>
      </c>
      <c r="D39" s="8">
        <v>1</v>
      </c>
      <c r="E39" s="8">
        <v>133</v>
      </c>
      <c r="F39" s="8">
        <v>6</v>
      </c>
      <c r="G39" s="8">
        <f t="shared" si="0"/>
        <v>278</v>
      </c>
      <c r="H39" s="8">
        <v>14</v>
      </c>
      <c r="I39" s="59" t="s">
        <v>161</v>
      </c>
    </row>
    <row r="40" spans="1:9" ht="11.25" customHeight="1" x14ac:dyDescent="0.25">
      <c r="A40" s="45"/>
      <c r="B40" s="117"/>
      <c r="C40" s="117"/>
      <c r="D40" s="117"/>
      <c r="E40" s="117"/>
      <c r="F40" s="117"/>
      <c r="G40" s="117"/>
      <c r="H40" s="117"/>
      <c r="I40" s="9"/>
    </row>
    <row r="41" spans="1:9" ht="19.5" customHeight="1" x14ac:dyDescent="0.25">
      <c r="A41" s="27" t="s">
        <v>64</v>
      </c>
      <c r="B41" s="91">
        <f t="shared" ref="B41:H41" si="1">SUM(B8:B39)</f>
        <v>18462</v>
      </c>
      <c r="C41" s="91">
        <f t="shared" si="1"/>
        <v>5834</v>
      </c>
      <c r="D41" s="91">
        <f t="shared" si="1"/>
        <v>273</v>
      </c>
      <c r="E41" s="91">
        <f t="shared" si="1"/>
        <v>35387</v>
      </c>
      <c r="F41" s="91">
        <f t="shared" si="1"/>
        <v>499</v>
      </c>
      <c r="G41" s="91">
        <f t="shared" si="1"/>
        <v>60455</v>
      </c>
      <c r="H41" s="91">
        <f t="shared" si="1"/>
        <v>874</v>
      </c>
      <c r="I41" s="9"/>
    </row>
  </sheetData>
  <mergeCells count="4">
    <mergeCell ref="A5:A6"/>
    <mergeCell ref="G5:G6"/>
    <mergeCell ref="H5:H6"/>
    <mergeCell ref="B5:F5"/>
  </mergeCells>
  <phoneticPr fontId="0" type="noConversion"/>
  <pageMargins left="0.75" right="0.37" top="0.65" bottom="0.55000000000000004" header="0" footer="0"/>
  <pageSetup paperSize="9" scale="85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2:N41"/>
  <sheetViews>
    <sheetView zoomScaleNormal="100" workbookViewId="0">
      <selection activeCell="Q44" sqref="Q44"/>
    </sheetView>
  </sheetViews>
  <sheetFormatPr baseColWidth="10" defaultColWidth="11.42578125" defaultRowHeight="15" x14ac:dyDescent="0.25"/>
  <cols>
    <col min="1" max="1" width="20.140625" style="9" customWidth="1"/>
    <col min="2" max="2" width="6.140625" style="8" customWidth="1"/>
    <col min="3" max="4" width="7.7109375" style="8" customWidth="1"/>
    <col min="5" max="5" width="6.42578125" style="8" customWidth="1"/>
    <col min="6" max="6" width="6.140625" style="8" customWidth="1"/>
    <col min="7" max="7" width="6.28515625" style="8" customWidth="1"/>
    <col min="8" max="8" width="6" style="8" customWidth="1"/>
    <col min="9" max="9" width="6.140625" style="8" customWidth="1"/>
    <col min="10" max="10" width="5.85546875" style="8" customWidth="1"/>
    <col min="11" max="12" width="6.140625" style="8" customWidth="1"/>
    <col min="13" max="13" width="9.7109375" style="8" customWidth="1"/>
    <col min="14" max="16384" width="11.42578125" style="9"/>
  </cols>
  <sheetData>
    <row r="2" spans="1:14" ht="17.25" x14ac:dyDescent="0.3">
      <c r="A2" s="21" t="s">
        <v>205</v>
      </c>
    </row>
    <row r="3" spans="1:14" ht="17.25" x14ac:dyDescent="0.3">
      <c r="A3" s="21" t="s">
        <v>208</v>
      </c>
    </row>
    <row r="5" spans="1:14" ht="17.25" customHeight="1" x14ac:dyDescent="0.25">
      <c r="A5" s="133" t="s">
        <v>183</v>
      </c>
      <c r="B5" s="139" t="s">
        <v>172</v>
      </c>
      <c r="C5" s="139"/>
      <c r="D5" s="139"/>
      <c r="E5" s="139"/>
      <c r="F5" s="139"/>
      <c r="G5" s="139"/>
      <c r="H5" s="139"/>
      <c r="I5" s="139"/>
      <c r="J5" s="139"/>
      <c r="K5" s="139"/>
      <c r="L5" s="139"/>
      <c r="M5" s="131" t="s">
        <v>64</v>
      </c>
    </row>
    <row r="6" spans="1:14" ht="18.75" customHeight="1" x14ac:dyDescent="0.25">
      <c r="A6" s="133"/>
      <c r="B6" s="109" t="s">
        <v>4</v>
      </c>
      <c r="C6" s="109" t="s">
        <v>3</v>
      </c>
      <c r="D6" s="109" t="s">
        <v>2</v>
      </c>
      <c r="E6" s="109" t="s">
        <v>5</v>
      </c>
      <c r="F6" s="109" t="s">
        <v>6</v>
      </c>
      <c r="G6" s="109" t="s">
        <v>7</v>
      </c>
      <c r="H6" s="109" t="s">
        <v>8</v>
      </c>
      <c r="I6" s="109" t="s">
        <v>9</v>
      </c>
      <c r="J6" s="109" t="s">
        <v>10</v>
      </c>
      <c r="K6" s="109" t="s">
        <v>11</v>
      </c>
      <c r="L6" s="109" t="s">
        <v>12</v>
      </c>
      <c r="M6" s="131"/>
    </row>
    <row r="7" spans="1:14" ht="10.5" customHeight="1" x14ac:dyDescent="0.25">
      <c r="A7" s="45"/>
      <c r="B7" s="117"/>
      <c r="C7" s="117"/>
      <c r="D7" s="117"/>
      <c r="E7" s="117"/>
      <c r="F7" s="117"/>
      <c r="G7" s="117"/>
      <c r="H7" s="117"/>
      <c r="I7" s="117"/>
      <c r="J7" s="117"/>
      <c r="K7" s="117"/>
      <c r="L7" s="117"/>
      <c r="M7" s="117"/>
    </row>
    <row r="8" spans="1:14" x14ac:dyDescent="0.25">
      <c r="A8" s="94" t="s">
        <v>17</v>
      </c>
      <c r="B8" s="50">
        <v>16</v>
      </c>
      <c r="C8" s="50">
        <v>254</v>
      </c>
      <c r="D8" s="50">
        <v>45</v>
      </c>
      <c r="E8" s="50">
        <v>1</v>
      </c>
      <c r="F8" s="50">
        <v>0</v>
      </c>
      <c r="G8" s="50">
        <v>0</v>
      </c>
      <c r="H8" s="50">
        <v>89</v>
      </c>
      <c r="I8" s="50">
        <v>6</v>
      </c>
      <c r="J8" s="50">
        <v>0</v>
      </c>
      <c r="K8" s="50">
        <v>0</v>
      </c>
      <c r="L8" s="50">
        <v>0</v>
      </c>
      <c r="M8" s="50">
        <f t="shared" ref="M8:M39" si="0">SUM(B8:L8)</f>
        <v>411</v>
      </c>
      <c r="N8" s="59" t="s">
        <v>130</v>
      </c>
    </row>
    <row r="9" spans="1:14" x14ac:dyDescent="0.25">
      <c r="A9" s="95" t="s">
        <v>18</v>
      </c>
      <c r="B9" s="19">
        <v>7</v>
      </c>
      <c r="C9" s="19">
        <v>486</v>
      </c>
      <c r="D9" s="19">
        <v>67</v>
      </c>
      <c r="E9" s="19">
        <v>0</v>
      </c>
      <c r="F9" s="19">
        <v>0</v>
      </c>
      <c r="G9" s="19">
        <v>0</v>
      </c>
      <c r="H9" s="19">
        <v>20</v>
      </c>
      <c r="I9" s="19">
        <v>0</v>
      </c>
      <c r="J9" s="19">
        <v>4</v>
      </c>
      <c r="K9" s="19">
        <v>0</v>
      </c>
      <c r="L9" s="19">
        <v>0</v>
      </c>
      <c r="M9" s="19">
        <f t="shared" si="0"/>
        <v>584</v>
      </c>
      <c r="N9" s="59" t="s">
        <v>131</v>
      </c>
    </row>
    <row r="10" spans="1:14" x14ac:dyDescent="0.25">
      <c r="A10" s="94" t="s">
        <v>19</v>
      </c>
      <c r="B10" s="50">
        <v>7</v>
      </c>
      <c r="C10" s="50">
        <v>114</v>
      </c>
      <c r="D10" s="50">
        <v>98</v>
      </c>
      <c r="E10" s="50">
        <v>0</v>
      </c>
      <c r="F10" s="50">
        <v>0</v>
      </c>
      <c r="G10" s="50">
        <v>0</v>
      </c>
      <c r="H10" s="50">
        <v>1</v>
      </c>
      <c r="I10" s="50">
        <v>0</v>
      </c>
      <c r="J10" s="50">
        <v>0</v>
      </c>
      <c r="K10" s="50">
        <v>0</v>
      </c>
      <c r="L10" s="50">
        <v>0</v>
      </c>
      <c r="M10" s="50">
        <f t="shared" si="0"/>
        <v>220</v>
      </c>
      <c r="N10" s="59" t="s">
        <v>132</v>
      </c>
    </row>
    <row r="11" spans="1:14" x14ac:dyDescent="0.25">
      <c r="A11" s="95" t="s">
        <v>20</v>
      </c>
      <c r="B11" s="19">
        <v>0</v>
      </c>
      <c r="C11" s="19">
        <v>138</v>
      </c>
      <c r="D11" s="19">
        <v>54</v>
      </c>
      <c r="E11" s="19">
        <v>4</v>
      </c>
      <c r="F11" s="19">
        <v>0</v>
      </c>
      <c r="G11" s="19">
        <v>0</v>
      </c>
      <c r="H11" s="19">
        <v>3</v>
      </c>
      <c r="I11" s="19">
        <v>7</v>
      </c>
      <c r="J11" s="19">
        <v>1</v>
      </c>
      <c r="K11" s="19">
        <v>0</v>
      </c>
      <c r="L11" s="19">
        <v>0</v>
      </c>
      <c r="M11" s="19">
        <f t="shared" si="0"/>
        <v>207</v>
      </c>
      <c r="N11" s="59" t="s">
        <v>133</v>
      </c>
    </row>
    <row r="12" spans="1:14" x14ac:dyDescent="0.25">
      <c r="A12" s="94" t="s">
        <v>23</v>
      </c>
      <c r="B12" s="50">
        <v>3</v>
      </c>
      <c r="C12" s="50">
        <v>244</v>
      </c>
      <c r="D12" s="50">
        <v>89</v>
      </c>
      <c r="E12" s="50">
        <v>0</v>
      </c>
      <c r="F12" s="50">
        <v>0</v>
      </c>
      <c r="G12" s="50">
        <v>0</v>
      </c>
      <c r="H12" s="50">
        <v>9</v>
      </c>
      <c r="I12" s="50">
        <v>0</v>
      </c>
      <c r="J12" s="50">
        <v>0</v>
      </c>
      <c r="K12" s="50">
        <v>0</v>
      </c>
      <c r="L12" s="50">
        <v>0</v>
      </c>
      <c r="M12" s="50">
        <f t="shared" si="0"/>
        <v>345</v>
      </c>
      <c r="N12" s="59" t="s">
        <v>134</v>
      </c>
    </row>
    <row r="13" spans="1:14" x14ac:dyDescent="0.25">
      <c r="A13" s="95" t="s">
        <v>24</v>
      </c>
      <c r="B13" s="19">
        <v>3</v>
      </c>
      <c r="C13" s="19">
        <v>936</v>
      </c>
      <c r="D13" s="19">
        <v>218</v>
      </c>
      <c r="E13" s="19">
        <v>6</v>
      </c>
      <c r="F13" s="19">
        <v>1</v>
      </c>
      <c r="G13" s="19">
        <v>0</v>
      </c>
      <c r="H13" s="19">
        <v>0</v>
      </c>
      <c r="I13" s="19">
        <v>0</v>
      </c>
      <c r="J13" s="19">
        <v>0</v>
      </c>
      <c r="K13" s="19">
        <v>0</v>
      </c>
      <c r="L13" s="19">
        <v>0</v>
      </c>
      <c r="M13" s="19">
        <f t="shared" si="0"/>
        <v>1164</v>
      </c>
      <c r="N13" s="59" t="s">
        <v>135</v>
      </c>
    </row>
    <row r="14" spans="1:14" x14ac:dyDescent="0.25">
      <c r="A14" s="94" t="s">
        <v>21</v>
      </c>
      <c r="B14" s="50">
        <v>4</v>
      </c>
      <c r="C14" s="50">
        <v>1777</v>
      </c>
      <c r="D14" s="50">
        <v>362</v>
      </c>
      <c r="E14" s="50">
        <v>8</v>
      </c>
      <c r="F14" s="50">
        <v>0</v>
      </c>
      <c r="G14" s="50">
        <v>6</v>
      </c>
      <c r="H14" s="50">
        <v>26</v>
      </c>
      <c r="I14" s="50">
        <v>9</v>
      </c>
      <c r="J14" s="50">
        <v>1</v>
      </c>
      <c r="K14" s="50">
        <v>0</v>
      </c>
      <c r="L14" s="50">
        <v>0</v>
      </c>
      <c r="M14" s="50">
        <f t="shared" si="0"/>
        <v>2193</v>
      </c>
      <c r="N14" s="59" t="s">
        <v>136</v>
      </c>
    </row>
    <row r="15" spans="1:14" x14ac:dyDescent="0.25">
      <c r="A15" s="95" t="s">
        <v>22</v>
      </c>
      <c r="B15" s="19">
        <v>1</v>
      </c>
      <c r="C15" s="19">
        <v>329</v>
      </c>
      <c r="D15" s="19">
        <v>36</v>
      </c>
      <c r="E15" s="19">
        <v>0</v>
      </c>
      <c r="F15" s="19">
        <v>0</v>
      </c>
      <c r="G15" s="19">
        <v>0</v>
      </c>
      <c r="H15" s="19">
        <v>6</v>
      </c>
      <c r="I15" s="19">
        <v>1</v>
      </c>
      <c r="J15" s="19">
        <v>0</v>
      </c>
      <c r="K15" s="19">
        <v>0</v>
      </c>
      <c r="L15" s="19">
        <v>0</v>
      </c>
      <c r="M15" s="19">
        <f t="shared" si="0"/>
        <v>373</v>
      </c>
      <c r="N15" s="59" t="s">
        <v>137</v>
      </c>
    </row>
    <row r="16" spans="1:14" x14ac:dyDescent="0.25">
      <c r="A16" s="94" t="s">
        <v>25</v>
      </c>
      <c r="B16" s="50">
        <v>164</v>
      </c>
      <c r="C16" s="50">
        <v>5268</v>
      </c>
      <c r="D16" s="50">
        <v>2023</v>
      </c>
      <c r="E16" s="50">
        <v>69</v>
      </c>
      <c r="F16" s="50">
        <v>3</v>
      </c>
      <c r="G16" s="50">
        <v>12</v>
      </c>
      <c r="H16" s="50">
        <v>249</v>
      </c>
      <c r="I16" s="50">
        <v>14</v>
      </c>
      <c r="J16" s="50">
        <v>19</v>
      </c>
      <c r="K16" s="50">
        <v>6</v>
      </c>
      <c r="L16" s="50">
        <v>6</v>
      </c>
      <c r="M16" s="50">
        <f t="shared" si="0"/>
        <v>7833</v>
      </c>
      <c r="N16" s="59" t="s">
        <v>138</v>
      </c>
    </row>
    <row r="17" spans="1:14" x14ac:dyDescent="0.25">
      <c r="A17" s="95" t="s">
        <v>26</v>
      </c>
      <c r="B17" s="19">
        <v>1</v>
      </c>
      <c r="C17" s="19">
        <v>396</v>
      </c>
      <c r="D17" s="19">
        <v>218</v>
      </c>
      <c r="E17" s="19">
        <v>20</v>
      </c>
      <c r="F17" s="19">
        <v>13</v>
      </c>
      <c r="G17" s="19">
        <v>9</v>
      </c>
      <c r="H17" s="19">
        <v>2</v>
      </c>
      <c r="I17" s="19">
        <v>4</v>
      </c>
      <c r="J17" s="19">
        <v>6</v>
      </c>
      <c r="K17" s="19">
        <v>3</v>
      </c>
      <c r="L17" s="19">
        <v>9</v>
      </c>
      <c r="M17" s="19">
        <f t="shared" si="0"/>
        <v>681</v>
      </c>
      <c r="N17" s="59" t="s">
        <v>139</v>
      </c>
    </row>
    <row r="18" spans="1:14" x14ac:dyDescent="0.25">
      <c r="A18" s="94" t="s">
        <v>49</v>
      </c>
      <c r="B18" s="50">
        <v>21</v>
      </c>
      <c r="C18" s="50">
        <v>1238</v>
      </c>
      <c r="D18" s="50">
        <v>531</v>
      </c>
      <c r="E18" s="50">
        <v>2</v>
      </c>
      <c r="F18" s="50">
        <v>0</v>
      </c>
      <c r="G18" s="50">
        <v>0</v>
      </c>
      <c r="H18" s="50">
        <v>10</v>
      </c>
      <c r="I18" s="50">
        <v>8</v>
      </c>
      <c r="J18" s="50">
        <v>0</v>
      </c>
      <c r="K18" s="50">
        <v>0</v>
      </c>
      <c r="L18" s="50">
        <v>0</v>
      </c>
      <c r="M18" s="50">
        <f t="shared" si="0"/>
        <v>1810</v>
      </c>
      <c r="N18" s="59" t="s">
        <v>140</v>
      </c>
    </row>
    <row r="19" spans="1:14" x14ac:dyDescent="0.25">
      <c r="A19" s="95" t="s">
        <v>27</v>
      </c>
      <c r="B19" s="19">
        <v>2</v>
      </c>
      <c r="C19" s="19">
        <v>2387</v>
      </c>
      <c r="D19" s="19">
        <v>905</v>
      </c>
      <c r="E19" s="19">
        <v>1</v>
      </c>
      <c r="F19" s="19">
        <v>0</v>
      </c>
      <c r="G19" s="19">
        <v>0</v>
      </c>
      <c r="H19" s="19">
        <v>6</v>
      </c>
      <c r="I19" s="19">
        <v>5</v>
      </c>
      <c r="J19" s="19">
        <v>0</v>
      </c>
      <c r="K19" s="19">
        <v>0</v>
      </c>
      <c r="L19" s="19">
        <v>0</v>
      </c>
      <c r="M19" s="19">
        <f t="shared" si="0"/>
        <v>3306</v>
      </c>
      <c r="N19" s="59" t="s">
        <v>141</v>
      </c>
    </row>
    <row r="20" spans="1:14" x14ac:dyDescent="0.25">
      <c r="A20" s="94" t="s">
        <v>28</v>
      </c>
      <c r="B20" s="50">
        <v>0</v>
      </c>
      <c r="C20" s="50">
        <v>98</v>
      </c>
      <c r="D20" s="50">
        <v>48</v>
      </c>
      <c r="E20" s="50">
        <v>0</v>
      </c>
      <c r="F20" s="50">
        <v>0</v>
      </c>
      <c r="G20" s="50">
        <v>1</v>
      </c>
      <c r="H20" s="50">
        <v>2</v>
      </c>
      <c r="I20" s="50">
        <v>1</v>
      </c>
      <c r="J20" s="50">
        <v>0</v>
      </c>
      <c r="K20" s="50">
        <v>0</v>
      </c>
      <c r="L20" s="50">
        <v>0</v>
      </c>
      <c r="M20" s="50">
        <f t="shared" si="0"/>
        <v>150</v>
      </c>
      <c r="N20" s="59" t="s">
        <v>142</v>
      </c>
    </row>
    <row r="21" spans="1:14" x14ac:dyDescent="0.25">
      <c r="A21" s="95" t="s">
        <v>29</v>
      </c>
      <c r="B21" s="19">
        <v>10</v>
      </c>
      <c r="C21" s="19">
        <v>1057</v>
      </c>
      <c r="D21" s="19">
        <v>382</v>
      </c>
      <c r="E21" s="19">
        <v>6</v>
      </c>
      <c r="F21" s="19">
        <v>1</v>
      </c>
      <c r="G21" s="19">
        <v>3</v>
      </c>
      <c r="H21" s="19">
        <v>7</v>
      </c>
      <c r="I21" s="19">
        <v>6</v>
      </c>
      <c r="J21" s="19">
        <v>8</v>
      </c>
      <c r="K21" s="19">
        <v>0</v>
      </c>
      <c r="L21" s="19">
        <v>0</v>
      </c>
      <c r="M21" s="19">
        <f t="shared" si="0"/>
        <v>1480</v>
      </c>
      <c r="N21" s="59" t="s">
        <v>143</v>
      </c>
    </row>
    <row r="22" spans="1:14" x14ac:dyDescent="0.25">
      <c r="A22" s="94" t="s">
        <v>30</v>
      </c>
      <c r="B22" s="50">
        <v>2</v>
      </c>
      <c r="C22" s="50">
        <v>1054</v>
      </c>
      <c r="D22" s="50">
        <v>454</v>
      </c>
      <c r="E22" s="50">
        <v>6</v>
      </c>
      <c r="F22" s="50">
        <v>0</v>
      </c>
      <c r="G22" s="50">
        <v>0</v>
      </c>
      <c r="H22" s="50">
        <v>7</v>
      </c>
      <c r="I22" s="50">
        <v>0</v>
      </c>
      <c r="J22" s="50">
        <v>2</v>
      </c>
      <c r="K22" s="50">
        <v>0</v>
      </c>
      <c r="L22" s="50">
        <v>0</v>
      </c>
      <c r="M22" s="50">
        <f t="shared" si="0"/>
        <v>1525</v>
      </c>
      <c r="N22" s="59" t="s">
        <v>144</v>
      </c>
    </row>
    <row r="23" spans="1:14" x14ac:dyDescent="0.25">
      <c r="A23" s="95" t="s">
        <v>31</v>
      </c>
      <c r="B23" s="19">
        <v>5</v>
      </c>
      <c r="C23" s="19">
        <v>469</v>
      </c>
      <c r="D23" s="19">
        <v>141</v>
      </c>
      <c r="E23" s="19">
        <v>0</v>
      </c>
      <c r="F23" s="19">
        <v>0</v>
      </c>
      <c r="G23" s="19">
        <v>0</v>
      </c>
      <c r="H23" s="19">
        <v>1</v>
      </c>
      <c r="I23" s="19">
        <v>1</v>
      </c>
      <c r="J23" s="19">
        <v>0</v>
      </c>
      <c r="K23" s="19">
        <v>0</v>
      </c>
      <c r="L23" s="19">
        <v>0</v>
      </c>
      <c r="M23" s="19">
        <f t="shared" si="0"/>
        <v>617</v>
      </c>
      <c r="N23" s="59" t="s">
        <v>145</v>
      </c>
    </row>
    <row r="24" spans="1:14" x14ac:dyDescent="0.25">
      <c r="A24" s="94" t="s">
        <v>32</v>
      </c>
      <c r="B24" s="50">
        <v>8</v>
      </c>
      <c r="C24" s="50">
        <v>309</v>
      </c>
      <c r="D24" s="50">
        <v>38</v>
      </c>
      <c r="E24" s="50">
        <v>1</v>
      </c>
      <c r="F24" s="50">
        <v>0</v>
      </c>
      <c r="G24" s="50">
        <v>0</v>
      </c>
      <c r="H24" s="50">
        <v>16</v>
      </c>
      <c r="I24" s="50">
        <v>14</v>
      </c>
      <c r="J24" s="50">
        <v>0</v>
      </c>
      <c r="K24" s="50">
        <v>0</v>
      </c>
      <c r="L24" s="50">
        <v>0</v>
      </c>
      <c r="M24" s="50">
        <f t="shared" si="0"/>
        <v>386</v>
      </c>
      <c r="N24" s="59" t="s">
        <v>146</v>
      </c>
    </row>
    <row r="25" spans="1:14" x14ac:dyDescent="0.25">
      <c r="A25" s="95" t="s">
        <v>33</v>
      </c>
      <c r="B25" s="19">
        <v>0</v>
      </c>
      <c r="C25" s="19">
        <v>72</v>
      </c>
      <c r="D25" s="19">
        <v>16</v>
      </c>
      <c r="E25" s="19">
        <v>0</v>
      </c>
      <c r="F25" s="19">
        <v>0</v>
      </c>
      <c r="G25" s="19">
        <v>0</v>
      </c>
      <c r="H25" s="19">
        <v>2</v>
      </c>
      <c r="I25" s="19">
        <v>0</v>
      </c>
      <c r="J25" s="19">
        <v>0</v>
      </c>
      <c r="K25" s="19">
        <v>0</v>
      </c>
      <c r="L25" s="19">
        <v>0</v>
      </c>
      <c r="M25" s="19">
        <f t="shared" si="0"/>
        <v>90</v>
      </c>
      <c r="N25" s="59" t="s">
        <v>147</v>
      </c>
    </row>
    <row r="26" spans="1:14" x14ac:dyDescent="0.25">
      <c r="A26" s="94" t="s">
        <v>34</v>
      </c>
      <c r="B26" s="50">
        <v>72</v>
      </c>
      <c r="C26" s="50">
        <v>9119</v>
      </c>
      <c r="D26" s="50">
        <v>2451</v>
      </c>
      <c r="E26" s="50">
        <v>24</v>
      </c>
      <c r="F26" s="50">
        <v>2</v>
      </c>
      <c r="G26" s="50">
        <v>4</v>
      </c>
      <c r="H26" s="50">
        <v>53</v>
      </c>
      <c r="I26" s="50">
        <v>30</v>
      </c>
      <c r="J26" s="50">
        <v>9</v>
      </c>
      <c r="K26" s="50">
        <v>0</v>
      </c>
      <c r="L26" s="50">
        <v>0</v>
      </c>
      <c r="M26" s="50">
        <f t="shared" si="0"/>
        <v>11764</v>
      </c>
      <c r="N26" s="59" t="s">
        <v>148</v>
      </c>
    </row>
    <row r="27" spans="1:14" x14ac:dyDescent="0.25">
      <c r="A27" s="95" t="s">
        <v>35</v>
      </c>
      <c r="B27" s="19">
        <v>0</v>
      </c>
      <c r="C27" s="19">
        <v>211</v>
      </c>
      <c r="D27" s="19">
        <v>115</v>
      </c>
      <c r="E27" s="19">
        <v>1</v>
      </c>
      <c r="F27" s="19">
        <v>0</v>
      </c>
      <c r="G27" s="19">
        <v>0</v>
      </c>
      <c r="H27" s="19">
        <v>6</v>
      </c>
      <c r="I27" s="19">
        <v>2</v>
      </c>
      <c r="J27" s="19">
        <v>1</v>
      </c>
      <c r="K27" s="19">
        <v>0</v>
      </c>
      <c r="L27" s="19">
        <v>0</v>
      </c>
      <c r="M27" s="19">
        <f t="shared" si="0"/>
        <v>336</v>
      </c>
      <c r="N27" s="59" t="s">
        <v>149</v>
      </c>
    </row>
    <row r="28" spans="1:14" x14ac:dyDescent="0.25">
      <c r="A28" s="94" t="s">
        <v>36</v>
      </c>
      <c r="B28" s="50">
        <v>36</v>
      </c>
      <c r="C28" s="50">
        <v>536</v>
      </c>
      <c r="D28" s="50">
        <v>193</v>
      </c>
      <c r="E28" s="50">
        <v>0</v>
      </c>
      <c r="F28" s="50">
        <v>0</v>
      </c>
      <c r="G28" s="50">
        <v>0</v>
      </c>
      <c r="H28" s="50">
        <v>34</v>
      </c>
      <c r="I28" s="50">
        <v>33</v>
      </c>
      <c r="J28" s="50">
        <v>0</v>
      </c>
      <c r="K28" s="50">
        <v>0</v>
      </c>
      <c r="L28" s="50">
        <v>0</v>
      </c>
      <c r="M28" s="50">
        <f t="shared" si="0"/>
        <v>832</v>
      </c>
      <c r="N28" s="59" t="s">
        <v>150</v>
      </c>
    </row>
    <row r="29" spans="1:14" x14ac:dyDescent="0.25">
      <c r="A29" s="95" t="s">
        <v>37</v>
      </c>
      <c r="B29" s="19">
        <v>3</v>
      </c>
      <c r="C29" s="19">
        <v>851</v>
      </c>
      <c r="D29" s="19">
        <v>179</v>
      </c>
      <c r="E29" s="19">
        <v>1</v>
      </c>
      <c r="F29" s="19">
        <v>0</v>
      </c>
      <c r="G29" s="19">
        <v>1</v>
      </c>
      <c r="H29" s="19">
        <v>3</v>
      </c>
      <c r="I29" s="19">
        <v>2</v>
      </c>
      <c r="J29" s="19">
        <v>0</v>
      </c>
      <c r="K29" s="19">
        <v>0</v>
      </c>
      <c r="L29" s="19">
        <v>0</v>
      </c>
      <c r="M29" s="19">
        <f t="shared" si="0"/>
        <v>1040</v>
      </c>
      <c r="N29" s="59" t="s">
        <v>151</v>
      </c>
    </row>
    <row r="30" spans="1:14" x14ac:dyDescent="0.25">
      <c r="A30" s="94" t="s">
        <v>38</v>
      </c>
      <c r="B30" s="50">
        <v>0</v>
      </c>
      <c r="C30" s="50">
        <v>66</v>
      </c>
      <c r="D30" s="50">
        <v>26</v>
      </c>
      <c r="E30" s="50">
        <v>2</v>
      </c>
      <c r="F30" s="50">
        <v>0</v>
      </c>
      <c r="G30" s="50">
        <v>0</v>
      </c>
      <c r="H30" s="50">
        <v>2</v>
      </c>
      <c r="I30" s="50">
        <v>1</v>
      </c>
      <c r="J30" s="50">
        <v>7</v>
      </c>
      <c r="K30" s="50">
        <v>0</v>
      </c>
      <c r="L30" s="50">
        <v>0</v>
      </c>
      <c r="M30" s="50">
        <f t="shared" si="0"/>
        <v>104</v>
      </c>
      <c r="N30" s="59" t="s">
        <v>152</v>
      </c>
    </row>
    <row r="31" spans="1:14" x14ac:dyDescent="0.25">
      <c r="A31" s="95" t="s">
        <v>39</v>
      </c>
      <c r="B31" s="19">
        <v>3</v>
      </c>
      <c r="C31" s="19">
        <v>267</v>
      </c>
      <c r="D31" s="19">
        <v>162</v>
      </c>
      <c r="E31" s="19">
        <v>1</v>
      </c>
      <c r="F31" s="19">
        <v>0</v>
      </c>
      <c r="G31" s="19">
        <v>0</v>
      </c>
      <c r="H31" s="19">
        <v>0</v>
      </c>
      <c r="I31" s="19">
        <v>1</v>
      </c>
      <c r="J31" s="19">
        <v>1</v>
      </c>
      <c r="K31" s="19">
        <v>0</v>
      </c>
      <c r="L31" s="19">
        <v>0</v>
      </c>
      <c r="M31" s="19">
        <f t="shared" si="0"/>
        <v>435</v>
      </c>
      <c r="N31" s="59" t="s">
        <v>153</v>
      </c>
    </row>
    <row r="32" spans="1:14" x14ac:dyDescent="0.25">
      <c r="A32" s="94" t="s">
        <v>40</v>
      </c>
      <c r="B32" s="50">
        <v>1</v>
      </c>
      <c r="C32" s="50">
        <v>477</v>
      </c>
      <c r="D32" s="50">
        <v>146</v>
      </c>
      <c r="E32" s="50">
        <v>1</v>
      </c>
      <c r="F32" s="50">
        <v>0</v>
      </c>
      <c r="G32" s="50">
        <v>0</v>
      </c>
      <c r="H32" s="50">
        <v>0</v>
      </c>
      <c r="I32" s="50">
        <v>0</v>
      </c>
      <c r="J32" s="50">
        <v>0</v>
      </c>
      <c r="K32" s="50">
        <v>0</v>
      </c>
      <c r="L32" s="50">
        <v>0</v>
      </c>
      <c r="M32" s="50">
        <f t="shared" si="0"/>
        <v>625</v>
      </c>
      <c r="N32" s="59" t="s">
        <v>154</v>
      </c>
    </row>
    <row r="33" spans="1:14" x14ac:dyDescent="0.25">
      <c r="A33" s="95" t="s">
        <v>41</v>
      </c>
      <c r="B33" s="19">
        <v>2</v>
      </c>
      <c r="C33" s="19">
        <v>716</v>
      </c>
      <c r="D33" s="19">
        <v>270</v>
      </c>
      <c r="E33" s="19">
        <v>3</v>
      </c>
      <c r="F33" s="19">
        <v>0</v>
      </c>
      <c r="G33" s="19">
        <v>0</v>
      </c>
      <c r="H33" s="19">
        <v>10</v>
      </c>
      <c r="I33" s="19">
        <v>7</v>
      </c>
      <c r="J33" s="19">
        <v>1</v>
      </c>
      <c r="K33" s="19">
        <v>0</v>
      </c>
      <c r="L33" s="19">
        <v>0</v>
      </c>
      <c r="M33" s="19">
        <f t="shared" si="0"/>
        <v>1009</v>
      </c>
      <c r="N33" s="59" t="s">
        <v>155</v>
      </c>
    </row>
    <row r="34" spans="1:14" x14ac:dyDescent="0.25">
      <c r="A34" s="94" t="s">
        <v>42</v>
      </c>
      <c r="B34" s="50">
        <v>21</v>
      </c>
      <c r="C34" s="50">
        <v>587</v>
      </c>
      <c r="D34" s="50">
        <v>421</v>
      </c>
      <c r="E34" s="50">
        <v>11</v>
      </c>
      <c r="F34" s="50">
        <v>0</v>
      </c>
      <c r="G34" s="50">
        <v>0</v>
      </c>
      <c r="H34" s="50">
        <v>47</v>
      </c>
      <c r="I34" s="50">
        <v>39</v>
      </c>
      <c r="J34" s="50">
        <v>0</v>
      </c>
      <c r="K34" s="50">
        <v>0</v>
      </c>
      <c r="L34" s="50">
        <v>0</v>
      </c>
      <c r="M34" s="50">
        <f t="shared" si="0"/>
        <v>1126</v>
      </c>
      <c r="N34" s="59" t="s">
        <v>156</v>
      </c>
    </row>
    <row r="35" spans="1:14" x14ac:dyDescent="0.25">
      <c r="A35" s="95" t="s">
        <v>43</v>
      </c>
      <c r="B35" s="19">
        <v>8</v>
      </c>
      <c r="C35" s="19">
        <v>3720</v>
      </c>
      <c r="D35" s="19">
        <v>1911</v>
      </c>
      <c r="E35" s="19">
        <v>42</v>
      </c>
      <c r="F35" s="19">
        <v>11</v>
      </c>
      <c r="G35" s="19">
        <v>3</v>
      </c>
      <c r="H35" s="19">
        <v>13</v>
      </c>
      <c r="I35" s="19">
        <v>22</v>
      </c>
      <c r="J35" s="19">
        <v>5</v>
      </c>
      <c r="K35" s="19">
        <v>0</v>
      </c>
      <c r="L35" s="19">
        <v>0</v>
      </c>
      <c r="M35" s="19">
        <f t="shared" si="0"/>
        <v>5735</v>
      </c>
      <c r="N35" s="59" t="s">
        <v>157</v>
      </c>
    </row>
    <row r="36" spans="1:14" x14ac:dyDescent="0.25">
      <c r="A36" s="94" t="s">
        <v>44</v>
      </c>
      <c r="B36" s="50">
        <v>0</v>
      </c>
      <c r="C36" s="50">
        <v>57</v>
      </c>
      <c r="D36" s="50">
        <v>37</v>
      </c>
      <c r="E36" s="50">
        <v>0</v>
      </c>
      <c r="F36" s="50">
        <v>0</v>
      </c>
      <c r="G36" s="50">
        <v>0</v>
      </c>
      <c r="H36" s="50">
        <v>2</v>
      </c>
      <c r="I36" s="50">
        <v>1</v>
      </c>
      <c r="J36" s="50">
        <v>0</v>
      </c>
      <c r="K36" s="50">
        <v>0</v>
      </c>
      <c r="L36" s="50">
        <v>0</v>
      </c>
      <c r="M36" s="50">
        <f t="shared" si="0"/>
        <v>97</v>
      </c>
      <c r="N36" s="59" t="s">
        <v>158</v>
      </c>
    </row>
    <row r="37" spans="1:14" x14ac:dyDescent="0.25">
      <c r="A37" s="95" t="s">
        <v>45</v>
      </c>
      <c r="B37" s="19">
        <v>22</v>
      </c>
      <c r="C37" s="19">
        <v>2618</v>
      </c>
      <c r="D37" s="19">
        <v>1436</v>
      </c>
      <c r="E37" s="19">
        <v>12</v>
      </c>
      <c r="F37" s="19">
        <v>0</v>
      </c>
      <c r="G37" s="19">
        <v>0</v>
      </c>
      <c r="H37" s="19">
        <v>27</v>
      </c>
      <c r="I37" s="19">
        <v>4</v>
      </c>
      <c r="J37" s="19">
        <v>0</v>
      </c>
      <c r="K37" s="19">
        <v>0</v>
      </c>
      <c r="L37" s="19">
        <v>0</v>
      </c>
      <c r="M37" s="19">
        <f t="shared" si="0"/>
        <v>4119</v>
      </c>
      <c r="N37" s="59" t="s">
        <v>159</v>
      </c>
    </row>
    <row r="38" spans="1:14" x14ac:dyDescent="0.25">
      <c r="A38" s="94" t="s">
        <v>46</v>
      </c>
      <c r="B38" s="50">
        <v>0</v>
      </c>
      <c r="C38" s="50">
        <v>482</v>
      </c>
      <c r="D38" s="50">
        <v>70</v>
      </c>
      <c r="E38" s="50">
        <v>1</v>
      </c>
      <c r="F38" s="50">
        <v>0</v>
      </c>
      <c r="G38" s="50">
        <v>0</v>
      </c>
      <c r="H38" s="50">
        <v>31</v>
      </c>
      <c r="I38" s="50">
        <v>1</v>
      </c>
      <c r="J38" s="50">
        <v>0</v>
      </c>
      <c r="K38" s="50">
        <v>0</v>
      </c>
      <c r="L38" s="50">
        <v>0</v>
      </c>
      <c r="M38" s="50">
        <f t="shared" si="0"/>
        <v>585</v>
      </c>
      <c r="N38" s="59" t="s">
        <v>160</v>
      </c>
    </row>
    <row r="39" spans="1:14" x14ac:dyDescent="0.25">
      <c r="A39" s="95" t="s">
        <v>47</v>
      </c>
      <c r="B39" s="19">
        <v>1</v>
      </c>
      <c r="C39" s="19">
        <v>148</v>
      </c>
      <c r="D39" s="19">
        <v>22</v>
      </c>
      <c r="E39" s="19">
        <v>0</v>
      </c>
      <c r="F39" s="19">
        <v>0</v>
      </c>
      <c r="G39" s="19">
        <v>0</v>
      </c>
      <c r="H39" s="19">
        <v>0</v>
      </c>
      <c r="I39" s="19">
        <v>0</v>
      </c>
      <c r="J39" s="19">
        <v>0</v>
      </c>
      <c r="K39" s="19">
        <v>0</v>
      </c>
      <c r="L39" s="19">
        <v>0</v>
      </c>
      <c r="M39" s="19">
        <f t="shared" si="0"/>
        <v>171</v>
      </c>
      <c r="N39" s="59" t="s">
        <v>161</v>
      </c>
    </row>
    <row r="40" spans="1:14" ht="10.5" customHeight="1" x14ac:dyDescent="0.25">
      <c r="A40" s="45"/>
      <c r="B40" s="117"/>
      <c r="C40" s="46"/>
      <c r="D40" s="46"/>
      <c r="E40" s="46"/>
      <c r="F40" s="46"/>
      <c r="G40" s="46"/>
      <c r="H40" s="46"/>
      <c r="I40" s="46"/>
      <c r="J40" s="46"/>
      <c r="K40" s="46"/>
      <c r="L40" s="46"/>
      <c r="M40" s="46"/>
    </row>
    <row r="41" spans="1:14" ht="24" customHeight="1" x14ac:dyDescent="0.25">
      <c r="A41" s="29" t="s">
        <v>64</v>
      </c>
      <c r="B41" s="92">
        <f t="shared" ref="B41:M41" si="1">SUM(B8:B39)</f>
        <v>423</v>
      </c>
      <c r="C41" s="92">
        <f t="shared" si="1"/>
        <v>36481</v>
      </c>
      <c r="D41" s="92">
        <f t="shared" si="1"/>
        <v>13164</v>
      </c>
      <c r="E41" s="92">
        <f t="shared" si="1"/>
        <v>223</v>
      </c>
      <c r="F41" s="92">
        <f t="shared" si="1"/>
        <v>31</v>
      </c>
      <c r="G41" s="92">
        <f t="shared" si="1"/>
        <v>39</v>
      </c>
      <c r="H41" s="92">
        <f t="shared" si="1"/>
        <v>684</v>
      </c>
      <c r="I41" s="92">
        <f t="shared" si="1"/>
        <v>219</v>
      </c>
      <c r="J41" s="92">
        <f t="shared" si="1"/>
        <v>65</v>
      </c>
      <c r="K41" s="92">
        <f t="shared" si="1"/>
        <v>9</v>
      </c>
      <c r="L41" s="92">
        <f t="shared" si="1"/>
        <v>15</v>
      </c>
      <c r="M41" s="92">
        <f t="shared" si="1"/>
        <v>51353</v>
      </c>
    </row>
  </sheetData>
  <mergeCells count="3">
    <mergeCell ref="A5:A6"/>
    <mergeCell ref="B5:L5"/>
    <mergeCell ref="M5:M6"/>
  </mergeCells>
  <phoneticPr fontId="0" type="noConversion"/>
  <pageMargins left="0.44" right="0.17" top="0.45" bottom="0.54" header="0" footer="0"/>
  <pageSetup paperSize="9" scale="91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2:G42"/>
  <sheetViews>
    <sheetView zoomScaleNormal="100" workbookViewId="0">
      <selection activeCell="C55" sqref="C55"/>
    </sheetView>
  </sheetViews>
  <sheetFormatPr baseColWidth="10" defaultColWidth="11.42578125" defaultRowHeight="15" x14ac:dyDescent="0.25"/>
  <cols>
    <col min="1" max="1" width="18.140625" style="9" customWidth="1"/>
    <col min="2" max="2" width="19.140625" style="8" customWidth="1"/>
    <col min="3" max="3" width="20" style="8" customWidth="1"/>
    <col min="4" max="4" width="12" style="8" customWidth="1"/>
    <col min="5" max="16384" width="11.42578125" style="9"/>
  </cols>
  <sheetData>
    <row r="2" spans="1:7" ht="15.75" customHeight="1" x14ac:dyDescent="0.25">
      <c r="A2" s="140" t="s">
        <v>211</v>
      </c>
      <c r="B2" s="140"/>
      <c r="C2" s="140"/>
      <c r="D2" s="140"/>
      <c r="E2" s="140"/>
      <c r="F2" s="140"/>
    </row>
    <row r="3" spans="1:7" ht="15" customHeight="1" x14ac:dyDescent="0.3">
      <c r="A3" s="107" t="s">
        <v>212</v>
      </c>
      <c r="B3" s="106"/>
      <c r="C3" s="106"/>
      <c r="D3" s="84"/>
    </row>
    <row r="5" spans="1:7" ht="15.75" customHeight="1" x14ac:dyDescent="0.25">
      <c r="A5" s="133" t="s">
        <v>183</v>
      </c>
      <c r="B5" s="131" t="s">
        <v>179</v>
      </c>
      <c r="C5" s="131" t="s">
        <v>180</v>
      </c>
      <c r="D5" s="131" t="s">
        <v>64</v>
      </c>
      <c r="G5" s="102"/>
    </row>
    <row r="6" spans="1:7" ht="31.5" customHeight="1" x14ac:dyDescent="0.25">
      <c r="A6" s="133"/>
      <c r="B6" s="131"/>
      <c r="C6" s="131"/>
      <c r="D6" s="131"/>
    </row>
    <row r="7" spans="1:7" ht="7.5" customHeight="1" x14ac:dyDescent="0.25">
      <c r="A7" s="45"/>
      <c r="B7" s="117"/>
      <c r="C7" s="117"/>
      <c r="D7" s="117"/>
    </row>
    <row r="8" spans="1:7" x14ac:dyDescent="0.25">
      <c r="A8" s="1" t="s">
        <v>17</v>
      </c>
      <c r="B8" s="5">
        <v>8377</v>
      </c>
      <c r="C8" s="5">
        <v>1475</v>
      </c>
      <c r="D8" s="5">
        <f t="shared" ref="D8:D39" si="0">SUM(B8:C8)</f>
        <v>9852</v>
      </c>
      <c r="E8" s="59" t="s">
        <v>130</v>
      </c>
    </row>
    <row r="9" spans="1:7" x14ac:dyDescent="0.25">
      <c r="A9" s="96" t="s">
        <v>18</v>
      </c>
      <c r="B9" s="8">
        <v>19979</v>
      </c>
      <c r="C9" s="8">
        <v>1357</v>
      </c>
      <c r="D9" s="8">
        <f t="shared" si="0"/>
        <v>21336</v>
      </c>
      <c r="E9" s="59" t="s">
        <v>131</v>
      </c>
    </row>
    <row r="10" spans="1:7" x14ac:dyDescent="0.25">
      <c r="A10" s="1" t="s">
        <v>19</v>
      </c>
      <c r="B10" s="5">
        <v>1273</v>
      </c>
      <c r="C10" s="5">
        <v>445</v>
      </c>
      <c r="D10" s="5">
        <f t="shared" si="0"/>
        <v>1718</v>
      </c>
      <c r="E10" s="59" t="s">
        <v>132</v>
      </c>
    </row>
    <row r="11" spans="1:7" x14ac:dyDescent="0.25">
      <c r="A11" s="96" t="s">
        <v>20</v>
      </c>
      <c r="B11" s="8">
        <v>976</v>
      </c>
      <c r="C11" s="8">
        <v>486</v>
      </c>
      <c r="D11" s="8">
        <f t="shared" si="0"/>
        <v>1462</v>
      </c>
      <c r="E11" s="59" t="s">
        <v>133</v>
      </c>
    </row>
    <row r="12" spans="1:7" x14ac:dyDescent="0.25">
      <c r="A12" s="1" t="s">
        <v>23</v>
      </c>
      <c r="B12" s="5">
        <v>3915</v>
      </c>
      <c r="C12" s="5">
        <v>940</v>
      </c>
      <c r="D12" s="5">
        <f t="shared" si="0"/>
        <v>4855</v>
      </c>
      <c r="E12" s="59" t="s">
        <v>134</v>
      </c>
    </row>
    <row r="13" spans="1:7" x14ac:dyDescent="0.25">
      <c r="A13" s="96" t="s">
        <v>24</v>
      </c>
      <c r="B13" s="8">
        <v>19908</v>
      </c>
      <c r="C13" s="8">
        <v>2544</v>
      </c>
      <c r="D13" s="8">
        <f t="shared" si="0"/>
        <v>22452</v>
      </c>
      <c r="E13" s="59" t="s">
        <v>135</v>
      </c>
    </row>
    <row r="14" spans="1:7" x14ac:dyDescent="0.25">
      <c r="A14" s="1" t="s">
        <v>21</v>
      </c>
      <c r="B14" s="5">
        <v>24368</v>
      </c>
      <c r="C14" s="5">
        <v>4352</v>
      </c>
      <c r="D14" s="5">
        <f t="shared" si="0"/>
        <v>28720</v>
      </c>
      <c r="E14" s="59" t="s">
        <v>136</v>
      </c>
    </row>
    <row r="15" spans="1:7" x14ac:dyDescent="0.25">
      <c r="A15" s="96" t="s">
        <v>22</v>
      </c>
      <c r="B15" s="8">
        <v>5204</v>
      </c>
      <c r="C15" s="8">
        <v>796</v>
      </c>
      <c r="D15" s="8">
        <f t="shared" si="0"/>
        <v>6000</v>
      </c>
      <c r="E15" s="59" t="s">
        <v>137</v>
      </c>
    </row>
    <row r="16" spans="1:7" x14ac:dyDescent="0.25">
      <c r="A16" s="1" t="s">
        <v>25</v>
      </c>
      <c r="B16" s="5">
        <v>125233</v>
      </c>
      <c r="C16" s="5">
        <v>21561</v>
      </c>
      <c r="D16" s="5">
        <f t="shared" si="0"/>
        <v>146794</v>
      </c>
      <c r="E16" s="59" t="s">
        <v>138</v>
      </c>
    </row>
    <row r="17" spans="1:5" x14ac:dyDescent="0.25">
      <c r="A17" s="96" t="s">
        <v>26</v>
      </c>
      <c r="B17" s="8">
        <v>11658</v>
      </c>
      <c r="C17" s="8">
        <v>1507</v>
      </c>
      <c r="D17" s="8">
        <f t="shared" si="0"/>
        <v>13165</v>
      </c>
      <c r="E17" s="59" t="s">
        <v>139</v>
      </c>
    </row>
    <row r="18" spans="1:5" x14ac:dyDescent="0.25">
      <c r="A18" s="1" t="s">
        <v>49</v>
      </c>
      <c r="B18" s="5">
        <v>36177</v>
      </c>
      <c r="C18" s="5">
        <v>4787</v>
      </c>
      <c r="D18" s="5">
        <f t="shared" si="0"/>
        <v>40964</v>
      </c>
      <c r="E18" s="59" t="s">
        <v>140</v>
      </c>
    </row>
    <row r="19" spans="1:5" x14ac:dyDescent="0.25">
      <c r="A19" s="96" t="s">
        <v>27</v>
      </c>
      <c r="B19" s="8">
        <v>33016</v>
      </c>
      <c r="C19" s="8">
        <v>6261</v>
      </c>
      <c r="D19" s="8">
        <f t="shared" si="0"/>
        <v>39277</v>
      </c>
      <c r="E19" s="59" t="s">
        <v>141</v>
      </c>
    </row>
    <row r="20" spans="1:5" x14ac:dyDescent="0.25">
      <c r="A20" s="1" t="s">
        <v>28</v>
      </c>
      <c r="B20" s="5">
        <v>2049</v>
      </c>
      <c r="C20" s="5">
        <v>633</v>
      </c>
      <c r="D20" s="5">
        <f t="shared" si="0"/>
        <v>2682</v>
      </c>
      <c r="E20" s="59" t="s">
        <v>142</v>
      </c>
    </row>
    <row r="21" spans="1:5" x14ac:dyDescent="0.25">
      <c r="A21" s="96" t="s">
        <v>29</v>
      </c>
      <c r="B21" s="8">
        <v>21441</v>
      </c>
      <c r="C21" s="8">
        <v>2983</v>
      </c>
      <c r="D21" s="8">
        <f t="shared" si="0"/>
        <v>24424</v>
      </c>
      <c r="E21" s="59" t="s">
        <v>143</v>
      </c>
    </row>
    <row r="22" spans="1:5" x14ac:dyDescent="0.25">
      <c r="A22" s="1" t="s">
        <v>30</v>
      </c>
      <c r="B22" s="5">
        <v>47206</v>
      </c>
      <c r="C22" s="5">
        <v>4425</v>
      </c>
      <c r="D22" s="5">
        <f t="shared" si="0"/>
        <v>51631</v>
      </c>
      <c r="E22" s="59" t="s">
        <v>144</v>
      </c>
    </row>
    <row r="23" spans="1:5" x14ac:dyDescent="0.25">
      <c r="A23" s="96" t="s">
        <v>31</v>
      </c>
      <c r="B23" s="8">
        <v>19576</v>
      </c>
      <c r="C23" s="8">
        <v>1538</v>
      </c>
      <c r="D23" s="8">
        <f t="shared" si="0"/>
        <v>21114</v>
      </c>
      <c r="E23" s="59" t="s">
        <v>145</v>
      </c>
    </row>
    <row r="24" spans="1:5" x14ac:dyDescent="0.25">
      <c r="A24" s="1" t="s">
        <v>32</v>
      </c>
      <c r="B24" s="5">
        <v>5806</v>
      </c>
      <c r="C24" s="5">
        <v>877</v>
      </c>
      <c r="D24" s="5">
        <f t="shared" si="0"/>
        <v>6683</v>
      </c>
      <c r="E24" s="59" t="s">
        <v>146</v>
      </c>
    </row>
    <row r="25" spans="1:5" x14ac:dyDescent="0.25">
      <c r="A25" s="96" t="s">
        <v>33</v>
      </c>
      <c r="B25" s="8">
        <v>1566</v>
      </c>
      <c r="C25" s="8">
        <v>256</v>
      </c>
      <c r="D25" s="8">
        <f t="shared" si="0"/>
        <v>1822</v>
      </c>
      <c r="E25" s="59" t="s">
        <v>147</v>
      </c>
    </row>
    <row r="26" spans="1:5" x14ac:dyDescent="0.25">
      <c r="A26" s="1" t="s">
        <v>34</v>
      </c>
      <c r="B26" s="5">
        <v>83677</v>
      </c>
      <c r="C26" s="5">
        <v>21615</v>
      </c>
      <c r="D26" s="5">
        <f t="shared" si="0"/>
        <v>105292</v>
      </c>
      <c r="E26" s="59" t="s">
        <v>148</v>
      </c>
    </row>
    <row r="27" spans="1:5" x14ac:dyDescent="0.25">
      <c r="A27" s="96" t="s">
        <v>35</v>
      </c>
      <c r="B27" s="8">
        <v>2662</v>
      </c>
      <c r="C27" s="8">
        <v>839</v>
      </c>
      <c r="D27" s="8">
        <f t="shared" si="0"/>
        <v>3501</v>
      </c>
      <c r="E27" s="59" t="s">
        <v>149</v>
      </c>
    </row>
    <row r="28" spans="1:5" x14ac:dyDescent="0.25">
      <c r="A28" s="1" t="s">
        <v>36</v>
      </c>
      <c r="B28" s="5">
        <v>24197</v>
      </c>
      <c r="C28" s="5">
        <v>2226</v>
      </c>
      <c r="D28" s="5">
        <f t="shared" si="0"/>
        <v>26423</v>
      </c>
      <c r="E28" s="59" t="s">
        <v>150</v>
      </c>
    </row>
    <row r="29" spans="1:5" x14ac:dyDescent="0.25">
      <c r="A29" s="96" t="s">
        <v>37</v>
      </c>
      <c r="B29" s="8">
        <v>19551</v>
      </c>
      <c r="C29" s="8">
        <v>2841</v>
      </c>
      <c r="D29" s="8">
        <f t="shared" si="0"/>
        <v>22392</v>
      </c>
      <c r="E29" s="59" t="s">
        <v>151</v>
      </c>
    </row>
    <row r="30" spans="1:5" x14ac:dyDescent="0.25">
      <c r="A30" s="1" t="s">
        <v>38</v>
      </c>
      <c r="B30" s="5">
        <v>1161</v>
      </c>
      <c r="C30" s="5">
        <v>359</v>
      </c>
      <c r="D30" s="5">
        <f t="shared" si="0"/>
        <v>1520</v>
      </c>
      <c r="E30" s="59" t="s">
        <v>152</v>
      </c>
    </row>
    <row r="31" spans="1:5" x14ac:dyDescent="0.25">
      <c r="A31" s="96" t="s">
        <v>39</v>
      </c>
      <c r="B31" s="8">
        <v>18598</v>
      </c>
      <c r="C31" s="8">
        <v>1194</v>
      </c>
      <c r="D31" s="8">
        <f t="shared" si="0"/>
        <v>19792</v>
      </c>
      <c r="E31" s="59" t="s">
        <v>153</v>
      </c>
    </row>
    <row r="32" spans="1:5" x14ac:dyDescent="0.25">
      <c r="A32" s="1" t="s">
        <v>40</v>
      </c>
      <c r="B32" s="5">
        <v>16695</v>
      </c>
      <c r="C32" s="5">
        <v>1412</v>
      </c>
      <c r="D32" s="5">
        <f t="shared" si="0"/>
        <v>18107</v>
      </c>
      <c r="E32" s="59" t="s">
        <v>154</v>
      </c>
    </row>
    <row r="33" spans="1:5" x14ac:dyDescent="0.25">
      <c r="A33" s="96" t="s">
        <v>41</v>
      </c>
      <c r="B33" s="8">
        <v>15962</v>
      </c>
      <c r="C33" s="8">
        <v>1916</v>
      </c>
      <c r="D33" s="8">
        <f t="shared" si="0"/>
        <v>17878</v>
      </c>
      <c r="E33" s="59" t="s">
        <v>155</v>
      </c>
    </row>
    <row r="34" spans="1:5" x14ac:dyDescent="0.25">
      <c r="A34" s="1" t="s">
        <v>42</v>
      </c>
      <c r="B34" s="5">
        <v>3224</v>
      </c>
      <c r="C34" s="5">
        <v>2738</v>
      </c>
      <c r="D34" s="5">
        <f t="shared" si="0"/>
        <v>5962</v>
      </c>
      <c r="E34" s="59" t="s">
        <v>156</v>
      </c>
    </row>
    <row r="35" spans="1:5" x14ac:dyDescent="0.25">
      <c r="A35" s="96" t="s">
        <v>43</v>
      </c>
      <c r="B35" s="8">
        <v>34604</v>
      </c>
      <c r="C35" s="8">
        <v>10508</v>
      </c>
      <c r="D35" s="8">
        <f t="shared" si="0"/>
        <v>45112</v>
      </c>
      <c r="E35" s="59" t="s">
        <v>157</v>
      </c>
    </row>
    <row r="36" spans="1:5" x14ac:dyDescent="0.25">
      <c r="A36" s="1" t="s">
        <v>44</v>
      </c>
      <c r="B36" s="5">
        <v>4832</v>
      </c>
      <c r="C36" s="5">
        <v>367</v>
      </c>
      <c r="D36" s="5">
        <f t="shared" si="0"/>
        <v>5199</v>
      </c>
      <c r="E36" s="59" t="s">
        <v>158</v>
      </c>
    </row>
    <row r="37" spans="1:5" x14ac:dyDescent="0.25">
      <c r="A37" s="96" t="s">
        <v>45</v>
      </c>
      <c r="B37" s="8">
        <v>28664</v>
      </c>
      <c r="C37" s="8">
        <v>7830</v>
      </c>
      <c r="D37" s="8">
        <f t="shared" si="0"/>
        <v>36494</v>
      </c>
      <c r="E37" s="59" t="s">
        <v>159</v>
      </c>
    </row>
    <row r="38" spans="1:5" x14ac:dyDescent="0.25">
      <c r="A38" s="1" t="s">
        <v>46</v>
      </c>
      <c r="B38" s="5">
        <v>5964</v>
      </c>
      <c r="C38" s="5">
        <v>1151</v>
      </c>
      <c r="D38" s="5">
        <f t="shared" si="0"/>
        <v>7115</v>
      </c>
      <c r="E38" s="59" t="s">
        <v>160</v>
      </c>
    </row>
    <row r="39" spans="1:5" x14ac:dyDescent="0.25">
      <c r="A39" s="96" t="s">
        <v>47</v>
      </c>
      <c r="B39" s="8">
        <v>3279</v>
      </c>
      <c r="C39" s="8">
        <v>463</v>
      </c>
      <c r="D39" s="8">
        <f t="shared" si="0"/>
        <v>3742</v>
      </c>
      <c r="E39" s="59" t="s">
        <v>161</v>
      </c>
    </row>
    <row r="40" spans="1:5" ht="7.5" customHeight="1" x14ac:dyDescent="0.25">
      <c r="A40" s="45"/>
      <c r="B40" s="117"/>
      <c r="C40" s="117"/>
      <c r="D40" s="117"/>
    </row>
    <row r="41" spans="1:5" ht="22.5" customHeight="1" x14ac:dyDescent="0.25">
      <c r="A41" s="31" t="s">
        <v>64</v>
      </c>
      <c r="B41" s="60">
        <f>SUM(B8:B39)</f>
        <v>650798</v>
      </c>
      <c r="C41" s="60">
        <f>SUM(C8:C39)</f>
        <v>112682</v>
      </c>
      <c r="D41" s="60">
        <f>SUM(D8:D39)</f>
        <v>763480</v>
      </c>
    </row>
    <row r="42" spans="1:5" x14ac:dyDescent="0.25">
      <c r="B42" s="67">
        <f>B41*100/D41</f>
        <v>85.24100172892544</v>
      </c>
      <c r="C42" s="67">
        <f>C41*100/D41</f>
        <v>14.758998271074553</v>
      </c>
      <c r="D42" s="67">
        <f>SUM(B42:C42)</f>
        <v>100</v>
      </c>
    </row>
  </sheetData>
  <mergeCells count="5">
    <mergeCell ref="A5:A6"/>
    <mergeCell ref="B5:B6"/>
    <mergeCell ref="C5:C6"/>
    <mergeCell ref="D5:D6"/>
    <mergeCell ref="A2:F2"/>
  </mergeCells>
  <phoneticPr fontId="0" type="noConversion"/>
  <pageMargins left="0.56000000000000005" right="0.75" top="0.6" bottom="0.38" header="0" footer="0"/>
  <pageSetup paperSize="9" scale="9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A2:F42"/>
  <sheetViews>
    <sheetView zoomScaleNormal="100" workbookViewId="0">
      <selection activeCell="F79" sqref="F79"/>
    </sheetView>
  </sheetViews>
  <sheetFormatPr baseColWidth="10" defaultColWidth="11.42578125" defaultRowHeight="15" x14ac:dyDescent="0.25"/>
  <cols>
    <col min="1" max="1" width="19.140625" style="9" customWidth="1"/>
    <col min="2" max="2" width="14" style="8" customWidth="1"/>
    <col min="3" max="3" width="13.5703125" style="8" customWidth="1"/>
    <col min="4" max="4" width="10.5703125" style="8" customWidth="1"/>
    <col min="5" max="16384" width="11.42578125" style="9"/>
  </cols>
  <sheetData>
    <row r="2" spans="1:5" ht="16.5" customHeight="1" x14ac:dyDescent="0.25">
      <c r="A2" s="141" t="s">
        <v>182</v>
      </c>
      <c r="B2" s="141"/>
      <c r="C2" s="141"/>
      <c r="D2" s="141"/>
    </row>
    <row r="3" spans="1:5" ht="15.75" customHeight="1" x14ac:dyDescent="0.25">
      <c r="A3" s="141" t="s">
        <v>181</v>
      </c>
      <c r="B3" s="141"/>
      <c r="C3" s="141"/>
      <c r="D3" s="141"/>
    </row>
    <row r="5" spans="1:5" ht="15" customHeight="1" x14ac:dyDescent="0.25">
      <c r="A5" s="133" t="s">
        <v>183</v>
      </c>
      <c r="B5" s="131" t="s">
        <v>184</v>
      </c>
      <c r="C5" s="131" t="s">
        <v>185</v>
      </c>
      <c r="D5" s="131" t="s">
        <v>64</v>
      </c>
    </row>
    <row r="6" spans="1:5" ht="18.75" customHeight="1" x14ac:dyDescent="0.25">
      <c r="A6" s="133"/>
      <c r="B6" s="131"/>
      <c r="C6" s="131"/>
      <c r="D6" s="131"/>
    </row>
    <row r="7" spans="1:5" ht="6.75" customHeight="1" x14ac:dyDescent="0.25">
      <c r="A7" s="45"/>
      <c r="B7" s="117"/>
      <c r="C7" s="117"/>
      <c r="D7" s="117"/>
    </row>
    <row r="8" spans="1:5" x14ac:dyDescent="0.25">
      <c r="A8" s="1" t="s">
        <v>17</v>
      </c>
      <c r="B8" s="5">
        <v>6063</v>
      </c>
      <c r="C8" s="5">
        <v>3789</v>
      </c>
      <c r="D8" s="5">
        <f t="shared" ref="D8:D39" si="0">SUM(B8:C8)</f>
        <v>9852</v>
      </c>
      <c r="E8" s="59" t="s">
        <v>130</v>
      </c>
    </row>
    <row r="9" spans="1:5" x14ac:dyDescent="0.25">
      <c r="A9" s="96" t="s">
        <v>18</v>
      </c>
      <c r="B9" s="8">
        <v>5558</v>
      </c>
      <c r="C9" s="8">
        <v>15778</v>
      </c>
      <c r="D9" s="8">
        <f t="shared" si="0"/>
        <v>21336</v>
      </c>
      <c r="E9" s="59" t="s">
        <v>131</v>
      </c>
    </row>
    <row r="10" spans="1:5" x14ac:dyDescent="0.25">
      <c r="A10" s="1" t="s">
        <v>19</v>
      </c>
      <c r="B10" s="5">
        <v>850</v>
      </c>
      <c r="C10" s="5">
        <v>868</v>
      </c>
      <c r="D10" s="5">
        <f t="shared" si="0"/>
        <v>1718</v>
      </c>
      <c r="E10" s="59" t="s">
        <v>132</v>
      </c>
    </row>
    <row r="11" spans="1:5" x14ac:dyDescent="0.25">
      <c r="A11" s="96" t="s">
        <v>20</v>
      </c>
      <c r="B11" s="8">
        <v>929</v>
      </c>
      <c r="C11" s="8">
        <v>533</v>
      </c>
      <c r="D11" s="8">
        <f t="shared" si="0"/>
        <v>1462</v>
      </c>
      <c r="E11" s="59" t="s">
        <v>133</v>
      </c>
    </row>
    <row r="12" spans="1:5" x14ac:dyDescent="0.25">
      <c r="A12" s="1" t="s">
        <v>23</v>
      </c>
      <c r="B12" s="5">
        <v>2524</v>
      </c>
      <c r="C12" s="5">
        <v>2331</v>
      </c>
      <c r="D12" s="5">
        <f t="shared" si="0"/>
        <v>4855</v>
      </c>
      <c r="E12" s="59" t="s">
        <v>134</v>
      </c>
    </row>
    <row r="13" spans="1:5" x14ac:dyDescent="0.25">
      <c r="A13" s="96" t="s">
        <v>24</v>
      </c>
      <c r="B13" s="8">
        <v>11026</v>
      </c>
      <c r="C13" s="8">
        <v>11426</v>
      </c>
      <c r="D13" s="8">
        <f t="shared" si="0"/>
        <v>22452</v>
      </c>
      <c r="E13" s="59" t="s">
        <v>135</v>
      </c>
    </row>
    <row r="14" spans="1:5" x14ac:dyDescent="0.25">
      <c r="A14" s="1" t="s">
        <v>21</v>
      </c>
      <c r="B14" s="5">
        <v>17706</v>
      </c>
      <c r="C14" s="5">
        <v>11014</v>
      </c>
      <c r="D14" s="5">
        <f t="shared" si="0"/>
        <v>28720</v>
      </c>
      <c r="E14" s="59" t="s">
        <v>136</v>
      </c>
    </row>
    <row r="15" spans="1:5" x14ac:dyDescent="0.25">
      <c r="A15" s="96" t="s">
        <v>22</v>
      </c>
      <c r="B15" s="8">
        <v>3247</v>
      </c>
      <c r="C15" s="8">
        <v>2753</v>
      </c>
      <c r="D15" s="8">
        <f t="shared" si="0"/>
        <v>6000</v>
      </c>
      <c r="E15" s="59" t="s">
        <v>137</v>
      </c>
    </row>
    <row r="16" spans="1:5" x14ac:dyDescent="0.25">
      <c r="A16" s="1" t="s">
        <v>25</v>
      </c>
      <c r="B16" s="5">
        <v>73706</v>
      </c>
      <c r="C16" s="5">
        <v>73088</v>
      </c>
      <c r="D16" s="5">
        <f t="shared" si="0"/>
        <v>146794</v>
      </c>
      <c r="E16" s="59" t="s">
        <v>138</v>
      </c>
    </row>
    <row r="17" spans="1:6" x14ac:dyDescent="0.25">
      <c r="A17" s="96" t="s">
        <v>26</v>
      </c>
      <c r="B17" s="8">
        <v>8025</v>
      </c>
      <c r="C17" s="8">
        <v>5140</v>
      </c>
      <c r="D17" s="8">
        <f t="shared" si="0"/>
        <v>13165</v>
      </c>
      <c r="E17" s="59" t="s">
        <v>139</v>
      </c>
    </row>
    <row r="18" spans="1:6" x14ac:dyDescent="0.25">
      <c r="A18" s="1" t="s">
        <v>49</v>
      </c>
      <c r="B18" s="5">
        <v>12591</v>
      </c>
      <c r="C18" s="5">
        <v>28373</v>
      </c>
      <c r="D18" s="5">
        <f t="shared" si="0"/>
        <v>40964</v>
      </c>
      <c r="E18" s="59" t="s">
        <v>140</v>
      </c>
    </row>
    <row r="19" spans="1:6" x14ac:dyDescent="0.25">
      <c r="A19" s="96" t="s">
        <v>27</v>
      </c>
      <c r="B19" s="8">
        <v>18314</v>
      </c>
      <c r="C19" s="8">
        <v>20963</v>
      </c>
      <c r="D19" s="8">
        <f t="shared" si="0"/>
        <v>39277</v>
      </c>
      <c r="E19" s="59" t="s">
        <v>141</v>
      </c>
    </row>
    <row r="20" spans="1:6" x14ac:dyDescent="0.25">
      <c r="A20" s="1" t="s">
        <v>28</v>
      </c>
      <c r="B20" s="5">
        <v>1017</v>
      </c>
      <c r="C20" s="5">
        <v>1665</v>
      </c>
      <c r="D20" s="5">
        <f t="shared" si="0"/>
        <v>2682</v>
      </c>
      <c r="E20" s="59" t="s">
        <v>142</v>
      </c>
    </row>
    <row r="21" spans="1:6" x14ac:dyDescent="0.25">
      <c r="A21" s="96" t="s">
        <v>29</v>
      </c>
      <c r="B21" s="8">
        <v>5489</v>
      </c>
      <c r="C21" s="8">
        <v>18935</v>
      </c>
      <c r="D21" s="8">
        <f t="shared" si="0"/>
        <v>24424</v>
      </c>
      <c r="E21" s="59" t="s">
        <v>143</v>
      </c>
    </row>
    <row r="22" spans="1:6" x14ac:dyDescent="0.25">
      <c r="A22" s="1" t="s">
        <v>30</v>
      </c>
      <c r="B22" s="5">
        <v>22196</v>
      </c>
      <c r="C22" s="5">
        <v>29435</v>
      </c>
      <c r="D22" s="5">
        <f t="shared" si="0"/>
        <v>51631</v>
      </c>
      <c r="E22" s="59" t="s">
        <v>144</v>
      </c>
    </row>
    <row r="23" spans="1:6" x14ac:dyDescent="0.25">
      <c r="A23" s="96" t="s">
        <v>31</v>
      </c>
      <c r="B23" s="8">
        <v>6728</v>
      </c>
      <c r="C23" s="8">
        <v>14386</v>
      </c>
      <c r="D23" s="8">
        <f t="shared" si="0"/>
        <v>21114</v>
      </c>
      <c r="E23" s="59" t="s">
        <v>145</v>
      </c>
    </row>
    <row r="24" spans="1:6" x14ac:dyDescent="0.25">
      <c r="A24" s="1" t="s">
        <v>32</v>
      </c>
      <c r="B24" s="5">
        <v>3215</v>
      </c>
      <c r="C24" s="5">
        <v>3468</v>
      </c>
      <c r="D24" s="5">
        <f t="shared" si="0"/>
        <v>6683</v>
      </c>
      <c r="E24" s="59" t="s">
        <v>146</v>
      </c>
    </row>
    <row r="25" spans="1:6" x14ac:dyDescent="0.25">
      <c r="A25" s="96" t="s">
        <v>33</v>
      </c>
      <c r="B25" s="8">
        <v>611</v>
      </c>
      <c r="C25" s="8">
        <v>1211</v>
      </c>
      <c r="D25" s="8">
        <f t="shared" si="0"/>
        <v>1822</v>
      </c>
      <c r="E25" s="59" t="s">
        <v>147</v>
      </c>
    </row>
    <row r="26" spans="1:6" x14ac:dyDescent="0.25">
      <c r="A26" s="1" t="s">
        <v>34</v>
      </c>
      <c r="B26" s="5">
        <v>73047</v>
      </c>
      <c r="C26" s="5">
        <v>32245</v>
      </c>
      <c r="D26" s="5">
        <f t="shared" si="0"/>
        <v>105292</v>
      </c>
      <c r="E26" s="59" t="s">
        <v>148</v>
      </c>
      <c r="F26" s="35"/>
    </row>
    <row r="27" spans="1:6" x14ac:dyDescent="0.25">
      <c r="A27" s="96" t="s">
        <v>35</v>
      </c>
      <c r="B27" s="8">
        <v>1399</v>
      </c>
      <c r="C27" s="8">
        <v>2102</v>
      </c>
      <c r="D27" s="8">
        <f t="shared" si="0"/>
        <v>3501</v>
      </c>
      <c r="E27" s="59" t="s">
        <v>149</v>
      </c>
    </row>
    <row r="28" spans="1:6" x14ac:dyDescent="0.25">
      <c r="A28" s="1" t="s">
        <v>36</v>
      </c>
      <c r="B28" s="5">
        <v>7526</v>
      </c>
      <c r="C28" s="5">
        <v>18897</v>
      </c>
      <c r="D28" s="5">
        <f t="shared" si="0"/>
        <v>26423</v>
      </c>
      <c r="E28" s="59" t="s">
        <v>150</v>
      </c>
    </row>
    <row r="29" spans="1:6" x14ac:dyDescent="0.25">
      <c r="A29" s="96" t="s">
        <v>37</v>
      </c>
      <c r="B29" s="8">
        <v>9700</v>
      </c>
      <c r="C29" s="8">
        <v>12692</v>
      </c>
      <c r="D29" s="8">
        <f t="shared" si="0"/>
        <v>22392</v>
      </c>
      <c r="E29" s="59" t="s">
        <v>151</v>
      </c>
    </row>
    <row r="30" spans="1:6" x14ac:dyDescent="0.25">
      <c r="A30" s="1" t="s">
        <v>38</v>
      </c>
      <c r="B30" s="5">
        <v>601</v>
      </c>
      <c r="C30" s="5">
        <v>919</v>
      </c>
      <c r="D30" s="5">
        <f t="shared" si="0"/>
        <v>1520</v>
      </c>
      <c r="E30" s="59" t="s">
        <v>152</v>
      </c>
    </row>
    <row r="31" spans="1:6" x14ac:dyDescent="0.25">
      <c r="A31" s="96" t="s">
        <v>39</v>
      </c>
      <c r="B31" s="8">
        <v>8128</v>
      </c>
      <c r="C31" s="8">
        <v>11664</v>
      </c>
      <c r="D31" s="8">
        <f t="shared" si="0"/>
        <v>19792</v>
      </c>
      <c r="E31" s="59" t="s">
        <v>153</v>
      </c>
    </row>
    <row r="32" spans="1:6" x14ac:dyDescent="0.25">
      <c r="A32" s="1" t="s">
        <v>40</v>
      </c>
      <c r="B32" s="5">
        <v>6341</v>
      </c>
      <c r="C32" s="5">
        <v>11766</v>
      </c>
      <c r="D32" s="5">
        <f t="shared" si="0"/>
        <v>18107</v>
      </c>
      <c r="E32" s="59" t="s">
        <v>154</v>
      </c>
    </row>
    <row r="33" spans="1:5" x14ac:dyDescent="0.25">
      <c r="A33" s="96" t="s">
        <v>41</v>
      </c>
      <c r="B33" s="8">
        <v>6256</v>
      </c>
      <c r="C33" s="8">
        <v>11622</v>
      </c>
      <c r="D33" s="8">
        <f t="shared" si="0"/>
        <v>17878</v>
      </c>
      <c r="E33" s="59" t="s">
        <v>155</v>
      </c>
    </row>
    <row r="34" spans="1:5" x14ac:dyDescent="0.25">
      <c r="A34" s="1" t="s">
        <v>42</v>
      </c>
      <c r="B34" s="5">
        <v>2984</v>
      </c>
      <c r="C34" s="5">
        <v>2978</v>
      </c>
      <c r="D34" s="5">
        <f t="shared" si="0"/>
        <v>5962</v>
      </c>
      <c r="E34" s="59" t="s">
        <v>156</v>
      </c>
    </row>
    <row r="35" spans="1:5" x14ac:dyDescent="0.25">
      <c r="A35" s="96" t="s">
        <v>43</v>
      </c>
      <c r="B35" s="8">
        <v>27003</v>
      </c>
      <c r="C35" s="8">
        <v>18109</v>
      </c>
      <c r="D35" s="8">
        <f t="shared" si="0"/>
        <v>45112</v>
      </c>
      <c r="E35" s="59" t="s">
        <v>157</v>
      </c>
    </row>
    <row r="36" spans="1:5" x14ac:dyDescent="0.25">
      <c r="A36" s="1" t="s">
        <v>44</v>
      </c>
      <c r="B36" s="5">
        <v>1028</v>
      </c>
      <c r="C36" s="5">
        <v>4171</v>
      </c>
      <c r="D36" s="5">
        <f t="shared" si="0"/>
        <v>5199</v>
      </c>
      <c r="E36" s="59" t="s">
        <v>158</v>
      </c>
    </row>
    <row r="37" spans="1:5" x14ac:dyDescent="0.25">
      <c r="A37" s="96" t="s">
        <v>45</v>
      </c>
      <c r="B37" s="8">
        <v>17693</v>
      </c>
      <c r="C37" s="8">
        <v>18801</v>
      </c>
      <c r="D37" s="8">
        <f t="shared" si="0"/>
        <v>36494</v>
      </c>
      <c r="E37" s="59" t="s">
        <v>159</v>
      </c>
    </row>
    <row r="38" spans="1:5" x14ac:dyDescent="0.25">
      <c r="A38" s="1" t="s">
        <v>46</v>
      </c>
      <c r="B38" s="5">
        <v>4160</v>
      </c>
      <c r="C38" s="5">
        <v>2955</v>
      </c>
      <c r="D38" s="5">
        <f t="shared" si="0"/>
        <v>7115</v>
      </c>
      <c r="E38" s="59" t="s">
        <v>160</v>
      </c>
    </row>
    <row r="39" spans="1:5" x14ac:dyDescent="0.25">
      <c r="A39" s="96" t="s">
        <v>47</v>
      </c>
      <c r="B39" s="8">
        <v>1984</v>
      </c>
      <c r="C39" s="8">
        <v>1758</v>
      </c>
      <c r="D39" s="8">
        <f t="shared" si="0"/>
        <v>3742</v>
      </c>
      <c r="E39" s="59" t="s">
        <v>161</v>
      </c>
    </row>
    <row r="40" spans="1:5" ht="7.5" customHeight="1" x14ac:dyDescent="0.25">
      <c r="A40" s="45"/>
      <c r="B40" s="117"/>
      <c r="C40" s="117"/>
      <c r="D40" s="117"/>
    </row>
    <row r="41" spans="1:5" ht="23.25" customHeight="1" x14ac:dyDescent="0.25">
      <c r="A41" s="27" t="s">
        <v>64</v>
      </c>
      <c r="B41" s="60">
        <f>SUM(B8:B39)</f>
        <v>367645</v>
      </c>
      <c r="C41" s="60">
        <f>SUM(C8:C39)</f>
        <v>395835</v>
      </c>
      <c r="D41" s="60">
        <f>SUM(D8:D39)</f>
        <v>763480</v>
      </c>
    </row>
    <row r="42" spans="1:5" x14ac:dyDescent="0.25">
      <c r="B42" s="67">
        <f>B41*100/D41</f>
        <v>48.153848168910777</v>
      </c>
      <c r="C42" s="67">
        <f>C41*100/D41</f>
        <v>51.846151831089223</v>
      </c>
      <c r="D42" s="67">
        <f>SUM(B42:C42)</f>
        <v>100</v>
      </c>
    </row>
  </sheetData>
  <mergeCells count="6">
    <mergeCell ref="A2:D2"/>
    <mergeCell ref="A5:A6"/>
    <mergeCell ref="B5:B6"/>
    <mergeCell ref="C5:C6"/>
    <mergeCell ref="D5:D6"/>
    <mergeCell ref="A3:D3"/>
  </mergeCells>
  <phoneticPr fontId="0" type="noConversion"/>
  <pageMargins left="0.72" right="0.75" top="0.34" bottom="0.38" header="0" footer="0"/>
  <pageSetup paperSize="9" scale="99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A2:N64"/>
  <sheetViews>
    <sheetView zoomScaleNormal="100" workbookViewId="0">
      <selection activeCell="G77" sqref="G77"/>
    </sheetView>
  </sheetViews>
  <sheetFormatPr baseColWidth="10" defaultColWidth="11.42578125" defaultRowHeight="15" x14ac:dyDescent="0.25"/>
  <cols>
    <col min="1" max="1" width="18.42578125" style="7" customWidth="1"/>
    <col min="2" max="2" width="11.42578125" style="9" customWidth="1"/>
    <col min="3" max="3" width="10.5703125" style="9" customWidth="1"/>
    <col min="4" max="4" width="9.5703125" style="9" customWidth="1"/>
    <col min="5" max="5" width="10.5703125" style="9" customWidth="1"/>
    <col min="6" max="6" width="8.85546875" style="9" customWidth="1"/>
    <col min="7" max="7" width="10" style="9" customWidth="1"/>
    <col min="8" max="8" width="13.42578125" style="9" customWidth="1"/>
    <col min="9" max="9" width="6.42578125" style="7" customWidth="1"/>
    <col min="10" max="16384" width="11.42578125" style="9"/>
  </cols>
  <sheetData>
    <row r="2" spans="1:9" ht="17.25" x14ac:dyDescent="0.3">
      <c r="A2" s="21" t="s">
        <v>186</v>
      </c>
      <c r="B2" s="8"/>
      <c r="C2" s="8"/>
      <c r="D2" s="8"/>
      <c r="E2" s="8"/>
      <c r="F2" s="8"/>
      <c r="G2" s="8"/>
      <c r="I2" s="9"/>
    </row>
    <row r="3" spans="1:9" x14ac:dyDescent="0.25">
      <c r="A3" s="20"/>
    </row>
    <row r="4" spans="1:9" ht="20.25" customHeight="1" x14ac:dyDescent="0.25">
      <c r="A4" s="131" t="s">
        <v>187</v>
      </c>
      <c r="B4" s="139" t="s">
        <v>171</v>
      </c>
      <c r="C4" s="139"/>
      <c r="D4" s="139"/>
      <c r="E4" s="139"/>
      <c r="F4" s="139"/>
      <c r="G4" s="142" t="s">
        <v>64</v>
      </c>
      <c r="H4" s="131" t="s">
        <v>162</v>
      </c>
      <c r="I4" s="9"/>
    </row>
    <row r="5" spans="1:9" ht="18.75" customHeight="1" x14ac:dyDescent="0.25">
      <c r="A5" s="131"/>
      <c r="B5" s="110" t="s">
        <v>16</v>
      </c>
      <c r="C5" s="110" t="s">
        <v>15</v>
      </c>
      <c r="D5" s="110" t="s">
        <v>13</v>
      </c>
      <c r="E5" s="110" t="s">
        <v>14</v>
      </c>
      <c r="F5" s="110" t="s">
        <v>56</v>
      </c>
      <c r="G5" s="142"/>
      <c r="H5" s="131"/>
      <c r="I5" s="9"/>
    </row>
    <row r="6" spans="1:9" ht="9" customHeight="1" x14ac:dyDescent="0.25">
      <c r="A6" s="125"/>
      <c r="B6" s="126"/>
      <c r="C6" s="126"/>
      <c r="D6" s="126"/>
      <c r="E6" s="126"/>
      <c r="F6" s="126"/>
      <c r="G6" s="55"/>
      <c r="H6" s="127"/>
      <c r="I6" s="9"/>
    </row>
    <row r="7" spans="1:9" x14ac:dyDescent="0.25">
      <c r="A7" s="2">
        <v>1960</v>
      </c>
      <c r="B7" s="5">
        <v>140</v>
      </c>
      <c r="C7" s="5">
        <v>354</v>
      </c>
      <c r="D7" s="5">
        <v>26</v>
      </c>
      <c r="E7" s="5">
        <v>532</v>
      </c>
      <c r="F7" s="5">
        <v>0</v>
      </c>
      <c r="G7" s="5">
        <f t="shared" ref="G7:G38" si="0">SUM(B7:F7)</f>
        <v>1052</v>
      </c>
      <c r="H7" s="6">
        <v>0</v>
      </c>
      <c r="I7" s="9"/>
    </row>
    <row r="8" spans="1:9" x14ac:dyDescent="0.25">
      <c r="A8" s="10">
        <v>1961</v>
      </c>
      <c r="B8" s="8">
        <v>36</v>
      </c>
      <c r="C8" s="8">
        <v>119</v>
      </c>
      <c r="D8" s="8">
        <v>3</v>
      </c>
      <c r="E8" s="8">
        <v>85</v>
      </c>
      <c r="F8" s="8">
        <v>0</v>
      </c>
      <c r="G8" s="8">
        <f t="shared" si="0"/>
        <v>243</v>
      </c>
      <c r="H8" s="7">
        <v>0</v>
      </c>
      <c r="I8" s="9"/>
    </row>
    <row r="9" spans="1:9" x14ac:dyDescent="0.25">
      <c r="A9" s="2">
        <v>1962</v>
      </c>
      <c r="B9" s="5">
        <v>44</v>
      </c>
      <c r="C9" s="5">
        <v>120</v>
      </c>
      <c r="D9" s="5">
        <v>6</v>
      </c>
      <c r="E9" s="5">
        <v>124</v>
      </c>
      <c r="F9" s="5">
        <v>0</v>
      </c>
      <c r="G9" s="5">
        <f t="shared" si="0"/>
        <v>294</v>
      </c>
      <c r="H9" s="6">
        <v>0</v>
      </c>
      <c r="I9" s="9"/>
    </row>
    <row r="10" spans="1:9" x14ac:dyDescent="0.25">
      <c r="A10" s="10">
        <v>1963</v>
      </c>
      <c r="B10" s="8">
        <v>56</v>
      </c>
      <c r="C10" s="8">
        <v>161</v>
      </c>
      <c r="D10" s="8">
        <v>3</v>
      </c>
      <c r="E10" s="8">
        <v>147</v>
      </c>
      <c r="F10" s="8">
        <v>0</v>
      </c>
      <c r="G10" s="8">
        <f t="shared" si="0"/>
        <v>367</v>
      </c>
      <c r="H10" s="7">
        <v>0</v>
      </c>
      <c r="I10" s="9"/>
    </row>
    <row r="11" spans="1:9" x14ac:dyDescent="0.25">
      <c r="A11" s="2">
        <v>1964</v>
      </c>
      <c r="B11" s="5">
        <v>71</v>
      </c>
      <c r="C11" s="5">
        <v>219</v>
      </c>
      <c r="D11" s="5">
        <v>7</v>
      </c>
      <c r="E11" s="5">
        <v>250</v>
      </c>
      <c r="F11" s="5">
        <v>0</v>
      </c>
      <c r="G11" s="5">
        <f t="shared" si="0"/>
        <v>547</v>
      </c>
      <c r="H11" s="6">
        <v>0</v>
      </c>
      <c r="I11" s="9"/>
    </row>
    <row r="12" spans="1:9" x14ac:dyDescent="0.25">
      <c r="A12" s="10">
        <v>1965</v>
      </c>
      <c r="B12" s="8">
        <v>112</v>
      </c>
      <c r="C12" s="8">
        <v>271</v>
      </c>
      <c r="D12" s="8">
        <v>6</v>
      </c>
      <c r="E12" s="8">
        <v>243</v>
      </c>
      <c r="F12" s="8">
        <v>0</v>
      </c>
      <c r="G12" s="8">
        <f t="shared" si="0"/>
        <v>632</v>
      </c>
      <c r="H12" s="7">
        <v>1</v>
      </c>
      <c r="I12" s="9"/>
    </row>
    <row r="13" spans="1:9" x14ac:dyDescent="0.25">
      <c r="A13" s="2">
        <v>1966</v>
      </c>
      <c r="B13" s="5">
        <v>118</v>
      </c>
      <c r="C13" s="5">
        <v>309</v>
      </c>
      <c r="D13" s="5">
        <v>6</v>
      </c>
      <c r="E13" s="5">
        <v>262</v>
      </c>
      <c r="F13" s="5">
        <v>0</v>
      </c>
      <c r="G13" s="5">
        <f t="shared" si="0"/>
        <v>695</v>
      </c>
      <c r="H13" s="6">
        <v>1</v>
      </c>
      <c r="I13" s="9"/>
    </row>
    <row r="14" spans="1:9" x14ac:dyDescent="0.25">
      <c r="A14" s="10">
        <v>1967</v>
      </c>
      <c r="B14" s="8">
        <v>180</v>
      </c>
      <c r="C14" s="8">
        <v>407</v>
      </c>
      <c r="D14" s="8">
        <v>4</v>
      </c>
      <c r="E14" s="8">
        <v>266</v>
      </c>
      <c r="F14" s="8">
        <v>0</v>
      </c>
      <c r="G14" s="8">
        <f t="shared" si="0"/>
        <v>857</v>
      </c>
      <c r="H14" s="7">
        <v>1</v>
      </c>
      <c r="I14" s="9"/>
    </row>
    <row r="15" spans="1:9" x14ac:dyDescent="0.25">
      <c r="A15" s="2">
        <v>1968</v>
      </c>
      <c r="B15" s="5">
        <v>233</v>
      </c>
      <c r="C15" s="5">
        <v>578</v>
      </c>
      <c r="D15" s="5">
        <v>11</v>
      </c>
      <c r="E15" s="5">
        <v>397</v>
      </c>
      <c r="F15" s="5">
        <v>0</v>
      </c>
      <c r="G15" s="5">
        <f t="shared" si="0"/>
        <v>1219</v>
      </c>
      <c r="H15" s="6">
        <v>1</v>
      </c>
      <c r="I15" s="9"/>
    </row>
    <row r="16" spans="1:9" x14ac:dyDescent="0.25">
      <c r="A16" s="10">
        <v>1969</v>
      </c>
      <c r="B16" s="8">
        <v>249</v>
      </c>
      <c r="C16" s="8">
        <v>669</v>
      </c>
      <c r="D16" s="8">
        <v>6</v>
      </c>
      <c r="E16" s="8">
        <v>455</v>
      </c>
      <c r="F16" s="8">
        <v>1</v>
      </c>
      <c r="G16" s="8">
        <f t="shared" si="0"/>
        <v>1380</v>
      </c>
      <c r="H16" s="7">
        <v>1</v>
      </c>
      <c r="I16" s="9"/>
    </row>
    <row r="17" spans="1:9" x14ac:dyDescent="0.25">
      <c r="A17" s="2">
        <v>1970</v>
      </c>
      <c r="B17" s="5">
        <v>267</v>
      </c>
      <c r="C17" s="5">
        <v>817</v>
      </c>
      <c r="D17" s="5">
        <v>16</v>
      </c>
      <c r="E17" s="5">
        <v>589</v>
      </c>
      <c r="F17" s="5">
        <v>0</v>
      </c>
      <c r="G17" s="5">
        <f t="shared" si="0"/>
        <v>1689</v>
      </c>
      <c r="H17" s="6">
        <v>3</v>
      </c>
      <c r="I17" s="9"/>
    </row>
    <row r="18" spans="1:9" x14ac:dyDescent="0.25">
      <c r="A18" s="10">
        <v>1971</v>
      </c>
      <c r="B18" s="8">
        <v>300</v>
      </c>
      <c r="C18" s="8">
        <v>795</v>
      </c>
      <c r="D18" s="8">
        <v>14</v>
      </c>
      <c r="E18" s="8">
        <v>684</v>
      </c>
      <c r="F18" s="8">
        <v>0</v>
      </c>
      <c r="G18" s="8">
        <f t="shared" si="0"/>
        <v>1793</v>
      </c>
      <c r="H18" s="7">
        <v>3</v>
      </c>
      <c r="I18" s="9"/>
    </row>
    <row r="19" spans="1:9" x14ac:dyDescent="0.25">
      <c r="A19" s="2">
        <v>1972</v>
      </c>
      <c r="B19" s="5">
        <v>338</v>
      </c>
      <c r="C19" s="5">
        <v>896</v>
      </c>
      <c r="D19" s="5">
        <v>23</v>
      </c>
      <c r="E19" s="5">
        <v>922</v>
      </c>
      <c r="F19" s="5">
        <v>1</v>
      </c>
      <c r="G19" s="5">
        <f t="shared" si="0"/>
        <v>2180</v>
      </c>
      <c r="H19" s="6">
        <v>6</v>
      </c>
      <c r="I19" s="9"/>
    </row>
    <row r="20" spans="1:9" x14ac:dyDescent="0.25">
      <c r="A20" s="10">
        <v>1973</v>
      </c>
      <c r="B20" s="8">
        <v>390</v>
      </c>
      <c r="C20" s="8">
        <v>1101</v>
      </c>
      <c r="D20" s="8">
        <v>10</v>
      </c>
      <c r="E20" s="8">
        <v>1183</v>
      </c>
      <c r="F20" s="8">
        <v>0</v>
      </c>
      <c r="G20" s="8">
        <f t="shared" si="0"/>
        <v>2684</v>
      </c>
      <c r="H20" s="7">
        <v>5</v>
      </c>
      <c r="I20" s="9"/>
    </row>
    <row r="21" spans="1:9" x14ac:dyDescent="0.25">
      <c r="A21" s="2">
        <v>1974</v>
      </c>
      <c r="B21" s="5">
        <v>610</v>
      </c>
      <c r="C21" s="5">
        <v>1341</v>
      </c>
      <c r="D21" s="5">
        <v>16</v>
      </c>
      <c r="E21" s="5">
        <v>1697</v>
      </c>
      <c r="F21" s="5">
        <v>1</v>
      </c>
      <c r="G21" s="5">
        <f t="shared" si="0"/>
        <v>3665</v>
      </c>
      <c r="H21" s="6">
        <v>6</v>
      </c>
      <c r="I21" s="9"/>
    </row>
    <row r="22" spans="1:9" x14ac:dyDescent="0.25">
      <c r="A22" s="10">
        <v>1975</v>
      </c>
      <c r="B22" s="8">
        <v>771</v>
      </c>
      <c r="C22" s="8">
        <v>1719</v>
      </c>
      <c r="D22" s="8">
        <v>17</v>
      </c>
      <c r="E22" s="8">
        <v>1841</v>
      </c>
      <c r="F22" s="8">
        <v>1</v>
      </c>
      <c r="G22" s="8">
        <f t="shared" si="0"/>
        <v>4349</v>
      </c>
      <c r="H22" s="7">
        <v>16</v>
      </c>
      <c r="I22" s="9"/>
    </row>
    <row r="23" spans="1:9" x14ac:dyDescent="0.25">
      <c r="A23" s="2">
        <v>1976</v>
      </c>
      <c r="B23" s="5">
        <v>801</v>
      </c>
      <c r="C23" s="5">
        <v>1815</v>
      </c>
      <c r="D23" s="5">
        <v>23</v>
      </c>
      <c r="E23" s="5">
        <v>1916</v>
      </c>
      <c r="F23" s="5">
        <v>0</v>
      </c>
      <c r="G23" s="5">
        <f t="shared" si="0"/>
        <v>4555</v>
      </c>
      <c r="H23" s="6">
        <v>9</v>
      </c>
      <c r="I23" s="9"/>
    </row>
    <row r="24" spans="1:9" x14ac:dyDescent="0.25">
      <c r="A24" s="10">
        <v>1977</v>
      </c>
      <c r="B24" s="8">
        <v>426</v>
      </c>
      <c r="C24" s="8">
        <v>1320</v>
      </c>
      <c r="D24" s="8">
        <v>14</v>
      </c>
      <c r="E24" s="8">
        <v>1301</v>
      </c>
      <c r="F24" s="8">
        <v>3</v>
      </c>
      <c r="G24" s="8">
        <f t="shared" si="0"/>
        <v>3064</v>
      </c>
      <c r="H24" s="7">
        <v>7</v>
      </c>
      <c r="I24" s="9"/>
    </row>
    <row r="25" spans="1:9" x14ac:dyDescent="0.25">
      <c r="A25" s="2">
        <v>1978</v>
      </c>
      <c r="B25" s="5">
        <v>579</v>
      </c>
      <c r="C25" s="5">
        <v>1546</v>
      </c>
      <c r="D25" s="5">
        <v>22</v>
      </c>
      <c r="E25" s="5">
        <v>2001</v>
      </c>
      <c r="F25" s="5">
        <v>3</v>
      </c>
      <c r="G25" s="5">
        <f t="shared" si="0"/>
        <v>4151</v>
      </c>
      <c r="H25" s="6">
        <v>15</v>
      </c>
      <c r="I25" s="9"/>
    </row>
    <row r="26" spans="1:9" x14ac:dyDescent="0.25">
      <c r="A26" s="10">
        <v>1979</v>
      </c>
      <c r="B26" s="8">
        <v>885</v>
      </c>
      <c r="C26" s="8">
        <v>2030</v>
      </c>
      <c r="D26" s="8">
        <v>34</v>
      </c>
      <c r="E26" s="8">
        <v>3178</v>
      </c>
      <c r="F26" s="8">
        <v>3</v>
      </c>
      <c r="G26" s="8">
        <f t="shared" si="0"/>
        <v>6130</v>
      </c>
      <c r="H26" s="7">
        <v>16</v>
      </c>
      <c r="I26" s="9"/>
    </row>
    <row r="27" spans="1:9" x14ac:dyDescent="0.25">
      <c r="A27" s="2">
        <v>1980</v>
      </c>
      <c r="B27" s="5">
        <v>1298</v>
      </c>
      <c r="C27" s="5">
        <v>3341</v>
      </c>
      <c r="D27" s="5">
        <v>33</v>
      </c>
      <c r="E27" s="5">
        <v>4510</v>
      </c>
      <c r="F27" s="5">
        <v>2</v>
      </c>
      <c r="G27" s="5">
        <f t="shared" si="0"/>
        <v>9184</v>
      </c>
      <c r="H27" s="6">
        <v>15</v>
      </c>
      <c r="I27" s="9"/>
    </row>
    <row r="28" spans="1:9" x14ac:dyDescent="0.25">
      <c r="A28" s="10">
        <v>1981</v>
      </c>
      <c r="B28" s="8">
        <v>1707</v>
      </c>
      <c r="C28" s="8">
        <v>3930</v>
      </c>
      <c r="D28" s="8">
        <v>40</v>
      </c>
      <c r="E28" s="8">
        <v>6224</v>
      </c>
      <c r="F28" s="8">
        <v>1</v>
      </c>
      <c r="G28" s="8">
        <f t="shared" si="0"/>
        <v>11902</v>
      </c>
      <c r="H28" s="7">
        <v>21</v>
      </c>
      <c r="I28" s="9"/>
    </row>
    <row r="29" spans="1:9" x14ac:dyDescent="0.25">
      <c r="A29" s="2">
        <v>1982</v>
      </c>
      <c r="B29" s="5">
        <v>1403</v>
      </c>
      <c r="C29" s="5">
        <v>2604</v>
      </c>
      <c r="D29" s="5">
        <v>32</v>
      </c>
      <c r="E29" s="5">
        <v>3524</v>
      </c>
      <c r="F29" s="5">
        <v>4</v>
      </c>
      <c r="G29" s="5">
        <f t="shared" si="0"/>
        <v>7567</v>
      </c>
      <c r="H29" s="6">
        <v>7</v>
      </c>
      <c r="I29" s="9"/>
    </row>
    <row r="30" spans="1:9" x14ac:dyDescent="0.25">
      <c r="A30" s="10">
        <v>1983</v>
      </c>
      <c r="B30" s="8">
        <v>402</v>
      </c>
      <c r="C30" s="8">
        <v>762</v>
      </c>
      <c r="D30" s="8">
        <v>20</v>
      </c>
      <c r="E30" s="8">
        <v>1444</v>
      </c>
      <c r="F30" s="8">
        <v>1</v>
      </c>
      <c r="G30" s="8">
        <f t="shared" si="0"/>
        <v>2629</v>
      </c>
      <c r="H30" s="7">
        <v>5</v>
      </c>
      <c r="I30" s="9"/>
    </row>
    <row r="31" spans="1:9" x14ac:dyDescent="0.25">
      <c r="A31" s="2">
        <v>1984</v>
      </c>
      <c r="B31" s="5">
        <v>429</v>
      </c>
      <c r="C31" s="5">
        <v>975</v>
      </c>
      <c r="D31" s="5">
        <v>32</v>
      </c>
      <c r="E31" s="5">
        <v>3029</v>
      </c>
      <c r="F31" s="5">
        <v>6</v>
      </c>
      <c r="G31" s="5">
        <f t="shared" si="0"/>
        <v>4471</v>
      </c>
      <c r="H31" s="6">
        <v>7</v>
      </c>
      <c r="I31" s="9"/>
    </row>
    <row r="32" spans="1:9" x14ac:dyDescent="0.25">
      <c r="A32" s="10">
        <v>1985</v>
      </c>
      <c r="B32" s="8">
        <v>866</v>
      </c>
      <c r="C32" s="8">
        <v>1385</v>
      </c>
      <c r="D32" s="8">
        <v>29</v>
      </c>
      <c r="E32" s="8">
        <v>4385</v>
      </c>
      <c r="F32" s="8">
        <v>7</v>
      </c>
      <c r="G32" s="8">
        <f t="shared" si="0"/>
        <v>6672</v>
      </c>
      <c r="H32" s="7">
        <v>7</v>
      </c>
      <c r="I32" s="9"/>
    </row>
    <row r="33" spans="1:14" x14ac:dyDescent="0.25">
      <c r="A33" s="2">
        <v>1986</v>
      </c>
      <c r="B33" s="5">
        <v>487</v>
      </c>
      <c r="C33" s="5">
        <v>766</v>
      </c>
      <c r="D33" s="5">
        <v>16</v>
      </c>
      <c r="E33" s="5">
        <v>3095</v>
      </c>
      <c r="F33" s="5">
        <v>14</v>
      </c>
      <c r="G33" s="5">
        <f t="shared" si="0"/>
        <v>4378</v>
      </c>
      <c r="H33" s="6">
        <v>13</v>
      </c>
      <c r="I33" s="9"/>
    </row>
    <row r="34" spans="1:14" x14ac:dyDescent="0.25">
      <c r="A34" s="10">
        <v>1987</v>
      </c>
      <c r="B34" s="8">
        <v>334</v>
      </c>
      <c r="C34" s="8">
        <v>525</v>
      </c>
      <c r="D34" s="8">
        <v>13</v>
      </c>
      <c r="E34" s="8">
        <v>3029</v>
      </c>
      <c r="F34" s="8">
        <v>10</v>
      </c>
      <c r="G34" s="8">
        <f t="shared" si="0"/>
        <v>3911</v>
      </c>
      <c r="H34" s="7">
        <v>7</v>
      </c>
      <c r="I34" s="9"/>
    </row>
    <row r="35" spans="1:14" x14ac:dyDescent="0.25">
      <c r="A35" s="2">
        <v>1988</v>
      </c>
      <c r="B35" s="5">
        <v>557</v>
      </c>
      <c r="C35" s="5">
        <v>631</v>
      </c>
      <c r="D35" s="5">
        <v>22</v>
      </c>
      <c r="E35" s="5">
        <v>3598</v>
      </c>
      <c r="F35" s="5">
        <v>7</v>
      </c>
      <c r="G35" s="5">
        <f t="shared" si="0"/>
        <v>4815</v>
      </c>
      <c r="H35" s="6">
        <v>15</v>
      </c>
      <c r="I35" s="9"/>
    </row>
    <row r="36" spans="1:14" x14ac:dyDescent="0.25">
      <c r="A36" s="10">
        <v>1989</v>
      </c>
      <c r="B36" s="8">
        <v>702</v>
      </c>
      <c r="C36" s="8">
        <v>922</v>
      </c>
      <c r="D36" s="8">
        <v>16</v>
      </c>
      <c r="E36" s="8">
        <v>4841</v>
      </c>
      <c r="F36" s="8">
        <v>8</v>
      </c>
      <c r="G36" s="8">
        <f t="shared" si="0"/>
        <v>6489</v>
      </c>
      <c r="H36" s="7">
        <v>15</v>
      </c>
      <c r="I36" s="9"/>
    </row>
    <row r="37" spans="1:14" x14ac:dyDescent="0.25">
      <c r="A37" s="2">
        <v>1990</v>
      </c>
      <c r="B37" s="5">
        <v>1038</v>
      </c>
      <c r="C37" s="5">
        <v>1240</v>
      </c>
      <c r="D37" s="5">
        <v>35</v>
      </c>
      <c r="E37" s="5">
        <v>4603</v>
      </c>
      <c r="F37" s="5">
        <v>8</v>
      </c>
      <c r="G37" s="5">
        <f t="shared" si="0"/>
        <v>6924</v>
      </c>
      <c r="H37" s="6">
        <v>15</v>
      </c>
      <c r="I37" s="9"/>
    </row>
    <row r="38" spans="1:14" x14ac:dyDescent="0.25">
      <c r="A38" s="10">
        <v>1991</v>
      </c>
      <c r="B38" s="8">
        <v>1840</v>
      </c>
      <c r="C38" s="8">
        <v>1823</v>
      </c>
      <c r="D38" s="8">
        <v>44</v>
      </c>
      <c r="E38" s="8">
        <v>5637</v>
      </c>
      <c r="F38" s="8">
        <v>11</v>
      </c>
      <c r="G38" s="8">
        <f t="shared" si="0"/>
        <v>9355</v>
      </c>
      <c r="H38" s="7">
        <v>21</v>
      </c>
      <c r="I38" s="9"/>
    </row>
    <row r="39" spans="1:14" x14ac:dyDescent="0.25">
      <c r="A39" s="2">
        <v>1992</v>
      </c>
      <c r="B39" s="5">
        <v>2193</v>
      </c>
      <c r="C39" s="5">
        <v>1747</v>
      </c>
      <c r="D39" s="5">
        <v>44</v>
      </c>
      <c r="E39" s="5">
        <v>5568</v>
      </c>
      <c r="F39" s="5">
        <v>9</v>
      </c>
      <c r="G39" s="5">
        <f t="shared" ref="G39:G58" si="1">SUM(B39:F39)</f>
        <v>9561</v>
      </c>
      <c r="H39" s="6">
        <v>21</v>
      </c>
      <c r="I39" s="9"/>
    </row>
    <row r="40" spans="1:14" x14ac:dyDescent="0.25">
      <c r="A40" s="10">
        <v>1993</v>
      </c>
      <c r="B40" s="8">
        <v>2365</v>
      </c>
      <c r="C40" s="8">
        <v>1713</v>
      </c>
      <c r="D40" s="8">
        <v>57</v>
      </c>
      <c r="E40" s="8">
        <v>5468</v>
      </c>
      <c r="F40" s="8">
        <v>13</v>
      </c>
      <c r="G40" s="8">
        <f t="shared" si="1"/>
        <v>9616</v>
      </c>
      <c r="H40" s="7">
        <v>15</v>
      </c>
      <c r="I40" s="9"/>
    </row>
    <row r="41" spans="1:14" x14ac:dyDescent="0.25">
      <c r="A41" s="2">
        <v>1994</v>
      </c>
      <c r="B41" s="5">
        <v>2236</v>
      </c>
      <c r="C41" s="5">
        <v>1356</v>
      </c>
      <c r="D41" s="5">
        <v>49</v>
      </c>
      <c r="E41" s="5">
        <v>5600</v>
      </c>
      <c r="F41" s="5">
        <v>8</v>
      </c>
      <c r="G41" s="5">
        <f t="shared" si="1"/>
        <v>9249</v>
      </c>
      <c r="H41" s="6">
        <v>10</v>
      </c>
      <c r="I41" s="9"/>
    </row>
    <row r="42" spans="1:14" x14ac:dyDescent="0.25">
      <c r="A42" s="10">
        <v>1995</v>
      </c>
      <c r="B42" s="8">
        <v>1371</v>
      </c>
      <c r="C42" s="8">
        <v>805</v>
      </c>
      <c r="D42" s="8">
        <v>63</v>
      </c>
      <c r="E42" s="8">
        <v>3848</v>
      </c>
      <c r="F42" s="8">
        <v>6</v>
      </c>
      <c r="G42" s="8">
        <f t="shared" si="1"/>
        <v>6093</v>
      </c>
      <c r="H42" s="7">
        <v>8</v>
      </c>
      <c r="I42" s="9"/>
      <c r="N42" s="9" t="s">
        <v>103</v>
      </c>
    </row>
    <row r="43" spans="1:14" x14ac:dyDescent="0.25">
      <c r="A43" s="2">
        <v>1996</v>
      </c>
      <c r="B43" s="5">
        <v>646</v>
      </c>
      <c r="C43" s="5">
        <v>227</v>
      </c>
      <c r="D43" s="5">
        <v>20</v>
      </c>
      <c r="E43" s="5">
        <v>1626</v>
      </c>
      <c r="F43" s="5">
        <v>4</v>
      </c>
      <c r="G43" s="5">
        <f t="shared" si="1"/>
        <v>2523</v>
      </c>
      <c r="H43" s="6">
        <v>6</v>
      </c>
      <c r="I43" s="9"/>
    </row>
    <row r="44" spans="1:14" x14ac:dyDescent="0.25">
      <c r="A44" s="10">
        <v>1997</v>
      </c>
      <c r="B44" s="8">
        <v>1440</v>
      </c>
      <c r="C44" s="8">
        <v>831</v>
      </c>
      <c r="D44" s="8">
        <v>57</v>
      </c>
      <c r="E44" s="8">
        <v>5089</v>
      </c>
      <c r="F44" s="8">
        <v>5</v>
      </c>
      <c r="G44" s="8">
        <f t="shared" si="1"/>
        <v>7422</v>
      </c>
      <c r="H44" s="7">
        <v>14</v>
      </c>
      <c r="I44" s="9"/>
    </row>
    <row r="45" spans="1:14" x14ac:dyDescent="0.25">
      <c r="A45" s="2">
        <v>1998</v>
      </c>
      <c r="B45" s="5">
        <v>1957</v>
      </c>
      <c r="C45" s="5">
        <v>1119</v>
      </c>
      <c r="D45" s="5">
        <v>75</v>
      </c>
      <c r="E45" s="5">
        <v>6538</v>
      </c>
      <c r="F45" s="5">
        <v>7</v>
      </c>
      <c r="G45" s="5">
        <f t="shared" si="1"/>
        <v>9696</v>
      </c>
      <c r="H45" s="6">
        <v>11</v>
      </c>
      <c r="I45" s="9"/>
    </row>
    <row r="46" spans="1:14" x14ac:dyDescent="0.25">
      <c r="A46" s="10">
        <v>1999</v>
      </c>
      <c r="B46" s="8">
        <v>2532</v>
      </c>
      <c r="C46" s="8">
        <v>1072</v>
      </c>
      <c r="D46" s="8">
        <v>81</v>
      </c>
      <c r="E46" s="8">
        <v>6504</v>
      </c>
      <c r="F46" s="8">
        <v>17</v>
      </c>
      <c r="G46" s="8">
        <f t="shared" si="1"/>
        <v>10206</v>
      </c>
      <c r="H46" s="7">
        <v>3</v>
      </c>
      <c r="I46" s="9"/>
    </row>
    <row r="47" spans="1:14" x14ac:dyDescent="0.25">
      <c r="A47" s="2">
        <v>2000</v>
      </c>
      <c r="B47" s="5">
        <v>2908</v>
      </c>
      <c r="C47" s="5">
        <v>1312</v>
      </c>
      <c r="D47" s="5">
        <v>76</v>
      </c>
      <c r="E47" s="5">
        <v>8251</v>
      </c>
      <c r="F47" s="5">
        <v>15</v>
      </c>
      <c r="G47" s="5">
        <f t="shared" si="1"/>
        <v>12562</v>
      </c>
      <c r="H47" s="6">
        <v>12</v>
      </c>
      <c r="I47" s="9"/>
    </row>
    <row r="48" spans="1:14" x14ac:dyDescent="0.25">
      <c r="A48" s="10">
        <v>2001</v>
      </c>
      <c r="B48" s="8">
        <v>3073</v>
      </c>
      <c r="C48" s="8">
        <v>1779</v>
      </c>
      <c r="D48" s="8">
        <v>107</v>
      </c>
      <c r="E48" s="8">
        <v>9365</v>
      </c>
      <c r="F48" s="8">
        <v>20</v>
      </c>
      <c r="G48" s="8">
        <f t="shared" si="1"/>
        <v>14344</v>
      </c>
      <c r="H48" s="7">
        <v>4</v>
      </c>
      <c r="I48" s="9"/>
    </row>
    <row r="49" spans="1:9" x14ac:dyDescent="0.25">
      <c r="A49" s="2">
        <v>2002</v>
      </c>
      <c r="B49" s="5">
        <v>2482</v>
      </c>
      <c r="C49" s="5">
        <v>1225</v>
      </c>
      <c r="D49" s="5">
        <v>69</v>
      </c>
      <c r="E49" s="5">
        <v>4398</v>
      </c>
      <c r="F49" s="5">
        <v>20</v>
      </c>
      <c r="G49" s="5">
        <f t="shared" si="1"/>
        <v>8194</v>
      </c>
      <c r="H49" s="6">
        <v>7</v>
      </c>
      <c r="I49" s="9"/>
    </row>
    <row r="50" spans="1:9" x14ac:dyDescent="0.25">
      <c r="A50" s="10">
        <v>2003</v>
      </c>
      <c r="B50" s="8">
        <v>2300</v>
      </c>
      <c r="C50" s="8">
        <v>1241</v>
      </c>
      <c r="D50" s="8">
        <v>81</v>
      </c>
      <c r="E50" s="8">
        <v>6758</v>
      </c>
      <c r="F50" s="8">
        <v>18</v>
      </c>
      <c r="G50" s="8">
        <f t="shared" si="1"/>
        <v>10398</v>
      </c>
      <c r="H50" s="7">
        <v>3</v>
      </c>
      <c r="I50" s="9"/>
    </row>
    <row r="51" spans="1:9" x14ac:dyDescent="0.25">
      <c r="A51" s="2">
        <v>2004</v>
      </c>
      <c r="B51" s="5">
        <v>2377</v>
      </c>
      <c r="C51" s="5">
        <v>1058</v>
      </c>
      <c r="D51" s="5">
        <v>80</v>
      </c>
      <c r="E51" s="5">
        <v>6628</v>
      </c>
      <c r="F51" s="5">
        <v>20</v>
      </c>
      <c r="G51" s="5">
        <f t="shared" si="1"/>
        <v>10163</v>
      </c>
      <c r="H51" s="6">
        <v>5</v>
      </c>
      <c r="I51" s="9"/>
    </row>
    <row r="52" spans="1:9" x14ac:dyDescent="0.25">
      <c r="A52" s="10">
        <v>2005</v>
      </c>
      <c r="B52" s="8">
        <v>3186</v>
      </c>
      <c r="C52" s="8">
        <v>1198</v>
      </c>
      <c r="D52" s="8">
        <v>108</v>
      </c>
      <c r="E52" s="8">
        <v>11560</v>
      </c>
      <c r="F52" s="8">
        <v>43</v>
      </c>
      <c r="G52" s="8">
        <f t="shared" si="1"/>
        <v>16095</v>
      </c>
      <c r="H52" s="7">
        <v>3</v>
      </c>
      <c r="I52" s="9"/>
    </row>
    <row r="53" spans="1:9" x14ac:dyDescent="0.25">
      <c r="A53" s="2">
        <v>2006</v>
      </c>
      <c r="B53" s="5">
        <v>3727</v>
      </c>
      <c r="C53" s="5">
        <v>1210</v>
      </c>
      <c r="D53" s="5">
        <v>108</v>
      </c>
      <c r="E53" s="5">
        <v>10601</v>
      </c>
      <c r="F53" s="5">
        <v>60</v>
      </c>
      <c r="G53" s="5">
        <f t="shared" si="1"/>
        <v>15706</v>
      </c>
      <c r="H53" s="6">
        <v>4</v>
      </c>
      <c r="I53" s="9"/>
    </row>
    <row r="54" spans="1:9" x14ac:dyDescent="0.25">
      <c r="A54" s="10">
        <v>2007</v>
      </c>
      <c r="B54" s="8">
        <v>3841</v>
      </c>
      <c r="C54" s="8">
        <v>1923</v>
      </c>
      <c r="D54" s="8">
        <v>135</v>
      </c>
      <c r="E54" s="8">
        <v>11672</v>
      </c>
      <c r="F54" s="8">
        <v>52</v>
      </c>
      <c r="G54" s="8">
        <f t="shared" si="1"/>
        <v>17623</v>
      </c>
      <c r="H54" s="7">
        <v>11</v>
      </c>
      <c r="I54" s="9"/>
    </row>
    <row r="55" spans="1:9" x14ac:dyDescent="0.25">
      <c r="A55" s="2">
        <v>2008</v>
      </c>
      <c r="B55" s="5">
        <v>5308</v>
      </c>
      <c r="C55" s="5">
        <v>1917</v>
      </c>
      <c r="D55" s="5">
        <v>109</v>
      </c>
      <c r="E55" s="5">
        <v>14307</v>
      </c>
      <c r="F55" s="5">
        <v>83</v>
      </c>
      <c r="G55" s="5">
        <f t="shared" si="1"/>
        <v>21724</v>
      </c>
      <c r="H55" s="6">
        <v>18</v>
      </c>
      <c r="I55" s="9"/>
    </row>
    <row r="56" spans="1:9" x14ac:dyDescent="0.25">
      <c r="A56" s="10">
        <v>2009</v>
      </c>
      <c r="B56" s="8">
        <v>2534</v>
      </c>
      <c r="C56" s="8">
        <v>1451</v>
      </c>
      <c r="D56" s="8">
        <v>88</v>
      </c>
      <c r="E56" s="8">
        <v>10317</v>
      </c>
      <c r="F56" s="8">
        <v>36</v>
      </c>
      <c r="G56" s="8">
        <f t="shared" si="1"/>
        <v>14426</v>
      </c>
      <c r="H56" s="7">
        <v>17</v>
      </c>
      <c r="I56" s="9"/>
    </row>
    <row r="57" spans="1:9" x14ac:dyDescent="0.25">
      <c r="A57" s="2">
        <v>2010</v>
      </c>
      <c r="B57" s="5">
        <v>1817</v>
      </c>
      <c r="C57" s="5">
        <v>551</v>
      </c>
      <c r="D57" s="5">
        <v>59</v>
      </c>
      <c r="E57" s="5">
        <v>2017</v>
      </c>
      <c r="F57" s="5">
        <v>39</v>
      </c>
      <c r="G57" s="5">
        <f t="shared" si="1"/>
        <v>4483</v>
      </c>
      <c r="H57" s="6">
        <v>12</v>
      </c>
      <c r="I57" s="9"/>
    </row>
    <row r="58" spans="1:9" x14ac:dyDescent="0.25">
      <c r="A58" s="10">
        <v>2011</v>
      </c>
      <c r="B58" s="8">
        <v>3109</v>
      </c>
      <c r="C58" s="8">
        <v>1159</v>
      </c>
      <c r="D58" s="8">
        <v>53</v>
      </c>
      <c r="E58" s="8">
        <v>6366</v>
      </c>
      <c r="F58" s="8">
        <v>53</v>
      </c>
      <c r="G58" s="8">
        <f t="shared" si="1"/>
        <v>10740</v>
      </c>
      <c r="H58" s="7">
        <v>70</v>
      </c>
      <c r="I58" s="9"/>
    </row>
    <row r="59" spans="1:9" x14ac:dyDescent="0.25">
      <c r="A59" s="2">
        <v>2012</v>
      </c>
      <c r="B59" s="5">
        <v>3426</v>
      </c>
      <c r="C59" s="5">
        <v>1301</v>
      </c>
      <c r="D59" s="5">
        <v>63</v>
      </c>
      <c r="E59" s="5">
        <v>8803</v>
      </c>
      <c r="F59" s="5">
        <v>65</v>
      </c>
      <c r="G59" s="5">
        <f t="shared" ref="G59:G62" si="2">SUM(B59:F59)</f>
        <v>13658</v>
      </c>
      <c r="H59" s="6">
        <v>142</v>
      </c>
      <c r="I59" s="9"/>
    </row>
    <row r="60" spans="1:9" x14ac:dyDescent="0.25">
      <c r="A60" s="10">
        <v>2013</v>
      </c>
      <c r="B60" s="8">
        <v>2672</v>
      </c>
      <c r="C60" s="8">
        <v>1448</v>
      </c>
      <c r="D60" s="8">
        <v>101</v>
      </c>
      <c r="E60" s="8">
        <v>11578</v>
      </c>
      <c r="F60" s="8">
        <v>51</v>
      </c>
      <c r="G60" s="8">
        <f t="shared" si="2"/>
        <v>15850</v>
      </c>
      <c r="H60" s="7">
        <v>113</v>
      </c>
      <c r="I60" s="9"/>
    </row>
    <row r="61" spans="1:9" x14ac:dyDescent="0.25">
      <c r="A61" s="2">
        <v>2014</v>
      </c>
      <c r="B61" s="5">
        <v>2037</v>
      </c>
      <c r="C61" s="5">
        <v>1348</v>
      </c>
      <c r="D61" s="5">
        <v>100</v>
      </c>
      <c r="E61" s="5">
        <v>12385</v>
      </c>
      <c r="F61" s="5">
        <v>58</v>
      </c>
      <c r="G61" s="5">
        <f t="shared" ref="G61" si="3">SUM(B61:F61)</f>
        <v>15928</v>
      </c>
      <c r="H61" s="6">
        <v>93</v>
      </c>
      <c r="I61" s="9"/>
    </row>
    <row r="62" spans="1:9" x14ac:dyDescent="0.25">
      <c r="A62" s="10">
        <v>2015</v>
      </c>
      <c r="B62" s="8">
        <v>905</v>
      </c>
      <c r="C62" s="8">
        <v>691</v>
      </c>
      <c r="D62" s="8">
        <v>45</v>
      </c>
      <c r="E62" s="8">
        <v>7790</v>
      </c>
      <c r="F62" s="8">
        <v>18</v>
      </c>
      <c r="G62" s="8">
        <f t="shared" si="2"/>
        <v>9449</v>
      </c>
      <c r="H62" s="7">
        <v>36</v>
      </c>
      <c r="I62" s="9"/>
    </row>
    <row r="63" spans="1:9" ht="8.25" customHeight="1" x14ac:dyDescent="0.25">
      <c r="A63" s="46"/>
      <c r="B63" s="117"/>
      <c r="C63" s="117"/>
      <c r="D63" s="117"/>
      <c r="E63" s="117"/>
      <c r="F63" s="117"/>
      <c r="G63" s="117"/>
      <c r="H63" s="117"/>
      <c r="I63" s="9"/>
    </row>
    <row r="64" spans="1:9" ht="24" customHeight="1" x14ac:dyDescent="0.25">
      <c r="A64" s="27" t="s">
        <v>64</v>
      </c>
      <c r="B64" s="85">
        <f>SUM(B7:B62)</f>
        <v>78111</v>
      </c>
      <c r="C64" s="114">
        <f t="shared" ref="C64:H64" si="4">SUM(C7:C62)</f>
        <v>65173</v>
      </c>
      <c r="D64" s="114">
        <f t="shared" si="4"/>
        <v>2427</v>
      </c>
      <c r="E64" s="114">
        <f t="shared" si="4"/>
        <v>249029</v>
      </c>
      <c r="F64" s="114">
        <f t="shared" si="4"/>
        <v>812</v>
      </c>
      <c r="G64" s="114">
        <f t="shared" si="4"/>
        <v>395552</v>
      </c>
      <c r="H64" s="114">
        <f t="shared" si="4"/>
        <v>877</v>
      </c>
      <c r="I64" s="9"/>
    </row>
  </sheetData>
  <mergeCells count="4">
    <mergeCell ref="A4:A5"/>
    <mergeCell ref="B4:F4"/>
    <mergeCell ref="G4:G5"/>
    <mergeCell ref="H4:H5"/>
  </mergeCells>
  <phoneticPr fontId="0" type="noConversion"/>
  <pageMargins left="0.91" right="0.74803149606299213" top="0.19685039370078741" bottom="0.31" header="0" footer="0"/>
  <pageSetup scale="85" orientation="portrait" r:id="rId1"/>
  <headerFooter alignWithMargins="0"/>
  <ignoredErrors>
    <ignoredError sqref="G6:G62" formulaRange="1"/>
  </ignoredError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/>
  <dimension ref="A1:O70"/>
  <sheetViews>
    <sheetView zoomScaleNormal="100" workbookViewId="0">
      <selection activeCell="F88" sqref="F88"/>
    </sheetView>
  </sheetViews>
  <sheetFormatPr baseColWidth="10" defaultColWidth="11.42578125" defaultRowHeight="15" x14ac:dyDescent="0.25"/>
  <cols>
    <col min="1" max="1" width="15.85546875" style="7" customWidth="1"/>
    <col min="2" max="2" width="7.7109375" style="9" customWidth="1"/>
    <col min="3" max="3" width="9.42578125" style="9" customWidth="1"/>
    <col min="4" max="4" width="9" style="9" customWidth="1"/>
    <col min="5" max="5" width="7.7109375" style="9" customWidth="1"/>
    <col min="6" max="6" width="6.28515625" style="9" customWidth="1"/>
    <col min="7" max="10" width="7.7109375" style="9" customWidth="1"/>
    <col min="11" max="11" width="6.140625" style="9" customWidth="1"/>
    <col min="12" max="12" width="6.7109375" style="9" customWidth="1"/>
    <col min="13" max="13" width="10" style="7" customWidth="1"/>
    <col min="16" max="16384" width="11.42578125" style="9"/>
  </cols>
  <sheetData>
    <row r="1" spans="1:13" x14ac:dyDescent="0.25">
      <c r="G1" s="7"/>
      <c r="M1" s="9"/>
    </row>
    <row r="2" spans="1:13" ht="17.25" x14ac:dyDescent="0.3">
      <c r="A2" s="21" t="s">
        <v>188</v>
      </c>
      <c r="B2" s="84"/>
      <c r="C2" s="84"/>
      <c r="D2" s="84"/>
      <c r="E2" s="84"/>
      <c r="F2" s="84"/>
      <c r="G2" s="108"/>
      <c r="H2" s="108"/>
      <c r="I2" s="108"/>
      <c r="J2" s="108"/>
      <c r="K2" s="108"/>
      <c r="L2" s="108"/>
      <c r="M2" s="9"/>
    </row>
    <row r="3" spans="1:13" x14ac:dyDescent="0.25">
      <c r="A3" s="20"/>
    </row>
    <row r="4" spans="1:13" ht="17.25" customHeight="1" x14ac:dyDescent="0.25">
      <c r="A4" s="131" t="s">
        <v>187</v>
      </c>
      <c r="B4" s="139" t="s">
        <v>172</v>
      </c>
      <c r="C4" s="139"/>
      <c r="D4" s="139"/>
      <c r="E4" s="139"/>
      <c r="F4" s="139"/>
      <c r="G4" s="139"/>
      <c r="H4" s="139"/>
      <c r="I4" s="139"/>
      <c r="J4" s="139"/>
      <c r="K4" s="139"/>
      <c r="L4" s="139"/>
      <c r="M4" s="131" t="s">
        <v>64</v>
      </c>
    </row>
    <row r="5" spans="1:13" ht="21" customHeight="1" x14ac:dyDescent="0.25">
      <c r="A5" s="131"/>
      <c r="B5" s="25" t="s">
        <v>4</v>
      </c>
      <c r="C5" s="25" t="s">
        <v>3</v>
      </c>
      <c r="D5" s="25" t="s">
        <v>2</v>
      </c>
      <c r="E5" s="25" t="s">
        <v>5</v>
      </c>
      <c r="F5" s="25" t="s">
        <v>6</v>
      </c>
      <c r="G5" s="25" t="s">
        <v>7</v>
      </c>
      <c r="H5" s="25" t="s">
        <v>8</v>
      </c>
      <c r="I5" s="25" t="s">
        <v>9</v>
      </c>
      <c r="J5" s="25" t="s">
        <v>10</v>
      </c>
      <c r="K5" s="25" t="s">
        <v>11</v>
      </c>
      <c r="L5" s="25" t="s">
        <v>12</v>
      </c>
      <c r="M5" s="131"/>
    </row>
    <row r="6" spans="1:13" ht="9.75" customHeight="1" x14ac:dyDescent="0.25">
      <c r="A6" s="125"/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</row>
    <row r="7" spans="1:13" x14ac:dyDescent="0.25">
      <c r="A7" s="2">
        <v>1960</v>
      </c>
      <c r="B7" s="6">
        <v>30</v>
      </c>
      <c r="C7" s="5">
        <v>701</v>
      </c>
      <c r="D7" s="5">
        <v>87</v>
      </c>
      <c r="E7" s="6">
        <v>0</v>
      </c>
      <c r="F7" s="6">
        <v>0</v>
      </c>
      <c r="G7" s="6">
        <v>0</v>
      </c>
      <c r="H7" s="6">
        <v>10</v>
      </c>
      <c r="I7" s="6">
        <v>0</v>
      </c>
      <c r="J7" s="6">
        <v>0</v>
      </c>
      <c r="K7" s="6">
        <v>0</v>
      </c>
      <c r="L7" s="6">
        <v>0</v>
      </c>
      <c r="M7" s="5">
        <f t="shared" ref="M7:M38" si="0">SUM(B7:L7)</f>
        <v>828</v>
      </c>
    </row>
    <row r="8" spans="1:13" x14ac:dyDescent="0.25">
      <c r="A8" s="10">
        <v>1961</v>
      </c>
      <c r="B8" s="7">
        <v>3</v>
      </c>
      <c r="C8" s="8">
        <v>115</v>
      </c>
      <c r="D8" s="8">
        <v>29</v>
      </c>
      <c r="E8" s="7">
        <v>1</v>
      </c>
      <c r="F8" s="7">
        <v>0</v>
      </c>
      <c r="G8" s="7">
        <v>0</v>
      </c>
      <c r="H8" s="7">
        <v>3</v>
      </c>
      <c r="I8" s="7">
        <v>0</v>
      </c>
      <c r="J8" s="7">
        <v>0</v>
      </c>
      <c r="K8" s="7">
        <v>0</v>
      </c>
      <c r="L8" s="7">
        <v>0</v>
      </c>
      <c r="M8" s="8">
        <f t="shared" si="0"/>
        <v>151</v>
      </c>
    </row>
    <row r="9" spans="1:13" x14ac:dyDescent="0.25">
      <c r="A9" s="2">
        <v>1962</v>
      </c>
      <c r="B9" s="6">
        <v>3</v>
      </c>
      <c r="C9" s="5">
        <v>148</v>
      </c>
      <c r="D9" s="5">
        <v>24</v>
      </c>
      <c r="E9" s="6">
        <v>0</v>
      </c>
      <c r="F9" s="6">
        <v>0</v>
      </c>
      <c r="G9" s="6">
        <v>0</v>
      </c>
      <c r="H9" s="6">
        <v>1</v>
      </c>
      <c r="I9" s="6">
        <v>0</v>
      </c>
      <c r="J9" s="6">
        <v>0</v>
      </c>
      <c r="K9" s="6">
        <v>0</v>
      </c>
      <c r="L9" s="6">
        <v>0</v>
      </c>
      <c r="M9" s="5">
        <f t="shared" si="0"/>
        <v>176</v>
      </c>
    </row>
    <row r="10" spans="1:13" x14ac:dyDescent="0.25">
      <c r="A10" s="10">
        <v>1963</v>
      </c>
      <c r="B10" s="7">
        <v>3</v>
      </c>
      <c r="C10" s="8">
        <v>168</v>
      </c>
      <c r="D10" s="8">
        <v>24</v>
      </c>
      <c r="E10" s="7">
        <v>0</v>
      </c>
      <c r="F10" s="7">
        <v>0</v>
      </c>
      <c r="G10" s="7">
        <v>0</v>
      </c>
      <c r="H10" s="7">
        <v>4</v>
      </c>
      <c r="I10" s="7">
        <v>0</v>
      </c>
      <c r="J10" s="7">
        <v>0</v>
      </c>
      <c r="K10" s="7">
        <v>0</v>
      </c>
      <c r="L10" s="7">
        <v>0</v>
      </c>
      <c r="M10" s="8">
        <f t="shared" si="0"/>
        <v>199</v>
      </c>
    </row>
    <row r="11" spans="1:13" x14ac:dyDescent="0.25">
      <c r="A11" s="2">
        <v>1964</v>
      </c>
      <c r="B11" s="6">
        <v>1</v>
      </c>
      <c r="C11" s="5">
        <v>256</v>
      </c>
      <c r="D11" s="5">
        <v>33</v>
      </c>
      <c r="E11" s="6">
        <v>0</v>
      </c>
      <c r="F11" s="6">
        <v>0</v>
      </c>
      <c r="G11" s="6">
        <v>0</v>
      </c>
      <c r="H11" s="6">
        <v>0</v>
      </c>
      <c r="I11" s="6">
        <v>1</v>
      </c>
      <c r="J11" s="6">
        <v>0</v>
      </c>
      <c r="K11" s="6">
        <v>0</v>
      </c>
      <c r="L11" s="6">
        <v>0</v>
      </c>
      <c r="M11" s="5">
        <f t="shared" si="0"/>
        <v>291</v>
      </c>
    </row>
    <row r="12" spans="1:13" x14ac:dyDescent="0.25">
      <c r="A12" s="10">
        <v>1965</v>
      </c>
      <c r="B12" s="7">
        <v>1</v>
      </c>
      <c r="C12" s="8">
        <v>244</v>
      </c>
      <c r="D12" s="8">
        <v>44</v>
      </c>
      <c r="E12" s="7">
        <v>0</v>
      </c>
      <c r="F12" s="7">
        <v>0</v>
      </c>
      <c r="G12" s="7">
        <v>0</v>
      </c>
      <c r="H12" s="7">
        <v>5</v>
      </c>
      <c r="I12" s="7">
        <v>0</v>
      </c>
      <c r="J12" s="7">
        <v>0</v>
      </c>
      <c r="K12" s="7">
        <v>0</v>
      </c>
      <c r="L12" s="7">
        <v>0</v>
      </c>
      <c r="M12" s="8">
        <f t="shared" si="0"/>
        <v>294</v>
      </c>
    </row>
    <row r="13" spans="1:13" x14ac:dyDescent="0.25">
      <c r="A13" s="2">
        <v>1966</v>
      </c>
      <c r="B13" s="6">
        <v>3</v>
      </c>
      <c r="C13" s="5">
        <v>265</v>
      </c>
      <c r="D13" s="5">
        <v>46</v>
      </c>
      <c r="E13" s="6">
        <v>1</v>
      </c>
      <c r="F13" s="87">
        <v>0</v>
      </c>
      <c r="G13" s="6">
        <v>0</v>
      </c>
      <c r="H13" s="6">
        <v>4</v>
      </c>
      <c r="I13" s="6">
        <v>2</v>
      </c>
      <c r="J13" s="6">
        <v>0</v>
      </c>
      <c r="K13" s="6">
        <v>0</v>
      </c>
      <c r="L13" s="6">
        <v>0</v>
      </c>
      <c r="M13" s="5">
        <f t="shared" si="0"/>
        <v>321</v>
      </c>
    </row>
    <row r="14" spans="1:13" x14ac:dyDescent="0.25">
      <c r="A14" s="10">
        <v>1967</v>
      </c>
      <c r="B14" s="7">
        <v>4</v>
      </c>
      <c r="C14" s="8">
        <v>312</v>
      </c>
      <c r="D14" s="8">
        <v>48</v>
      </c>
      <c r="E14" s="7">
        <v>2</v>
      </c>
      <c r="F14" s="7">
        <v>0</v>
      </c>
      <c r="G14" s="7">
        <v>0</v>
      </c>
      <c r="H14" s="7">
        <v>5</v>
      </c>
      <c r="I14" s="7">
        <v>0</v>
      </c>
      <c r="J14" s="7">
        <v>0</v>
      </c>
      <c r="K14" s="7">
        <v>0</v>
      </c>
      <c r="L14" s="7">
        <v>0</v>
      </c>
      <c r="M14" s="8">
        <f t="shared" si="0"/>
        <v>371</v>
      </c>
    </row>
    <row r="15" spans="1:13" x14ac:dyDescent="0.25">
      <c r="A15" s="2">
        <v>1968</v>
      </c>
      <c r="B15" s="6">
        <v>8</v>
      </c>
      <c r="C15" s="5">
        <v>410</v>
      </c>
      <c r="D15" s="5">
        <v>76</v>
      </c>
      <c r="E15" s="6">
        <v>1</v>
      </c>
      <c r="F15" s="6">
        <v>0</v>
      </c>
      <c r="G15" s="6">
        <v>0</v>
      </c>
      <c r="H15" s="6">
        <v>7</v>
      </c>
      <c r="I15" s="6">
        <v>0</v>
      </c>
      <c r="J15" s="6">
        <v>0</v>
      </c>
      <c r="K15" s="6">
        <v>0</v>
      </c>
      <c r="L15" s="6">
        <v>0</v>
      </c>
      <c r="M15" s="5">
        <f t="shared" si="0"/>
        <v>502</v>
      </c>
    </row>
    <row r="16" spans="1:13" x14ac:dyDescent="0.25">
      <c r="A16" s="10">
        <v>1969</v>
      </c>
      <c r="B16" s="7">
        <v>6</v>
      </c>
      <c r="C16" s="8">
        <v>690</v>
      </c>
      <c r="D16" s="8">
        <v>113</v>
      </c>
      <c r="E16" s="7">
        <v>2</v>
      </c>
      <c r="F16" s="7">
        <v>0</v>
      </c>
      <c r="G16" s="7">
        <v>0</v>
      </c>
      <c r="H16" s="7">
        <v>15</v>
      </c>
      <c r="I16" s="7">
        <v>2</v>
      </c>
      <c r="J16" s="7">
        <v>0</v>
      </c>
      <c r="K16" s="7">
        <v>0</v>
      </c>
      <c r="L16" s="7">
        <v>0</v>
      </c>
      <c r="M16" s="8">
        <f t="shared" si="0"/>
        <v>828</v>
      </c>
    </row>
    <row r="17" spans="1:13" x14ac:dyDescent="0.25">
      <c r="A17" s="2">
        <v>1970</v>
      </c>
      <c r="B17" s="6">
        <v>7</v>
      </c>
      <c r="C17" s="5">
        <v>771</v>
      </c>
      <c r="D17" s="5">
        <v>164</v>
      </c>
      <c r="E17" s="6">
        <v>0</v>
      </c>
      <c r="F17" s="6">
        <v>0</v>
      </c>
      <c r="G17" s="6">
        <v>0</v>
      </c>
      <c r="H17" s="6">
        <v>8</v>
      </c>
      <c r="I17" s="6">
        <v>0</v>
      </c>
      <c r="J17" s="6">
        <v>0</v>
      </c>
      <c r="K17" s="6">
        <v>0</v>
      </c>
      <c r="L17" s="6">
        <v>0</v>
      </c>
      <c r="M17" s="5">
        <f t="shared" si="0"/>
        <v>950</v>
      </c>
    </row>
    <row r="18" spans="1:13" x14ac:dyDescent="0.25">
      <c r="A18" s="10">
        <v>1971</v>
      </c>
      <c r="B18" s="7">
        <v>11</v>
      </c>
      <c r="C18" s="8">
        <v>733</v>
      </c>
      <c r="D18" s="8">
        <v>168</v>
      </c>
      <c r="E18" s="7">
        <v>1</v>
      </c>
      <c r="F18" s="7">
        <v>0</v>
      </c>
      <c r="G18" s="7">
        <v>0</v>
      </c>
      <c r="H18" s="7">
        <v>9</v>
      </c>
      <c r="I18" s="7">
        <v>2</v>
      </c>
      <c r="J18" s="7">
        <v>0</v>
      </c>
      <c r="K18" s="7">
        <v>0</v>
      </c>
      <c r="L18" s="7">
        <v>0</v>
      </c>
      <c r="M18" s="8">
        <f t="shared" si="0"/>
        <v>924</v>
      </c>
    </row>
    <row r="19" spans="1:13" x14ac:dyDescent="0.25">
      <c r="A19" s="2">
        <v>1972</v>
      </c>
      <c r="B19" s="6">
        <v>21</v>
      </c>
      <c r="C19" s="5">
        <v>1030</v>
      </c>
      <c r="D19" s="5">
        <v>215</v>
      </c>
      <c r="E19" s="6">
        <v>2</v>
      </c>
      <c r="F19" s="6">
        <v>1</v>
      </c>
      <c r="G19" s="6">
        <v>0</v>
      </c>
      <c r="H19" s="6">
        <v>7</v>
      </c>
      <c r="I19" s="6">
        <v>1</v>
      </c>
      <c r="J19" s="6">
        <v>0</v>
      </c>
      <c r="K19" s="6">
        <v>0</v>
      </c>
      <c r="L19" s="6">
        <v>0</v>
      </c>
      <c r="M19" s="5">
        <f t="shared" si="0"/>
        <v>1277</v>
      </c>
    </row>
    <row r="20" spans="1:13" x14ac:dyDescent="0.25">
      <c r="A20" s="10">
        <v>1973</v>
      </c>
      <c r="B20" s="7">
        <v>11</v>
      </c>
      <c r="C20" s="8">
        <v>1345</v>
      </c>
      <c r="D20" s="8">
        <v>301</v>
      </c>
      <c r="E20" s="7">
        <v>0</v>
      </c>
      <c r="F20" s="7">
        <v>0</v>
      </c>
      <c r="G20" s="7">
        <v>0</v>
      </c>
      <c r="H20" s="7">
        <v>15</v>
      </c>
      <c r="I20" s="7">
        <v>9</v>
      </c>
      <c r="J20" s="7">
        <v>2</v>
      </c>
      <c r="K20" s="7">
        <v>0</v>
      </c>
      <c r="L20" s="7">
        <v>0</v>
      </c>
      <c r="M20" s="8">
        <f t="shared" si="0"/>
        <v>1683</v>
      </c>
    </row>
    <row r="21" spans="1:13" x14ac:dyDescent="0.25">
      <c r="A21" s="2">
        <v>1974</v>
      </c>
      <c r="B21" s="6">
        <v>14</v>
      </c>
      <c r="C21" s="5">
        <v>1753</v>
      </c>
      <c r="D21" s="5">
        <v>393</v>
      </c>
      <c r="E21" s="6">
        <v>0</v>
      </c>
      <c r="F21" s="6">
        <v>0</v>
      </c>
      <c r="G21" s="6">
        <v>0</v>
      </c>
      <c r="H21" s="6">
        <v>20</v>
      </c>
      <c r="I21" s="6">
        <v>6</v>
      </c>
      <c r="J21" s="6">
        <v>1</v>
      </c>
      <c r="K21" s="6">
        <v>0</v>
      </c>
      <c r="L21" s="6">
        <v>0</v>
      </c>
      <c r="M21" s="5">
        <f t="shared" si="0"/>
        <v>2187</v>
      </c>
    </row>
    <row r="22" spans="1:13" x14ac:dyDescent="0.25">
      <c r="A22" s="10">
        <v>1975</v>
      </c>
      <c r="B22" s="7">
        <v>13</v>
      </c>
      <c r="C22" s="8">
        <v>1573</v>
      </c>
      <c r="D22" s="8">
        <v>478</v>
      </c>
      <c r="E22" s="7">
        <v>2</v>
      </c>
      <c r="F22" s="7">
        <v>0</v>
      </c>
      <c r="G22" s="7">
        <v>1</v>
      </c>
      <c r="H22" s="7">
        <v>19</v>
      </c>
      <c r="I22" s="7">
        <v>5</v>
      </c>
      <c r="J22" s="7">
        <v>0</v>
      </c>
      <c r="K22" s="7">
        <v>0</v>
      </c>
      <c r="L22" s="7">
        <v>0</v>
      </c>
      <c r="M22" s="8">
        <f t="shared" si="0"/>
        <v>2091</v>
      </c>
    </row>
    <row r="23" spans="1:13" x14ac:dyDescent="0.25">
      <c r="A23" s="2">
        <v>1976</v>
      </c>
      <c r="B23" s="6">
        <v>13</v>
      </c>
      <c r="C23" s="5">
        <v>1649</v>
      </c>
      <c r="D23" s="5">
        <v>420</v>
      </c>
      <c r="E23" s="6">
        <v>6</v>
      </c>
      <c r="F23" s="6">
        <v>0</v>
      </c>
      <c r="G23" s="6">
        <v>0</v>
      </c>
      <c r="H23" s="6">
        <v>16</v>
      </c>
      <c r="I23" s="6">
        <v>7</v>
      </c>
      <c r="J23" s="6">
        <v>0</v>
      </c>
      <c r="K23" s="6">
        <v>0</v>
      </c>
      <c r="L23" s="6">
        <v>0</v>
      </c>
      <c r="M23" s="5">
        <f t="shared" si="0"/>
        <v>2111</v>
      </c>
    </row>
    <row r="24" spans="1:13" x14ac:dyDescent="0.25">
      <c r="A24" s="10">
        <v>1977</v>
      </c>
      <c r="B24" s="7">
        <v>5</v>
      </c>
      <c r="C24" s="8">
        <v>1482</v>
      </c>
      <c r="D24" s="8">
        <v>325</v>
      </c>
      <c r="E24" s="7">
        <v>4</v>
      </c>
      <c r="F24" s="7">
        <v>0</v>
      </c>
      <c r="G24" s="7">
        <v>0</v>
      </c>
      <c r="H24" s="7">
        <v>16</v>
      </c>
      <c r="I24" s="7">
        <v>2</v>
      </c>
      <c r="J24" s="7">
        <v>0</v>
      </c>
      <c r="K24" s="7">
        <v>0</v>
      </c>
      <c r="L24" s="7">
        <v>0</v>
      </c>
      <c r="M24" s="8">
        <f t="shared" si="0"/>
        <v>1834</v>
      </c>
    </row>
    <row r="25" spans="1:13" x14ac:dyDescent="0.25">
      <c r="A25" s="2">
        <v>1978</v>
      </c>
      <c r="B25" s="6">
        <v>10</v>
      </c>
      <c r="C25" s="5">
        <v>2292</v>
      </c>
      <c r="D25" s="5">
        <v>527</v>
      </c>
      <c r="E25" s="6">
        <v>9</v>
      </c>
      <c r="F25" s="6">
        <v>0</v>
      </c>
      <c r="G25" s="6">
        <v>1</v>
      </c>
      <c r="H25" s="6">
        <v>26</v>
      </c>
      <c r="I25" s="6">
        <v>8</v>
      </c>
      <c r="J25" s="6">
        <v>3</v>
      </c>
      <c r="K25" s="6">
        <v>0</v>
      </c>
      <c r="L25" s="6">
        <v>0</v>
      </c>
      <c r="M25" s="5">
        <f t="shared" si="0"/>
        <v>2876</v>
      </c>
    </row>
    <row r="26" spans="1:13" x14ac:dyDescent="0.25">
      <c r="A26" s="10">
        <v>1979</v>
      </c>
      <c r="B26" s="7">
        <v>18</v>
      </c>
      <c r="C26" s="8">
        <v>3053</v>
      </c>
      <c r="D26" s="8">
        <v>991</v>
      </c>
      <c r="E26" s="7">
        <v>9</v>
      </c>
      <c r="F26" s="7">
        <v>1</v>
      </c>
      <c r="G26" s="7">
        <v>5</v>
      </c>
      <c r="H26" s="7">
        <v>30</v>
      </c>
      <c r="I26" s="7">
        <v>14</v>
      </c>
      <c r="J26" s="7">
        <v>3</v>
      </c>
      <c r="K26" s="7">
        <v>0</v>
      </c>
      <c r="L26" s="7">
        <v>1</v>
      </c>
      <c r="M26" s="8">
        <f t="shared" si="0"/>
        <v>4125</v>
      </c>
    </row>
    <row r="27" spans="1:13" x14ac:dyDescent="0.25">
      <c r="A27" s="2">
        <v>1980</v>
      </c>
      <c r="B27" s="6">
        <v>30</v>
      </c>
      <c r="C27" s="5">
        <v>3975</v>
      </c>
      <c r="D27" s="5">
        <v>1976</v>
      </c>
      <c r="E27" s="6">
        <v>6</v>
      </c>
      <c r="F27" s="6">
        <v>0</v>
      </c>
      <c r="G27" s="6">
        <v>1</v>
      </c>
      <c r="H27" s="6">
        <v>36</v>
      </c>
      <c r="I27" s="6">
        <v>12</v>
      </c>
      <c r="J27" s="6">
        <v>6</v>
      </c>
      <c r="K27" s="6">
        <v>0</v>
      </c>
      <c r="L27" s="6">
        <v>0</v>
      </c>
      <c r="M27" s="5">
        <f t="shared" si="0"/>
        <v>6042</v>
      </c>
    </row>
    <row r="28" spans="1:13" x14ac:dyDescent="0.25">
      <c r="A28" s="10">
        <v>1981</v>
      </c>
      <c r="B28" s="7">
        <v>16</v>
      </c>
      <c r="C28" s="8">
        <v>3842</v>
      </c>
      <c r="D28" s="8">
        <v>2768</v>
      </c>
      <c r="E28" s="7">
        <v>16</v>
      </c>
      <c r="F28" s="7">
        <v>5</v>
      </c>
      <c r="G28" s="7">
        <v>2</v>
      </c>
      <c r="H28" s="7">
        <v>37</v>
      </c>
      <c r="I28" s="7">
        <v>15</v>
      </c>
      <c r="J28" s="7">
        <v>3</v>
      </c>
      <c r="K28" s="7">
        <v>2</v>
      </c>
      <c r="L28" s="7">
        <v>0</v>
      </c>
      <c r="M28" s="8">
        <f t="shared" si="0"/>
        <v>6706</v>
      </c>
    </row>
    <row r="29" spans="1:13" x14ac:dyDescent="0.25">
      <c r="A29" s="2">
        <v>1982</v>
      </c>
      <c r="B29" s="6">
        <v>14</v>
      </c>
      <c r="C29" s="5">
        <v>2432</v>
      </c>
      <c r="D29" s="5">
        <v>1517</v>
      </c>
      <c r="E29" s="6">
        <v>9</v>
      </c>
      <c r="F29" s="6">
        <v>1</v>
      </c>
      <c r="G29" s="6">
        <v>0</v>
      </c>
      <c r="H29" s="6">
        <v>25</v>
      </c>
      <c r="I29" s="6">
        <v>9</v>
      </c>
      <c r="J29" s="6">
        <v>1</v>
      </c>
      <c r="K29" s="6">
        <v>0</v>
      </c>
      <c r="L29" s="6">
        <v>0</v>
      </c>
      <c r="M29" s="5">
        <f t="shared" si="0"/>
        <v>4008</v>
      </c>
    </row>
    <row r="30" spans="1:13" x14ac:dyDescent="0.25">
      <c r="A30" s="10">
        <v>1983</v>
      </c>
      <c r="B30" s="7">
        <v>13</v>
      </c>
      <c r="C30" s="8">
        <v>1992</v>
      </c>
      <c r="D30" s="8">
        <v>450</v>
      </c>
      <c r="E30" s="7">
        <v>3</v>
      </c>
      <c r="F30" s="7">
        <v>0</v>
      </c>
      <c r="G30" s="7">
        <v>2</v>
      </c>
      <c r="H30" s="7">
        <v>12</v>
      </c>
      <c r="I30" s="7">
        <v>4</v>
      </c>
      <c r="J30" s="7">
        <v>0</v>
      </c>
      <c r="K30" s="7">
        <v>0</v>
      </c>
      <c r="L30" s="7">
        <v>0</v>
      </c>
      <c r="M30" s="8">
        <f t="shared" si="0"/>
        <v>2476</v>
      </c>
    </row>
    <row r="31" spans="1:13" x14ac:dyDescent="0.25">
      <c r="A31" s="2">
        <v>1984</v>
      </c>
      <c r="B31" s="6">
        <v>31</v>
      </c>
      <c r="C31" s="5">
        <v>4286</v>
      </c>
      <c r="D31" s="5">
        <v>684</v>
      </c>
      <c r="E31" s="6">
        <v>8</v>
      </c>
      <c r="F31" s="6">
        <v>0</v>
      </c>
      <c r="G31" s="6">
        <v>1</v>
      </c>
      <c r="H31" s="6">
        <v>49</v>
      </c>
      <c r="I31" s="6">
        <v>3</v>
      </c>
      <c r="J31" s="6">
        <v>2</v>
      </c>
      <c r="K31" s="6">
        <v>0</v>
      </c>
      <c r="L31" s="6">
        <v>0</v>
      </c>
      <c r="M31" s="5">
        <f t="shared" si="0"/>
        <v>5064</v>
      </c>
    </row>
    <row r="32" spans="1:13" x14ac:dyDescent="0.25">
      <c r="A32" s="10">
        <v>1985</v>
      </c>
      <c r="B32" s="7">
        <v>33</v>
      </c>
      <c r="C32" s="8">
        <v>4495</v>
      </c>
      <c r="D32" s="8">
        <v>1288</v>
      </c>
      <c r="E32" s="7">
        <v>4</v>
      </c>
      <c r="F32" s="7">
        <v>1</v>
      </c>
      <c r="G32" s="7">
        <v>1</v>
      </c>
      <c r="H32" s="7">
        <v>38</v>
      </c>
      <c r="I32" s="7">
        <v>10</v>
      </c>
      <c r="J32" s="7">
        <v>1</v>
      </c>
      <c r="K32" s="7">
        <v>0</v>
      </c>
      <c r="L32" s="7">
        <v>0</v>
      </c>
      <c r="M32" s="8">
        <f t="shared" si="0"/>
        <v>5871</v>
      </c>
    </row>
    <row r="33" spans="1:13" x14ac:dyDescent="0.25">
      <c r="A33" s="2">
        <v>1986</v>
      </c>
      <c r="B33" s="6">
        <v>34</v>
      </c>
      <c r="C33" s="5">
        <v>3914</v>
      </c>
      <c r="D33" s="5">
        <v>1023</v>
      </c>
      <c r="E33" s="6">
        <v>2</v>
      </c>
      <c r="F33" s="6">
        <v>1</v>
      </c>
      <c r="G33" s="6">
        <v>1</v>
      </c>
      <c r="H33" s="6">
        <v>27</v>
      </c>
      <c r="I33" s="6">
        <v>10</v>
      </c>
      <c r="J33" s="6">
        <v>0</v>
      </c>
      <c r="K33" s="6">
        <v>0</v>
      </c>
      <c r="L33" s="6">
        <v>0</v>
      </c>
      <c r="M33" s="5">
        <f t="shared" si="0"/>
        <v>5012</v>
      </c>
    </row>
    <row r="34" spans="1:13" x14ac:dyDescent="0.25">
      <c r="A34" s="10">
        <v>1987</v>
      </c>
      <c r="B34" s="7">
        <v>40</v>
      </c>
      <c r="C34" s="8">
        <v>4700</v>
      </c>
      <c r="D34" s="8">
        <v>833</v>
      </c>
      <c r="E34" s="7">
        <v>3</v>
      </c>
      <c r="F34" s="7">
        <v>0</v>
      </c>
      <c r="G34" s="7">
        <v>4</v>
      </c>
      <c r="H34" s="7">
        <v>31</v>
      </c>
      <c r="I34" s="7">
        <v>7</v>
      </c>
      <c r="J34" s="7">
        <v>0</v>
      </c>
      <c r="K34" s="7">
        <v>0</v>
      </c>
      <c r="L34" s="7">
        <v>0</v>
      </c>
      <c r="M34" s="8">
        <f t="shared" si="0"/>
        <v>5618</v>
      </c>
    </row>
    <row r="35" spans="1:13" x14ac:dyDescent="0.25">
      <c r="A35" s="2">
        <v>1988</v>
      </c>
      <c r="B35" s="6">
        <v>46</v>
      </c>
      <c r="C35" s="5">
        <v>4962</v>
      </c>
      <c r="D35" s="5">
        <v>1086</v>
      </c>
      <c r="E35" s="6">
        <v>3</v>
      </c>
      <c r="F35" s="6">
        <v>0</v>
      </c>
      <c r="G35" s="6">
        <v>5</v>
      </c>
      <c r="H35" s="6">
        <v>40</v>
      </c>
      <c r="I35" s="6">
        <v>10</v>
      </c>
      <c r="J35" s="6">
        <v>2</v>
      </c>
      <c r="K35" s="6">
        <v>0</v>
      </c>
      <c r="L35" s="6">
        <v>1</v>
      </c>
      <c r="M35" s="5">
        <f t="shared" si="0"/>
        <v>6155</v>
      </c>
    </row>
    <row r="36" spans="1:13" x14ac:dyDescent="0.25">
      <c r="A36" s="10">
        <v>1989</v>
      </c>
      <c r="B36" s="7">
        <v>44</v>
      </c>
      <c r="C36" s="8">
        <v>4889</v>
      </c>
      <c r="D36" s="8">
        <v>1529</v>
      </c>
      <c r="E36" s="7">
        <v>3</v>
      </c>
      <c r="F36" s="7">
        <v>0</v>
      </c>
      <c r="G36" s="7">
        <v>1</v>
      </c>
      <c r="H36" s="7">
        <v>42</v>
      </c>
      <c r="I36" s="7">
        <v>24</v>
      </c>
      <c r="J36" s="7">
        <v>0</v>
      </c>
      <c r="K36" s="7">
        <v>0</v>
      </c>
      <c r="L36" s="7">
        <v>0</v>
      </c>
      <c r="M36" s="8">
        <f t="shared" si="0"/>
        <v>6532</v>
      </c>
    </row>
    <row r="37" spans="1:13" x14ac:dyDescent="0.25">
      <c r="A37" s="2">
        <v>1990</v>
      </c>
      <c r="B37" s="6">
        <v>56</v>
      </c>
      <c r="C37" s="5">
        <v>4676</v>
      </c>
      <c r="D37" s="5">
        <v>1849</v>
      </c>
      <c r="E37" s="6">
        <v>2</v>
      </c>
      <c r="F37" s="6">
        <v>0</v>
      </c>
      <c r="G37" s="6">
        <v>1</v>
      </c>
      <c r="H37" s="6">
        <v>36</v>
      </c>
      <c r="I37" s="6">
        <v>14</v>
      </c>
      <c r="J37" s="6">
        <v>2</v>
      </c>
      <c r="K37" s="6">
        <v>0</v>
      </c>
      <c r="L37" s="6">
        <v>0</v>
      </c>
      <c r="M37" s="5">
        <f t="shared" si="0"/>
        <v>6636</v>
      </c>
    </row>
    <row r="38" spans="1:13" x14ac:dyDescent="0.25">
      <c r="A38" s="10">
        <v>1991</v>
      </c>
      <c r="B38" s="7">
        <v>56</v>
      </c>
      <c r="C38" s="8">
        <v>4879</v>
      </c>
      <c r="D38" s="8">
        <v>2721</v>
      </c>
      <c r="E38" s="7">
        <v>6</v>
      </c>
      <c r="F38" s="7">
        <v>0</v>
      </c>
      <c r="G38" s="7">
        <v>1</v>
      </c>
      <c r="H38" s="7">
        <v>42</v>
      </c>
      <c r="I38" s="7">
        <v>14</v>
      </c>
      <c r="J38" s="7">
        <v>0</v>
      </c>
      <c r="K38" s="7">
        <v>0</v>
      </c>
      <c r="L38" s="7">
        <v>0</v>
      </c>
      <c r="M38" s="8">
        <f t="shared" si="0"/>
        <v>7719</v>
      </c>
    </row>
    <row r="39" spans="1:13" x14ac:dyDescent="0.25">
      <c r="A39" s="2">
        <v>1992</v>
      </c>
      <c r="B39" s="6">
        <v>129</v>
      </c>
      <c r="C39" s="5">
        <v>5653</v>
      </c>
      <c r="D39" s="5">
        <v>2585</v>
      </c>
      <c r="E39" s="6">
        <v>6</v>
      </c>
      <c r="F39" s="6">
        <v>0</v>
      </c>
      <c r="G39" s="6">
        <v>4</v>
      </c>
      <c r="H39" s="6">
        <v>52</v>
      </c>
      <c r="I39" s="6">
        <v>19</v>
      </c>
      <c r="J39" s="6">
        <v>0</v>
      </c>
      <c r="K39" s="6">
        <v>0</v>
      </c>
      <c r="L39" s="6">
        <v>0</v>
      </c>
      <c r="M39" s="5">
        <f t="shared" ref="M39:M58" si="1">SUM(B39:L39)</f>
        <v>8448</v>
      </c>
    </row>
    <row r="40" spans="1:13" x14ac:dyDescent="0.25">
      <c r="A40" s="10">
        <v>1993</v>
      </c>
      <c r="B40" s="7">
        <v>69</v>
      </c>
      <c r="C40" s="8">
        <v>6401</v>
      </c>
      <c r="D40" s="8">
        <v>1829</v>
      </c>
      <c r="E40" s="7">
        <v>9</v>
      </c>
      <c r="F40" s="7">
        <v>0</v>
      </c>
      <c r="G40" s="7">
        <v>1</v>
      </c>
      <c r="H40" s="7">
        <v>63</v>
      </c>
      <c r="I40" s="7">
        <v>13</v>
      </c>
      <c r="J40" s="7">
        <v>7</v>
      </c>
      <c r="K40" s="7">
        <v>0</v>
      </c>
      <c r="L40" s="7">
        <v>0</v>
      </c>
      <c r="M40" s="8">
        <f t="shared" si="1"/>
        <v>8392</v>
      </c>
    </row>
    <row r="41" spans="1:13" x14ac:dyDescent="0.25">
      <c r="A41" s="2">
        <v>1994</v>
      </c>
      <c r="B41" s="6">
        <v>137</v>
      </c>
      <c r="C41" s="5">
        <v>9026</v>
      </c>
      <c r="D41" s="5">
        <v>2053</v>
      </c>
      <c r="E41" s="6">
        <v>2</v>
      </c>
      <c r="F41" s="6">
        <v>0</v>
      </c>
      <c r="G41" s="6">
        <v>2</v>
      </c>
      <c r="H41" s="6">
        <v>76</v>
      </c>
      <c r="I41" s="6">
        <v>15</v>
      </c>
      <c r="J41" s="6">
        <v>1</v>
      </c>
      <c r="K41" s="6">
        <v>0</v>
      </c>
      <c r="L41" s="6">
        <v>0</v>
      </c>
      <c r="M41" s="5">
        <f t="shared" si="1"/>
        <v>11312</v>
      </c>
    </row>
    <row r="42" spans="1:13" x14ac:dyDescent="0.25">
      <c r="A42" s="10">
        <v>1995</v>
      </c>
      <c r="B42" s="7">
        <v>91</v>
      </c>
      <c r="C42" s="8">
        <v>8876</v>
      </c>
      <c r="D42" s="8">
        <v>952</v>
      </c>
      <c r="E42" s="7">
        <v>2</v>
      </c>
      <c r="F42" s="7">
        <v>0</v>
      </c>
      <c r="G42" s="7">
        <v>0</v>
      </c>
      <c r="H42" s="7">
        <v>79</v>
      </c>
      <c r="I42" s="7">
        <v>5</v>
      </c>
      <c r="J42" s="7">
        <v>1</v>
      </c>
      <c r="K42" s="7">
        <v>0</v>
      </c>
      <c r="L42" s="7">
        <v>0</v>
      </c>
      <c r="M42" s="8">
        <f t="shared" si="1"/>
        <v>10006</v>
      </c>
    </row>
    <row r="43" spans="1:13" x14ac:dyDescent="0.25">
      <c r="A43" s="2">
        <v>1996</v>
      </c>
      <c r="B43" s="6">
        <v>63</v>
      </c>
      <c r="C43" s="5">
        <v>7450</v>
      </c>
      <c r="D43" s="5">
        <v>774</v>
      </c>
      <c r="E43" s="6">
        <v>3</v>
      </c>
      <c r="F43" s="6">
        <v>1</v>
      </c>
      <c r="G43" s="6">
        <v>1</v>
      </c>
      <c r="H43" s="6">
        <v>106</v>
      </c>
      <c r="I43" s="6">
        <v>6</v>
      </c>
      <c r="J43" s="6">
        <v>1</v>
      </c>
      <c r="K43" s="6">
        <v>0</v>
      </c>
      <c r="L43" s="6">
        <v>0</v>
      </c>
      <c r="M43" s="5">
        <f t="shared" si="1"/>
        <v>8405</v>
      </c>
    </row>
    <row r="44" spans="1:13" x14ac:dyDescent="0.25">
      <c r="A44" s="10">
        <v>1997</v>
      </c>
      <c r="B44" s="7">
        <v>94</v>
      </c>
      <c r="C44" s="8">
        <v>9092</v>
      </c>
      <c r="D44" s="8">
        <v>1688</v>
      </c>
      <c r="E44" s="7">
        <v>7</v>
      </c>
      <c r="F44" s="7">
        <v>1</v>
      </c>
      <c r="G44" s="7">
        <v>2</v>
      </c>
      <c r="H44" s="7">
        <v>135</v>
      </c>
      <c r="I44" s="7">
        <v>9</v>
      </c>
      <c r="J44" s="7">
        <v>2</v>
      </c>
      <c r="K44" s="7">
        <v>0</v>
      </c>
      <c r="L44" s="7">
        <v>3</v>
      </c>
      <c r="M44" s="8">
        <f t="shared" si="1"/>
        <v>11033</v>
      </c>
    </row>
    <row r="45" spans="1:13" x14ac:dyDescent="0.25">
      <c r="A45" s="2">
        <v>1998</v>
      </c>
      <c r="B45" s="6">
        <v>141</v>
      </c>
      <c r="C45" s="5">
        <v>13402</v>
      </c>
      <c r="D45" s="5">
        <v>2590</v>
      </c>
      <c r="E45" s="6">
        <v>13</v>
      </c>
      <c r="F45" s="6">
        <v>0</v>
      </c>
      <c r="G45" s="6">
        <v>4</v>
      </c>
      <c r="H45" s="6">
        <v>166</v>
      </c>
      <c r="I45" s="6">
        <v>24</v>
      </c>
      <c r="J45" s="6">
        <v>2</v>
      </c>
      <c r="K45" s="6">
        <v>0</v>
      </c>
      <c r="L45" s="6">
        <v>0</v>
      </c>
      <c r="M45" s="5">
        <f t="shared" si="1"/>
        <v>16342</v>
      </c>
    </row>
    <row r="46" spans="1:13" x14ac:dyDescent="0.25">
      <c r="A46" s="10">
        <v>1999</v>
      </c>
      <c r="B46" s="7">
        <v>101</v>
      </c>
      <c r="C46" s="8">
        <v>14826</v>
      </c>
      <c r="D46" s="8">
        <v>2634</v>
      </c>
      <c r="E46" s="7">
        <v>11</v>
      </c>
      <c r="F46" s="7">
        <v>0</v>
      </c>
      <c r="G46" s="7">
        <v>0</v>
      </c>
      <c r="H46" s="7">
        <v>134</v>
      </c>
      <c r="I46" s="7">
        <v>20</v>
      </c>
      <c r="J46" s="7">
        <v>1</v>
      </c>
      <c r="K46" s="7">
        <v>0</v>
      </c>
      <c r="L46" s="7">
        <v>1</v>
      </c>
      <c r="M46" s="8">
        <f t="shared" si="1"/>
        <v>17728</v>
      </c>
    </row>
    <row r="47" spans="1:13" x14ac:dyDescent="0.25">
      <c r="A47" s="2">
        <v>2000</v>
      </c>
      <c r="B47" s="6">
        <v>123</v>
      </c>
      <c r="C47" s="5">
        <v>14290</v>
      </c>
      <c r="D47" s="5">
        <v>2799</v>
      </c>
      <c r="E47" s="6">
        <v>11</v>
      </c>
      <c r="F47" s="6">
        <v>1</v>
      </c>
      <c r="G47" s="6">
        <v>1</v>
      </c>
      <c r="H47" s="6">
        <v>147</v>
      </c>
      <c r="I47" s="6">
        <v>38</v>
      </c>
      <c r="J47" s="6">
        <v>13</v>
      </c>
      <c r="K47" s="6">
        <v>5</v>
      </c>
      <c r="L47" s="6">
        <v>3</v>
      </c>
      <c r="M47" s="5">
        <f t="shared" si="1"/>
        <v>17431</v>
      </c>
    </row>
    <row r="48" spans="1:13" x14ac:dyDescent="0.25">
      <c r="A48" s="10">
        <v>2001</v>
      </c>
      <c r="B48" s="7">
        <v>84</v>
      </c>
      <c r="C48" s="8">
        <v>13416</v>
      </c>
      <c r="D48" s="8">
        <v>2560</v>
      </c>
      <c r="E48" s="7">
        <v>5</v>
      </c>
      <c r="F48" s="7">
        <v>1</v>
      </c>
      <c r="G48" s="7">
        <v>1</v>
      </c>
      <c r="H48" s="7">
        <v>163</v>
      </c>
      <c r="I48" s="7">
        <v>28</v>
      </c>
      <c r="J48" s="7">
        <v>9</v>
      </c>
      <c r="K48" s="7">
        <v>0</v>
      </c>
      <c r="L48" s="7">
        <v>4</v>
      </c>
      <c r="M48" s="8">
        <f t="shared" si="1"/>
        <v>16271</v>
      </c>
    </row>
    <row r="49" spans="1:13" x14ac:dyDescent="0.25">
      <c r="A49" s="2">
        <v>2002</v>
      </c>
      <c r="B49" s="6">
        <v>78</v>
      </c>
      <c r="C49" s="5">
        <v>7559</v>
      </c>
      <c r="D49" s="5">
        <v>2013</v>
      </c>
      <c r="E49" s="6">
        <v>7</v>
      </c>
      <c r="F49" s="6">
        <v>1</v>
      </c>
      <c r="G49" s="6">
        <v>0</v>
      </c>
      <c r="H49" s="6">
        <v>88</v>
      </c>
      <c r="I49" s="6">
        <v>34</v>
      </c>
      <c r="J49" s="6">
        <v>2</v>
      </c>
      <c r="K49" s="6">
        <v>0</v>
      </c>
      <c r="L49" s="6">
        <v>0</v>
      </c>
      <c r="M49" s="5">
        <f t="shared" si="1"/>
        <v>9782</v>
      </c>
    </row>
    <row r="50" spans="1:13" x14ac:dyDescent="0.25">
      <c r="A50" s="10">
        <v>2003</v>
      </c>
      <c r="B50" s="7">
        <v>143</v>
      </c>
      <c r="C50" s="8">
        <v>8345</v>
      </c>
      <c r="D50" s="8">
        <v>1782</v>
      </c>
      <c r="E50" s="7">
        <v>4</v>
      </c>
      <c r="F50" s="7">
        <v>0</v>
      </c>
      <c r="G50" s="7">
        <v>0</v>
      </c>
      <c r="H50" s="7">
        <v>97</v>
      </c>
      <c r="I50" s="7">
        <v>25</v>
      </c>
      <c r="J50" s="7">
        <v>11</v>
      </c>
      <c r="K50" s="7">
        <v>0</v>
      </c>
      <c r="L50" s="7">
        <v>0</v>
      </c>
      <c r="M50" s="8">
        <f t="shared" si="1"/>
        <v>10407</v>
      </c>
    </row>
    <row r="51" spans="1:13" x14ac:dyDescent="0.25">
      <c r="A51" s="2">
        <v>2004</v>
      </c>
      <c r="B51" s="6">
        <v>33</v>
      </c>
      <c r="C51" s="5">
        <v>8826</v>
      </c>
      <c r="D51" s="5">
        <v>1697</v>
      </c>
      <c r="E51" s="6">
        <v>8</v>
      </c>
      <c r="F51" s="6">
        <v>0</v>
      </c>
      <c r="G51" s="6">
        <v>0</v>
      </c>
      <c r="H51" s="6">
        <v>57</v>
      </c>
      <c r="I51" s="6">
        <v>16</v>
      </c>
      <c r="J51" s="6">
        <v>2</v>
      </c>
      <c r="K51" s="6">
        <v>0</v>
      </c>
      <c r="L51" s="6">
        <v>0</v>
      </c>
      <c r="M51" s="5">
        <f t="shared" si="1"/>
        <v>10639</v>
      </c>
    </row>
    <row r="52" spans="1:13" x14ac:dyDescent="0.25">
      <c r="A52" s="10">
        <v>2005</v>
      </c>
      <c r="B52" s="7">
        <v>120</v>
      </c>
      <c r="C52" s="8">
        <v>9931</v>
      </c>
      <c r="D52" s="8">
        <v>1794</v>
      </c>
      <c r="E52" s="7">
        <v>20</v>
      </c>
      <c r="F52" s="7">
        <v>5</v>
      </c>
      <c r="G52" s="7">
        <v>1</v>
      </c>
      <c r="H52" s="7">
        <v>101</v>
      </c>
      <c r="I52" s="7">
        <v>18</v>
      </c>
      <c r="J52" s="7">
        <v>3</v>
      </c>
      <c r="K52" s="7">
        <v>3</v>
      </c>
      <c r="L52" s="7">
        <v>2</v>
      </c>
      <c r="M52" s="8">
        <f t="shared" si="1"/>
        <v>11998</v>
      </c>
    </row>
    <row r="53" spans="1:13" x14ac:dyDescent="0.25">
      <c r="A53" s="2">
        <v>2006</v>
      </c>
      <c r="B53" s="6">
        <v>78</v>
      </c>
      <c r="C53" s="5">
        <v>10971</v>
      </c>
      <c r="D53" s="5">
        <v>2464</v>
      </c>
      <c r="E53" s="6">
        <v>3</v>
      </c>
      <c r="F53" s="6">
        <v>0</v>
      </c>
      <c r="G53" s="6">
        <v>0</v>
      </c>
      <c r="H53" s="6">
        <v>130</v>
      </c>
      <c r="I53" s="6">
        <v>25</v>
      </c>
      <c r="J53" s="6">
        <v>1</v>
      </c>
      <c r="K53" s="6">
        <v>0</v>
      </c>
      <c r="L53" s="6">
        <v>0</v>
      </c>
      <c r="M53" s="5">
        <f t="shared" si="1"/>
        <v>13672</v>
      </c>
    </row>
    <row r="54" spans="1:13" x14ac:dyDescent="0.25">
      <c r="A54" s="10">
        <v>2007</v>
      </c>
      <c r="B54" s="7">
        <v>62</v>
      </c>
      <c r="C54" s="8">
        <v>11565</v>
      </c>
      <c r="D54" s="8">
        <v>2667</v>
      </c>
      <c r="E54" s="7">
        <v>4</v>
      </c>
      <c r="F54" s="7">
        <v>0</v>
      </c>
      <c r="G54" s="7">
        <v>5</v>
      </c>
      <c r="H54" s="7">
        <v>78</v>
      </c>
      <c r="I54" s="7">
        <v>29</v>
      </c>
      <c r="J54" s="7">
        <v>3</v>
      </c>
      <c r="K54" s="7">
        <v>0</v>
      </c>
      <c r="L54" s="7">
        <v>1</v>
      </c>
      <c r="M54" s="8">
        <f t="shared" si="1"/>
        <v>14414</v>
      </c>
    </row>
    <row r="55" spans="1:13" x14ac:dyDescent="0.25">
      <c r="A55" s="2">
        <v>2008</v>
      </c>
      <c r="B55" s="6">
        <v>99</v>
      </c>
      <c r="C55" s="5">
        <v>10470</v>
      </c>
      <c r="D55" s="5">
        <v>2761</v>
      </c>
      <c r="E55" s="6">
        <v>6</v>
      </c>
      <c r="F55" s="6">
        <v>4</v>
      </c>
      <c r="G55" s="6">
        <v>0</v>
      </c>
      <c r="H55" s="6">
        <v>151</v>
      </c>
      <c r="I55" s="6">
        <v>19</v>
      </c>
      <c r="J55" s="6">
        <v>0</v>
      </c>
      <c r="K55" s="6">
        <v>1</v>
      </c>
      <c r="L55" s="6">
        <v>0</v>
      </c>
      <c r="M55" s="5">
        <f t="shared" si="1"/>
        <v>13511</v>
      </c>
    </row>
    <row r="56" spans="1:13" x14ac:dyDescent="0.25">
      <c r="A56" s="10">
        <v>2009</v>
      </c>
      <c r="B56" s="7">
        <v>67</v>
      </c>
      <c r="C56" s="8">
        <v>7001</v>
      </c>
      <c r="D56" s="8">
        <v>2509</v>
      </c>
      <c r="E56" s="7">
        <v>16</v>
      </c>
      <c r="F56" s="7">
        <v>0</v>
      </c>
      <c r="G56" s="7">
        <v>3</v>
      </c>
      <c r="H56" s="7">
        <v>36</v>
      </c>
      <c r="I56" s="7">
        <v>28</v>
      </c>
      <c r="J56" s="7">
        <v>2</v>
      </c>
      <c r="K56" s="7">
        <v>0</v>
      </c>
      <c r="L56" s="7">
        <v>2</v>
      </c>
      <c r="M56" s="8">
        <f t="shared" si="1"/>
        <v>9664</v>
      </c>
    </row>
    <row r="57" spans="1:13" x14ac:dyDescent="0.25">
      <c r="A57" s="2">
        <v>2010</v>
      </c>
      <c r="B57" s="6">
        <v>40</v>
      </c>
      <c r="C57" s="5">
        <v>5361</v>
      </c>
      <c r="D57" s="5">
        <v>2189</v>
      </c>
      <c r="E57" s="6">
        <v>11</v>
      </c>
      <c r="F57" s="6">
        <v>5</v>
      </c>
      <c r="G57" s="6">
        <v>0</v>
      </c>
      <c r="H57" s="6">
        <v>31</v>
      </c>
      <c r="I57" s="6">
        <v>19</v>
      </c>
      <c r="J57" s="6">
        <v>1</v>
      </c>
      <c r="K57" s="6">
        <v>0</v>
      </c>
      <c r="L57" s="6">
        <v>0</v>
      </c>
      <c r="M57" s="5">
        <f t="shared" si="1"/>
        <v>7657</v>
      </c>
    </row>
    <row r="58" spans="1:13" x14ac:dyDescent="0.25">
      <c r="A58" s="10">
        <v>2011</v>
      </c>
      <c r="B58" s="7">
        <v>102</v>
      </c>
      <c r="C58" s="8">
        <v>6179</v>
      </c>
      <c r="D58" s="8">
        <v>2113</v>
      </c>
      <c r="E58" s="7">
        <v>13</v>
      </c>
      <c r="F58" s="7">
        <v>0</v>
      </c>
      <c r="G58" s="7">
        <v>3</v>
      </c>
      <c r="H58" s="7">
        <v>38</v>
      </c>
      <c r="I58" s="7">
        <v>19</v>
      </c>
      <c r="J58" s="7">
        <v>3</v>
      </c>
      <c r="K58" s="7">
        <v>0</v>
      </c>
      <c r="L58" s="7">
        <v>0</v>
      </c>
      <c r="M58" s="8">
        <f t="shared" si="1"/>
        <v>8470</v>
      </c>
    </row>
    <row r="59" spans="1:13" x14ac:dyDescent="0.25">
      <c r="A59" s="2">
        <v>2012</v>
      </c>
      <c r="B59" s="6">
        <v>134</v>
      </c>
      <c r="C59" s="5">
        <v>8104</v>
      </c>
      <c r="D59" s="5">
        <v>2710</v>
      </c>
      <c r="E59" s="6">
        <v>17</v>
      </c>
      <c r="F59" s="6">
        <v>3</v>
      </c>
      <c r="G59" s="6">
        <v>8</v>
      </c>
      <c r="H59" s="6">
        <v>20</v>
      </c>
      <c r="I59" s="6">
        <v>13</v>
      </c>
      <c r="J59" s="6">
        <v>4</v>
      </c>
      <c r="K59" s="6">
        <v>0</v>
      </c>
      <c r="L59" s="6">
        <v>3</v>
      </c>
      <c r="M59" s="5">
        <f t="shared" ref="M59:M62" si="2">SUM(B59:L59)</f>
        <v>11016</v>
      </c>
    </row>
    <row r="60" spans="1:13" x14ac:dyDescent="0.25">
      <c r="A60" s="10">
        <v>2013</v>
      </c>
      <c r="B60" s="7">
        <v>110</v>
      </c>
      <c r="C60" s="8">
        <v>8361</v>
      </c>
      <c r="D60" s="8">
        <v>3132</v>
      </c>
      <c r="E60" s="7">
        <v>23</v>
      </c>
      <c r="F60" s="7">
        <v>0</v>
      </c>
      <c r="G60" s="7">
        <v>6</v>
      </c>
      <c r="H60" s="7">
        <v>96</v>
      </c>
      <c r="I60" s="7">
        <v>9</v>
      </c>
      <c r="J60" s="7">
        <v>0</v>
      </c>
      <c r="K60" s="7">
        <v>0</v>
      </c>
      <c r="L60" s="7">
        <v>0</v>
      </c>
      <c r="M60" s="8">
        <f t="shared" si="2"/>
        <v>11737</v>
      </c>
    </row>
    <row r="61" spans="1:13" x14ac:dyDescent="0.25">
      <c r="A61" s="2">
        <v>2014</v>
      </c>
      <c r="B61" s="6">
        <v>73</v>
      </c>
      <c r="C61" s="5">
        <v>8726</v>
      </c>
      <c r="D61" s="5">
        <v>2866</v>
      </c>
      <c r="E61" s="6">
        <v>34</v>
      </c>
      <c r="F61" s="6">
        <v>5</v>
      </c>
      <c r="G61" s="6">
        <v>3</v>
      </c>
      <c r="H61" s="6">
        <v>39</v>
      </c>
      <c r="I61" s="6">
        <v>5</v>
      </c>
      <c r="J61" s="6">
        <v>0</v>
      </c>
      <c r="K61" s="6">
        <v>0</v>
      </c>
      <c r="L61" s="6">
        <v>0</v>
      </c>
      <c r="M61" s="5">
        <f t="shared" ref="M61" si="3">SUM(B61:L61)</f>
        <v>11751</v>
      </c>
    </row>
    <row r="62" spans="1:13" x14ac:dyDescent="0.25">
      <c r="A62" s="10">
        <v>2015</v>
      </c>
      <c r="B62" s="7">
        <v>20</v>
      </c>
      <c r="C62" s="8">
        <v>3998</v>
      </c>
      <c r="D62" s="8">
        <v>1064</v>
      </c>
      <c r="E62" s="7">
        <v>2</v>
      </c>
      <c r="F62" s="7">
        <v>0</v>
      </c>
      <c r="G62" s="7">
        <v>0</v>
      </c>
      <c r="H62" s="7">
        <v>2</v>
      </c>
      <c r="I62" s="7">
        <v>21</v>
      </c>
      <c r="J62" s="7">
        <v>0</v>
      </c>
      <c r="K62" s="7">
        <v>0</v>
      </c>
      <c r="L62" s="7">
        <v>0</v>
      </c>
      <c r="M62" s="8">
        <f t="shared" si="2"/>
        <v>5107</v>
      </c>
    </row>
    <row r="63" spans="1:13" ht="9" customHeight="1" x14ac:dyDescent="0.25">
      <c r="A63" s="46"/>
      <c r="B63" s="117"/>
      <c r="C63" s="117"/>
      <c r="D63" s="117"/>
      <c r="E63" s="117"/>
      <c r="F63" s="117"/>
      <c r="G63" s="117"/>
      <c r="H63" s="117"/>
      <c r="I63" s="117"/>
      <c r="J63" s="117"/>
      <c r="K63" s="117"/>
      <c r="L63" s="117"/>
      <c r="M63" s="117"/>
    </row>
    <row r="64" spans="1:13" ht="27" customHeight="1" x14ac:dyDescent="0.25">
      <c r="A64" s="29" t="s">
        <v>64</v>
      </c>
      <c r="B64" s="86">
        <f>SUM(B7:B62)</f>
        <v>2789</v>
      </c>
      <c r="C64" s="115">
        <f t="shared" ref="C64:M64" si="4">SUM(C7:C62)</f>
        <v>285861</v>
      </c>
      <c r="D64" s="115">
        <f t="shared" si="4"/>
        <v>74455</v>
      </c>
      <c r="E64" s="115">
        <f t="shared" si="4"/>
        <v>342</v>
      </c>
      <c r="F64" s="115">
        <f t="shared" si="4"/>
        <v>37</v>
      </c>
      <c r="G64" s="115">
        <f t="shared" si="4"/>
        <v>72</v>
      </c>
      <c r="H64" s="115">
        <f t="shared" si="4"/>
        <v>2720</v>
      </c>
      <c r="I64" s="115">
        <f t="shared" si="4"/>
        <v>648</v>
      </c>
      <c r="J64" s="115">
        <f t="shared" si="4"/>
        <v>95</v>
      </c>
      <c r="K64" s="115">
        <f t="shared" si="4"/>
        <v>11</v>
      </c>
      <c r="L64" s="115">
        <f t="shared" si="4"/>
        <v>21</v>
      </c>
      <c r="M64" s="115">
        <f t="shared" si="4"/>
        <v>367051</v>
      </c>
    </row>
    <row r="66" spans="11:13" x14ac:dyDescent="0.25">
      <c r="M66" s="9"/>
    </row>
    <row r="70" spans="11:13" x14ac:dyDescent="0.25">
      <c r="K70" s="9" t="s">
        <v>48</v>
      </c>
    </row>
  </sheetData>
  <mergeCells count="3">
    <mergeCell ref="A4:A5"/>
    <mergeCell ref="B4:L4"/>
    <mergeCell ref="M4:M5"/>
  </mergeCells>
  <phoneticPr fontId="0" type="noConversion"/>
  <printOptions horizontalCentered="1"/>
  <pageMargins left="0.47" right="0.45" top="0.98425196850393704" bottom="0.98425196850393704" header="0" footer="0"/>
  <pageSetup scale="70" orientation="portrait" r:id="rId1"/>
  <headerFooter alignWithMargins="0"/>
  <ignoredErrors>
    <ignoredError sqref="M62:M63 M7:M61" formulaRange="1"/>
  </ignoredError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/>
  <dimension ref="A2:D247"/>
  <sheetViews>
    <sheetView zoomScaleNormal="100" workbookViewId="0">
      <selection activeCell="B44" sqref="B44"/>
    </sheetView>
  </sheetViews>
  <sheetFormatPr baseColWidth="10" defaultColWidth="11.42578125" defaultRowHeight="15" x14ac:dyDescent="0.25"/>
  <cols>
    <col min="1" max="1" width="35.140625" style="9" customWidth="1"/>
    <col min="2" max="2" width="18.7109375" style="8" customWidth="1"/>
    <col min="3" max="3" width="16.28515625" style="8" customWidth="1"/>
    <col min="4" max="4" width="10.42578125" style="8" customWidth="1"/>
    <col min="5" max="16384" width="11.42578125" style="9"/>
  </cols>
  <sheetData>
    <row r="2" spans="1:4" ht="17.25" x14ac:dyDescent="0.3">
      <c r="A2" s="21" t="s">
        <v>221</v>
      </c>
    </row>
    <row r="3" spans="1:4" ht="17.25" x14ac:dyDescent="0.3">
      <c r="A3" s="21"/>
    </row>
    <row r="4" spans="1:4" ht="17.25" x14ac:dyDescent="0.3">
      <c r="A4" s="21" t="s">
        <v>207</v>
      </c>
    </row>
    <row r="5" spans="1:4" x14ac:dyDescent="0.25">
      <c r="B5" s="19"/>
      <c r="C5" s="19"/>
    </row>
    <row r="6" spans="1:4" ht="12.75" customHeight="1" x14ac:dyDescent="0.25">
      <c r="A6" s="133" t="s">
        <v>169</v>
      </c>
      <c r="B6" s="131" t="s">
        <v>189</v>
      </c>
      <c r="C6" s="131" t="s">
        <v>190</v>
      </c>
      <c r="D6" s="131" t="s">
        <v>64</v>
      </c>
    </row>
    <row r="7" spans="1:4" ht="26.25" customHeight="1" x14ac:dyDescent="0.25">
      <c r="A7" s="133"/>
      <c r="B7" s="131"/>
      <c r="C7" s="131"/>
      <c r="D7" s="131"/>
    </row>
    <row r="8" spans="1:4" ht="9" customHeight="1" x14ac:dyDescent="0.25">
      <c r="A8" s="45"/>
      <c r="B8" s="47"/>
      <c r="C8" s="47"/>
      <c r="D8" s="47"/>
    </row>
    <row r="9" spans="1:4" ht="21" customHeight="1" x14ac:dyDescent="0.25">
      <c r="A9" s="65" t="s">
        <v>167</v>
      </c>
      <c r="B9" s="64">
        <v>15084</v>
      </c>
      <c r="C9" s="64">
        <v>123050</v>
      </c>
      <c r="D9" s="64">
        <f>B9+C9</f>
        <v>138134</v>
      </c>
    </row>
    <row r="10" spans="1:4" ht="12" customHeight="1" x14ac:dyDescent="0.25">
      <c r="A10" s="54"/>
      <c r="B10" s="47"/>
      <c r="C10" s="47"/>
      <c r="D10" s="47"/>
    </row>
    <row r="11" spans="1:4" ht="22.5" customHeight="1" x14ac:dyDescent="0.25">
      <c r="A11" s="65" t="s">
        <v>168</v>
      </c>
      <c r="B11" s="64">
        <v>4819</v>
      </c>
      <c r="C11" s="64">
        <v>8930</v>
      </c>
      <c r="D11" s="64">
        <f>B11+C11</f>
        <v>13749</v>
      </c>
    </row>
    <row r="12" spans="1:4" ht="9" customHeight="1" x14ac:dyDescent="0.25">
      <c r="A12" s="46"/>
      <c r="B12" s="47"/>
      <c r="C12" s="47"/>
      <c r="D12" s="47"/>
    </row>
    <row r="13" spans="1:4" ht="21" customHeight="1" x14ac:dyDescent="0.25">
      <c r="A13" s="29" t="s">
        <v>215</v>
      </c>
      <c r="B13" s="61">
        <f>B9+B11</f>
        <v>19903</v>
      </c>
      <c r="C13" s="61">
        <f>C9+C11</f>
        <v>131980</v>
      </c>
      <c r="D13" s="61">
        <f>B13+C13</f>
        <v>151883</v>
      </c>
    </row>
    <row r="34" spans="1:4" x14ac:dyDescent="0.25">
      <c r="A34" s="10"/>
      <c r="B34" s="10"/>
      <c r="C34" s="10"/>
      <c r="D34" s="10"/>
    </row>
    <row r="35" spans="1:4" x14ac:dyDescent="0.25">
      <c r="A35" s="10"/>
      <c r="B35" s="10"/>
      <c r="C35" s="10"/>
      <c r="D35" s="10"/>
    </row>
    <row r="51" spans="2:4" x14ac:dyDescent="0.25">
      <c r="B51" s="9"/>
      <c r="C51" s="9"/>
      <c r="D51" s="9"/>
    </row>
    <row r="52" spans="2:4" x14ac:dyDescent="0.25">
      <c r="B52" s="9"/>
      <c r="C52" s="9"/>
      <c r="D52" s="9"/>
    </row>
    <row r="53" spans="2:4" x14ac:dyDescent="0.25">
      <c r="B53" s="9"/>
      <c r="C53" s="9"/>
      <c r="D53" s="9"/>
    </row>
    <row r="54" spans="2:4" x14ac:dyDescent="0.25">
      <c r="B54" s="9"/>
      <c r="C54" s="9"/>
      <c r="D54" s="9"/>
    </row>
    <row r="55" spans="2:4" x14ac:dyDescent="0.25">
      <c r="B55" s="9"/>
      <c r="C55" s="9"/>
      <c r="D55" s="9"/>
    </row>
    <row r="56" spans="2:4" x14ac:dyDescent="0.25">
      <c r="B56" s="9"/>
      <c r="C56" s="9"/>
      <c r="D56" s="9"/>
    </row>
    <row r="57" spans="2:4" x14ac:dyDescent="0.25">
      <c r="B57" s="9"/>
      <c r="C57" s="9"/>
      <c r="D57" s="9"/>
    </row>
    <row r="58" spans="2:4" x14ac:dyDescent="0.25">
      <c r="B58" s="9"/>
      <c r="C58" s="9"/>
      <c r="D58" s="9"/>
    </row>
    <row r="59" spans="2:4" x14ac:dyDescent="0.25">
      <c r="B59" s="9"/>
      <c r="C59" s="9"/>
      <c r="D59" s="9"/>
    </row>
    <row r="60" spans="2:4" x14ac:dyDescent="0.25">
      <c r="B60" s="9"/>
      <c r="C60" s="9"/>
      <c r="D60" s="9"/>
    </row>
    <row r="61" spans="2:4" x14ac:dyDescent="0.25">
      <c r="B61" s="9"/>
      <c r="C61" s="9"/>
      <c r="D61" s="9"/>
    </row>
    <row r="62" spans="2:4" x14ac:dyDescent="0.25">
      <c r="B62" s="9"/>
      <c r="C62" s="9"/>
      <c r="D62" s="9"/>
    </row>
    <row r="63" spans="2:4" x14ac:dyDescent="0.25">
      <c r="B63" s="9"/>
      <c r="C63" s="9"/>
      <c r="D63" s="9"/>
    </row>
    <row r="64" spans="2:4" x14ac:dyDescent="0.25">
      <c r="B64" s="9"/>
      <c r="C64" s="9"/>
      <c r="D64" s="9"/>
    </row>
    <row r="65" spans="2:4" x14ac:dyDescent="0.25">
      <c r="B65" s="9"/>
      <c r="C65" s="9"/>
      <c r="D65" s="9"/>
    </row>
    <row r="66" spans="2:4" x14ac:dyDescent="0.25">
      <c r="B66" s="9"/>
      <c r="C66" s="9"/>
      <c r="D66" s="9"/>
    </row>
    <row r="67" spans="2:4" x14ac:dyDescent="0.25">
      <c r="B67" s="9"/>
      <c r="C67" s="9"/>
      <c r="D67" s="9"/>
    </row>
    <row r="68" spans="2:4" x14ac:dyDescent="0.25">
      <c r="B68" s="9"/>
      <c r="C68" s="9"/>
      <c r="D68" s="9"/>
    </row>
    <row r="69" spans="2:4" x14ac:dyDescent="0.25">
      <c r="B69" s="9"/>
      <c r="C69" s="9"/>
      <c r="D69" s="9"/>
    </row>
    <row r="70" spans="2:4" x14ac:dyDescent="0.25">
      <c r="B70" s="9"/>
      <c r="C70" s="9"/>
      <c r="D70" s="9"/>
    </row>
    <row r="71" spans="2:4" x14ac:dyDescent="0.25">
      <c r="B71" s="9"/>
      <c r="C71" s="9"/>
      <c r="D71" s="9"/>
    </row>
    <row r="72" spans="2:4" x14ac:dyDescent="0.25">
      <c r="B72" s="9"/>
      <c r="C72" s="9"/>
      <c r="D72" s="9"/>
    </row>
    <row r="73" spans="2:4" x14ac:dyDescent="0.25">
      <c r="B73" s="9"/>
      <c r="C73" s="9"/>
      <c r="D73" s="9"/>
    </row>
    <row r="74" spans="2:4" x14ac:dyDescent="0.25">
      <c r="B74" s="9"/>
      <c r="C74" s="9"/>
      <c r="D74" s="9"/>
    </row>
    <row r="75" spans="2:4" x14ac:dyDescent="0.25">
      <c r="B75" s="9"/>
      <c r="C75" s="9"/>
      <c r="D75" s="9"/>
    </row>
    <row r="76" spans="2:4" x14ac:dyDescent="0.25">
      <c r="B76" s="9"/>
      <c r="C76" s="9"/>
      <c r="D76" s="9"/>
    </row>
    <row r="77" spans="2:4" x14ac:dyDescent="0.25">
      <c r="B77" s="9"/>
      <c r="C77" s="9"/>
      <c r="D77" s="9"/>
    </row>
    <row r="78" spans="2:4" x14ac:dyDescent="0.25">
      <c r="B78" s="9"/>
      <c r="C78" s="9"/>
      <c r="D78" s="9"/>
    </row>
    <row r="79" spans="2:4" x14ac:dyDescent="0.25">
      <c r="B79" s="9"/>
      <c r="C79" s="9"/>
      <c r="D79" s="9"/>
    </row>
    <row r="80" spans="2:4" x14ac:dyDescent="0.25">
      <c r="B80" s="9"/>
      <c r="C80" s="9"/>
      <c r="D80" s="9"/>
    </row>
    <row r="81" spans="2:4" x14ac:dyDescent="0.25">
      <c r="B81" s="9"/>
      <c r="C81" s="9"/>
      <c r="D81" s="9"/>
    </row>
    <row r="82" spans="2:4" x14ac:dyDescent="0.25">
      <c r="B82" s="9"/>
      <c r="C82" s="9"/>
      <c r="D82" s="9"/>
    </row>
    <row r="83" spans="2:4" x14ac:dyDescent="0.25">
      <c r="B83" s="9"/>
      <c r="C83" s="9"/>
      <c r="D83" s="9"/>
    </row>
    <row r="84" spans="2:4" x14ac:dyDescent="0.25">
      <c r="B84" s="9"/>
      <c r="C84" s="9"/>
      <c r="D84" s="9"/>
    </row>
    <row r="85" spans="2:4" x14ac:dyDescent="0.25">
      <c r="B85" s="9"/>
      <c r="C85" s="9"/>
      <c r="D85" s="9"/>
    </row>
    <row r="86" spans="2:4" x14ac:dyDescent="0.25">
      <c r="B86" s="9"/>
      <c r="C86" s="9"/>
      <c r="D86" s="9"/>
    </row>
    <row r="87" spans="2:4" x14ac:dyDescent="0.25">
      <c r="B87" s="9"/>
      <c r="C87" s="9"/>
      <c r="D87" s="9"/>
    </row>
    <row r="88" spans="2:4" x14ac:dyDescent="0.25">
      <c r="B88" s="9"/>
      <c r="C88" s="9"/>
      <c r="D88" s="9"/>
    </row>
    <row r="89" spans="2:4" x14ac:dyDescent="0.25">
      <c r="B89" s="9"/>
      <c r="C89" s="9"/>
      <c r="D89" s="9"/>
    </row>
    <row r="90" spans="2:4" x14ac:dyDescent="0.25">
      <c r="B90" s="9"/>
      <c r="C90" s="9"/>
      <c r="D90" s="9"/>
    </row>
    <row r="91" spans="2:4" x14ac:dyDescent="0.25">
      <c r="B91" s="9"/>
      <c r="C91" s="9"/>
      <c r="D91" s="9"/>
    </row>
    <row r="92" spans="2:4" x14ac:dyDescent="0.25">
      <c r="B92" s="9"/>
      <c r="C92" s="9"/>
      <c r="D92" s="9"/>
    </row>
    <row r="93" spans="2:4" x14ac:dyDescent="0.25">
      <c r="B93" s="9"/>
      <c r="C93" s="9"/>
      <c r="D93" s="9"/>
    </row>
    <row r="94" spans="2:4" x14ac:dyDescent="0.25">
      <c r="B94" s="9"/>
      <c r="C94" s="9"/>
      <c r="D94" s="9"/>
    </row>
    <row r="95" spans="2:4" x14ac:dyDescent="0.25">
      <c r="B95" s="9"/>
      <c r="C95" s="9"/>
      <c r="D95" s="9"/>
    </row>
    <row r="96" spans="2:4" x14ac:dyDescent="0.25">
      <c r="B96" s="9"/>
      <c r="C96" s="9"/>
      <c r="D96" s="9"/>
    </row>
    <row r="97" spans="2:4" x14ac:dyDescent="0.25">
      <c r="B97" s="9"/>
      <c r="C97" s="9"/>
      <c r="D97" s="9"/>
    </row>
    <row r="98" spans="2:4" x14ac:dyDescent="0.25">
      <c r="B98" s="9"/>
      <c r="C98" s="9"/>
      <c r="D98" s="9"/>
    </row>
    <row r="99" spans="2:4" x14ac:dyDescent="0.25">
      <c r="B99" s="9"/>
      <c r="C99" s="9"/>
      <c r="D99" s="9"/>
    </row>
    <row r="100" spans="2:4" x14ac:dyDescent="0.25">
      <c r="B100" s="9"/>
      <c r="C100" s="9"/>
      <c r="D100" s="9"/>
    </row>
    <row r="101" spans="2:4" x14ac:dyDescent="0.25">
      <c r="B101" s="9"/>
      <c r="C101" s="9"/>
      <c r="D101" s="9"/>
    </row>
    <row r="102" spans="2:4" x14ac:dyDescent="0.25">
      <c r="B102" s="9"/>
      <c r="C102" s="9"/>
      <c r="D102" s="9"/>
    </row>
    <row r="103" spans="2:4" x14ac:dyDescent="0.25">
      <c r="B103" s="9"/>
      <c r="C103" s="9"/>
      <c r="D103" s="9"/>
    </row>
    <row r="104" spans="2:4" x14ac:dyDescent="0.25">
      <c r="B104" s="9"/>
      <c r="C104" s="9"/>
      <c r="D104" s="9"/>
    </row>
    <row r="105" spans="2:4" x14ac:dyDescent="0.25">
      <c r="B105" s="9"/>
      <c r="C105" s="9"/>
      <c r="D105" s="9"/>
    </row>
    <row r="106" spans="2:4" x14ac:dyDescent="0.25">
      <c r="B106" s="9"/>
      <c r="C106" s="9"/>
      <c r="D106" s="9"/>
    </row>
    <row r="107" spans="2:4" x14ac:dyDescent="0.25">
      <c r="B107" s="9"/>
      <c r="C107" s="9"/>
      <c r="D107" s="9"/>
    </row>
    <row r="108" spans="2:4" x14ac:dyDescent="0.25">
      <c r="B108" s="9"/>
      <c r="C108" s="9"/>
      <c r="D108" s="9"/>
    </row>
    <row r="109" spans="2:4" x14ac:dyDescent="0.25">
      <c r="B109" s="9"/>
      <c r="C109" s="9"/>
      <c r="D109" s="9"/>
    </row>
    <row r="110" spans="2:4" x14ac:dyDescent="0.25">
      <c r="B110" s="9"/>
      <c r="C110" s="9"/>
      <c r="D110" s="9"/>
    </row>
    <row r="111" spans="2:4" x14ac:dyDescent="0.25">
      <c r="B111" s="9"/>
      <c r="C111" s="9"/>
      <c r="D111" s="9"/>
    </row>
    <row r="112" spans="2:4" x14ac:dyDescent="0.25">
      <c r="B112" s="9"/>
      <c r="C112" s="9"/>
      <c r="D112" s="9"/>
    </row>
    <row r="113" spans="2:4" x14ac:dyDescent="0.25">
      <c r="B113" s="9"/>
      <c r="C113" s="9"/>
      <c r="D113" s="9"/>
    </row>
    <row r="114" spans="2:4" x14ac:dyDescent="0.25">
      <c r="B114" s="9"/>
      <c r="C114" s="9"/>
      <c r="D114" s="9"/>
    </row>
    <row r="115" spans="2:4" x14ac:dyDescent="0.25">
      <c r="B115" s="9"/>
      <c r="C115" s="9"/>
      <c r="D115" s="9"/>
    </row>
    <row r="116" spans="2:4" x14ac:dyDescent="0.25">
      <c r="B116" s="9"/>
      <c r="C116" s="9"/>
      <c r="D116" s="9"/>
    </row>
    <row r="117" spans="2:4" x14ac:dyDescent="0.25">
      <c r="B117" s="9"/>
      <c r="C117" s="9"/>
      <c r="D117" s="9"/>
    </row>
    <row r="118" spans="2:4" x14ac:dyDescent="0.25">
      <c r="B118" s="9"/>
      <c r="C118" s="9"/>
      <c r="D118" s="9"/>
    </row>
    <row r="119" spans="2:4" x14ac:dyDescent="0.25">
      <c r="B119" s="9"/>
      <c r="C119" s="9"/>
      <c r="D119" s="9"/>
    </row>
    <row r="120" spans="2:4" x14ac:dyDescent="0.25">
      <c r="B120" s="9"/>
      <c r="C120" s="9"/>
      <c r="D120" s="9"/>
    </row>
    <row r="121" spans="2:4" x14ac:dyDescent="0.25">
      <c r="B121" s="9"/>
      <c r="C121" s="9"/>
      <c r="D121" s="9"/>
    </row>
    <row r="122" spans="2:4" x14ac:dyDescent="0.25">
      <c r="B122" s="9"/>
      <c r="C122" s="9"/>
      <c r="D122" s="9"/>
    </row>
    <row r="123" spans="2:4" x14ac:dyDescent="0.25">
      <c r="B123" s="9"/>
      <c r="C123" s="9"/>
      <c r="D123" s="9"/>
    </row>
    <row r="124" spans="2:4" x14ac:dyDescent="0.25">
      <c r="B124" s="9"/>
      <c r="C124" s="9"/>
      <c r="D124" s="9"/>
    </row>
    <row r="125" spans="2:4" x14ac:dyDescent="0.25">
      <c r="B125" s="9"/>
      <c r="C125" s="9"/>
      <c r="D125" s="9"/>
    </row>
    <row r="126" spans="2:4" x14ac:dyDescent="0.25">
      <c r="B126" s="9"/>
      <c r="C126" s="9"/>
      <c r="D126" s="9"/>
    </row>
    <row r="127" spans="2:4" x14ac:dyDescent="0.25">
      <c r="B127" s="9"/>
      <c r="C127" s="9"/>
      <c r="D127" s="9"/>
    </row>
    <row r="128" spans="2:4" x14ac:dyDescent="0.25">
      <c r="B128" s="9"/>
      <c r="C128" s="9"/>
      <c r="D128" s="9"/>
    </row>
    <row r="129" spans="2:4" x14ac:dyDescent="0.25">
      <c r="B129" s="9"/>
      <c r="C129" s="9"/>
      <c r="D129" s="9"/>
    </row>
    <row r="130" spans="2:4" x14ac:dyDescent="0.25">
      <c r="B130" s="9"/>
      <c r="C130" s="9"/>
      <c r="D130" s="9"/>
    </row>
    <row r="131" spans="2:4" x14ac:dyDescent="0.25">
      <c r="B131" s="9"/>
      <c r="C131" s="9"/>
      <c r="D131" s="9"/>
    </row>
    <row r="132" spans="2:4" x14ac:dyDescent="0.25">
      <c r="B132" s="9"/>
      <c r="C132" s="9"/>
      <c r="D132" s="9"/>
    </row>
    <row r="133" spans="2:4" x14ac:dyDescent="0.25">
      <c r="B133" s="9"/>
      <c r="C133" s="9"/>
      <c r="D133" s="9"/>
    </row>
    <row r="134" spans="2:4" x14ac:dyDescent="0.25">
      <c r="B134" s="9"/>
      <c r="C134" s="9"/>
      <c r="D134" s="9"/>
    </row>
    <row r="135" spans="2:4" x14ac:dyDescent="0.25">
      <c r="B135" s="9"/>
      <c r="C135" s="9"/>
      <c r="D135" s="9"/>
    </row>
    <row r="136" spans="2:4" x14ac:dyDescent="0.25">
      <c r="B136" s="9"/>
      <c r="C136" s="9"/>
      <c r="D136" s="9"/>
    </row>
    <row r="137" spans="2:4" x14ac:dyDescent="0.25">
      <c r="B137" s="9"/>
      <c r="C137" s="9"/>
      <c r="D137" s="9"/>
    </row>
    <row r="138" spans="2:4" x14ac:dyDescent="0.25">
      <c r="B138" s="9"/>
      <c r="C138" s="9"/>
      <c r="D138" s="9"/>
    </row>
    <row r="139" spans="2:4" x14ac:dyDescent="0.25">
      <c r="B139" s="9"/>
      <c r="C139" s="9"/>
      <c r="D139" s="9"/>
    </row>
    <row r="140" spans="2:4" x14ac:dyDescent="0.25">
      <c r="B140" s="9"/>
      <c r="C140" s="9"/>
      <c r="D140" s="9"/>
    </row>
    <row r="141" spans="2:4" x14ac:dyDescent="0.25">
      <c r="B141" s="9"/>
      <c r="C141" s="9"/>
      <c r="D141" s="9"/>
    </row>
    <row r="142" spans="2:4" x14ac:dyDescent="0.25">
      <c r="B142" s="9"/>
      <c r="C142" s="9"/>
      <c r="D142" s="9"/>
    </row>
    <row r="143" spans="2:4" x14ac:dyDescent="0.25">
      <c r="B143" s="9"/>
      <c r="C143" s="9"/>
      <c r="D143" s="9"/>
    </row>
    <row r="144" spans="2:4" x14ac:dyDescent="0.25">
      <c r="B144" s="9"/>
      <c r="C144" s="9"/>
      <c r="D144" s="9"/>
    </row>
    <row r="145" spans="2:4" x14ac:dyDescent="0.25">
      <c r="B145" s="9"/>
      <c r="C145" s="9"/>
      <c r="D145" s="9"/>
    </row>
    <row r="146" spans="2:4" x14ac:dyDescent="0.25">
      <c r="B146" s="9"/>
      <c r="C146" s="9"/>
      <c r="D146" s="9"/>
    </row>
    <row r="147" spans="2:4" x14ac:dyDescent="0.25">
      <c r="B147" s="9"/>
      <c r="C147" s="9"/>
      <c r="D147" s="9"/>
    </row>
    <row r="148" spans="2:4" x14ac:dyDescent="0.25">
      <c r="B148" s="9"/>
      <c r="C148" s="9"/>
      <c r="D148" s="9"/>
    </row>
    <row r="149" spans="2:4" x14ac:dyDescent="0.25">
      <c r="B149" s="9"/>
      <c r="C149" s="9"/>
      <c r="D149" s="9"/>
    </row>
    <row r="150" spans="2:4" x14ac:dyDescent="0.25">
      <c r="B150" s="9"/>
      <c r="C150" s="9"/>
      <c r="D150" s="9"/>
    </row>
    <row r="151" spans="2:4" x14ac:dyDescent="0.25">
      <c r="B151" s="9"/>
      <c r="C151" s="9"/>
      <c r="D151" s="9"/>
    </row>
    <row r="152" spans="2:4" x14ac:dyDescent="0.25">
      <c r="B152" s="9"/>
      <c r="C152" s="9"/>
      <c r="D152" s="9"/>
    </row>
    <row r="153" spans="2:4" x14ac:dyDescent="0.25">
      <c r="B153" s="9"/>
      <c r="C153" s="9"/>
      <c r="D153" s="9"/>
    </row>
    <row r="154" spans="2:4" x14ac:dyDescent="0.25">
      <c r="B154" s="9"/>
      <c r="C154" s="9"/>
      <c r="D154" s="9"/>
    </row>
    <row r="155" spans="2:4" x14ac:dyDescent="0.25">
      <c r="B155" s="9"/>
      <c r="C155" s="9"/>
      <c r="D155" s="9"/>
    </row>
    <row r="156" spans="2:4" x14ac:dyDescent="0.25">
      <c r="B156" s="9"/>
      <c r="C156" s="9"/>
      <c r="D156" s="9"/>
    </row>
    <row r="157" spans="2:4" x14ac:dyDescent="0.25">
      <c r="B157" s="9"/>
      <c r="C157" s="9"/>
      <c r="D157" s="9"/>
    </row>
    <row r="158" spans="2:4" x14ac:dyDescent="0.25">
      <c r="B158" s="9"/>
      <c r="C158" s="9"/>
      <c r="D158" s="9"/>
    </row>
    <row r="159" spans="2:4" x14ac:dyDescent="0.25">
      <c r="B159" s="9"/>
      <c r="C159" s="9"/>
      <c r="D159" s="9"/>
    </row>
    <row r="160" spans="2:4" x14ac:dyDescent="0.25">
      <c r="B160" s="9"/>
      <c r="C160" s="9"/>
      <c r="D160" s="9"/>
    </row>
    <row r="161" spans="2:4" x14ac:dyDescent="0.25">
      <c r="B161" s="9"/>
      <c r="C161" s="9"/>
      <c r="D161" s="9"/>
    </row>
    <row r="162" spans="2:4" x14ac:dyDescent="0.25">
      <c r="B162" s="9"/>
      <c r="C162" s="9"/>
      <c r="D162" s="9"/>
    </row>
    <row r="163" spans="2:4" x14ac:dyDescent="0.25">
      <c r="B163" s="9"/>
      <c r="C163" s="9"/>
      <c r="D163" s="9"/>
    </row>
    <row r="164" spans="2:4" x14ac:dyDescent="0.25">
      <c r="B164" s="9"/>
      <c r="C164" s="9"/>
      <c r="D164" s="9"/>
    </row>
    <row r="165" spans="2:4" x14ac:dyDescent="0.25">
      <c r="B165" s="9"/>
      <c r="C165" s="9"/>
      <c r="D165" s="9"/>
    </row>
    <row r="166" spans="2:4" x14ac:dyDescent="0.25">
      <c r="B166" s="9"/>
      <c r="C166" s="9"/>
      <c r="D166" s="9"/>
    </row>
    <row r="167" spans="2:4" x14ac:dyDescent="0.25">
      <c r="B167" s="9"/>
      <c r="C167" s="9"/>
      <c r="D167" s="9"/>
    </row>
    <row r="168" spans="2:4" x14ac:dyDescent="0.25">
      <c r="B168" s="9"/>
      <c r="C168" s="9"/>
      <c r="D168" s="9"/>
    </row>
    <row r="169" spans="2:4" x14ac:dyDescent="0.25">
      <c r="B169" s="9"/>
      <c r="C169" s="9"/>
      <c r="D169" s="9"/>
    </row>
    <row r="170" spans="2:4" x14ac:dyDescent="0.25">
      <c r="B170" s="9"/>
      <c r="C170" s="9"/>
      <c r="D170" s="9"/>
    </row>
    <row r="171" spans="2:4" x14ac:dyDescent="0.25">
      <c r="B171" s="9"/>
      <c r="C171" s="9"/>
      <c r="D171" s="9"/>
    </row>
    <row r="172" spans="2:4" x14ac:dyDescent="0.25">
      <c r="B172" s="9"/>
      <c r="C172" s="9"/>
      <c r="D172" s="9"/>
    </row>
    <row r="173" spans="2:4" x14ac:dyDescent="0.25">
      <c r="B173" s="9"/>
      <c r="C173" s="9"/>
      <c r="D173" s="9"/>
    </row>
    <row r="174" spans="2:4" x14ac:dyDescent="0.25">
      <c r="B174" s="9"/>
      <c r="C174" s="9"/>
      <c r="D174" s="9"/>
    </row>
    <row r="175" spans="2:4" x14ac:dyDescent="0.25">
      <c r="B175" s="9"/>
      <c r="C175" s="9"/>
      <c r="D175" s="9"/>
    </row>
    <row r="176" spans="2:4" x14ac:dyDescent="0.25">
      <c r="B176" s="9"/>
      <c r="C176" s="9"/>
      <c r="D176" s="9"/>
    </row>
    <row r="177" spans="2:4" x14ac:dyDescent="0.25">
      <c r="B177" s="9"/>
      <c r="C177" s="9"/>
      <c r="D177" s="9"/>
    </row>
    <row r="178" spans="2:4" x14ac:dyDescent="0.25">
      <c r="B178" s="9"/>
      <c r="C178" s="9"/>
      <c r="D178" s="9"/>
    </row>
    <row r="179" spans="2:4" x14ac:dyDescent="0.25">
      <c r="B179" s="9"/>
      <c r="C179" s="9"/>
      <c r="D179" s="9"/>
    </row>
    <row r="180" spans="2:4" x14ac:dyDescent="0.25">
      <c r="B180" s="9"/>
      <c r="C180" s="9"/>
      <c r="D180" s="9"/>
    </row>
    <row r="181" spans="2:4" x14ac:dyDescent="0.25">
      <c r="B181" s="9"/>
      <c r="C181" s="9"/>
      <c r="D181" s="9"/>
    </row>
    <row r="182" spans="2:4" x14ac:dyDescent="0.25">
      <c r="B182" s="9"/>
      <c r="C182" s="9"/>
      <c r="D182" s="9"/>
    </row>
    <row r="183" spans="2:4" x14ac:dyDescent="0.25">
      <c r="B183" s="9"/>
      <c r="C183" s="9"/>
      <c r="D183" s="9"/>
    </row>
    <row r="184" spans="2:4" x14ac:dyDescent="0.25">
      <c r="B184" s="9"/>
      <c r="C184" s="9"/>
      <c r="D184" s="9"/>
    </row>
    <row r="185" spans="2:4" x14ac:dyDescent="0.25">
      <c r="B185" s="9"/>
      <c r="C185" s="9"/>
      <c r="D185" s="9"/>
    </row>
    <row r="186" spans="2:4" x14ac:dyDescent="0.25">
      <c r="B186" s="9"/>
      <c r="C186" s="9"/>
      <c r="D186" s="9"/>
    </row>
    <row r="187" spans="2:4" x14ac:dyDescent="0.25">
      <c r="B187" s="9"/>
      <c r="C187" s="9"/>
      <c r="D187" s="9"/>
    </row>
    <row r="188" spans="2:4" x14ac:dyDescent="0.25">
      <c r="B188" s="9"/>
      <c r="C188" s="9"/>
      <c r="D188" s="9"/>
    </row>
    <row r="189" spans="2:4" x14ac:dyDescent="0.25">
      <c r="B189" s="9"/>
      <c r="C189" s="9"/>
      <c r="D189" s="9"/>
    </row>
    <row r="190" spans="2:4" x14ac:dyDescent="0.25">
      <c r="B190" s="9"/>
      <c r="C190" s="9"/>
      <c r="D190" s="9"/>
    </row>
    <row r="191" spans="2:4" x14ac:dyDescent="0.25">
      <c r="B191" s="9"/>
      <c r="C191" s="9"/>
      <c r="D191" s="9"/>
    </row>
    <row r="192" spans="2:4" x14ac:dyDescent="0.25">
      <c r="B192" s="9"/>
      <c r="C192" s="9"/>
      <c r="D192" s="9"/>
    </row>
    <row r="193" spans="2:4" x14ac:dyDescent="0.25">
      <c r="B193" s="9"/>
      <c r="C193" s="9"/>
      <c r="D193" s="9"/>
    </row>
    <row r="194" spans="2:4" x14ac:dyDescent="0.25">
      <c r="B194" s="9"/>
      <c r="C194" s="9"/>
      <c r="D194" s="9"/>
    </row>
    <row r="195" spans="2:4" x14ac:dyDescent="0.25">
      <c r="B195" s="9"/>
      <c r="C195" s="9"/>
      <c r="D195" s="9"/>
    </row>
    <row r="196" spans="2:4" x14ac:dyDescent="0.25">
      <c r="B196" s="9"/>
      <c r="C196" s="9"/>
      <c r="D196" s="9"/>
    </row>
    <row r="197" spans="2:4" x14ac:dyDescent="0.25">
      <c r="B197" s="9"/>
      <c r="C197" s="9"/>
      <c r="D197" s="9"/>
    </row>
    <row r="198" spans="2:4" x14ac:dyDescent="0.25">
      <c r="B198" s="9"/>
      <c r="C198" s="9"/>
      <c r="D198" s="9"/>
    </row>
    <row r="199" spans="2:4" x14ac:dyDescent="0.25">
      <c r="B199" s="9"/>
      <c r="C199" s="9"/>
      <c r="D199" s="9"/>
    </row>
    <row r="200" spans="2:4" x14ac:dyDescent="0.25">
      <c r="B200" s="9"/>
      <c r="C200" s="9"/>
      <c r="D200" s="9"/>
    </row>
    <row r="201" spans="2:4" x14ac:dyDescent="0.25">
      <c r="B201" s="9"/>
      <c r="C201" s="9"/>
      <c r="D201" s="9"/>
    </row>
    <row r="202" spans="2:4" x14ac:dyDescent="0.25">
      <c r="B202" s="9"/>
      <c r="C202" s="9"/>
      <c r="D202" s="9"/>
    </row>
    <row r="203" spans="2:4" x14ac:dyDescent="0.25">
      <c r="B203" s="9"/>
      <c r="C203" s="9"/>
      <c r="D203" s="9"/>
    </row>
    <row r="204" spans="2:4" x14ac:dyDescent="0.25">
      <c r="B204" s="9"/>
      <c r="C204" s="9"/>
      <c r="D204" s="9"/>
    </row>
    <row r="205" spans="2:4" x14ac:dyDescent="0.25">
      <c r="B205" s="9"/>
      <c r="C205" s="9"/>
      <c r="D205" s="9"/>
    </row>
    <row r="206" spans="2:4" x14ac:dyDescent="0.25">
      <c r="B206" s="9"/>
      <c r="C206" s="9"/>
      <c r="D206" s="9"/>
    </row>
    <row r="207" spans="2:4" x14ac:dyDescent="0.25">
      <c r="B207" s="9"/>
      <c r="C207" s="9"/>
      <c r="D207" s="9"/>
    </row>
    <row r="208" spans="2:4" x14ac:dyDescent="0.25">
      <c r="B208" s="9"/>
      <c r="C208" s="9"/>
      <c r="D208" s="9"/>
    </row>
    <row r="209" spans="2:4" x14ac:dyDescent="0.25">
      <c r="B209" s="9"/>
      <c r="C209" s="9"/>
      <c r="D209" s="9"/>
    </row>
    <row r="210" spans="2:4" x14ac:dyDescent="0.25">
      <c r="B210" s="9"/>
      <c r="C210" s="9"/>
      <c r="D210" s="9"/>
    </row>
    <row r="211" spans="2:4" x14ac:dyDescent="0.25">
      <c r="B211" s="9"/>
      <c r="C211" s="9"/>
      <c r="D211" s="9"/>
    </row>
    <row r="212" spans="2:4" x14ac:dyDescent="0.25">
      <c r="B212" s="9"/>
      <c r="C212" s="9"/>
      <c r="D212" s="9"/>
    </row>
    <row r="213" spans="2:4" x14ac:dyDescent="0.25">
      <c r="B213" s="9"/>
      <c r="C213" s="9"/>
      <c r="D213" s="9"/>
    </row>
    <row r="214" spans="2:4" x14ac:dyDescent="0.25">
      <c r="B214" s="9"/>
      <c r="C214" s="9"/>
      <c r="D214" s="9"/>
    </row>
    <row r="215" spans="2:4" x14ac:dyDescent="0.25">
      <c r="B215" s="9"/>
      <c r="C215" s="9"/>
      <c r="D215" s="9"/>
    </row>
    <row r="216" spans="2:4" x14ac:dyDescent="0.25">
      <c r="B216" s="9"/>
      <c r="C216" s="9"/>
      <c r="D216" s="9"/>
    </row>
    <row r="217" spans="2:4" x14ac:dyDescent="0.25">
      <c r="B217" s="9"/>
      <c r="C217" s="9"/>
      <c r="D217" s="9"/>
    </row>
    <row r="218" spans="2:4" x14ac:dyDescent="0.25">
      <c r="B218" s="9"/>
      <c r="C218" s="9"/>
      <c r="D218" s="9"/>
    </row>
    <row r="219" spans="2:4" x14ac:dyDescent="0.25">
      <c r="B219" s="9"/>
      <c r="C219" s="9"/>
      <c r="D219" s="9"/>
    </row>
    <row r="220" spans="2:4" x14ac:dyDescent="0.25">
      <c r="B220" s="9"/>
      <c r="C220" s="9"/>
      <c r="D220" s="9"/>
    </row>
    <row r="221" spans="2:4" x14ac:dyDescent="0.25">
      <c r="B221" s="9"/>
      <c r="C221" s="9"/>
      <c r="D221" s="9"/>
    </row>
    <row r="222" spans="2:4" x14ac:dyDescent="0.25">
      <c r="B222" s="9"/>
      <c r="C222" s="9"/>
      <c r="D222" s="9"/>
    </row>
    <row r="223" spans="2:4" x14ac:dyDescent="0.25">
      <c r="B223" s="9"/>
      <c r="C223" s="9"/>
      <c r="D223" s="9"/>
    </row>
    <row r="224" spans="2:4" x14ac:dyDescent="0.25">
      <c r="B224" s="9"/>
      <c r="C224" s="9"/>
      <c r="D224" s="9"/>
    </row>
    <row r="225" spans="2:4" x14ac:dyDescent="0.25">
      <c r="B225" s="9"/>
      <c r="C225" s="9"/>
      <c r="D225" s="9"/>
    </row>
    <row r="226" spans="2:4" x14ac:dyDescent="0.25">
      <c r="B226" s="9"/>
      <c r="C226" s="9"/>
      <c r="D226" s="9"/>
    </row>
    <row r="227" spans="2:4" x14ac:dyDescent="0.25">
      <c r="B227" s="9"/>
      <c r="C227" s="9"/>
      <c r="D227" s="9"/>
    </row>
    <row r="228" spans="2:4" x14ac:dyDescent="0.25">
      <c r="B228" s="9"/>
      <c r="C228" s="9"/>
      <c r="D228" s="9"/>
    </row>
    <row r="229" spans="2:4" x14ac:dyDescent="0.25">
      <c r="B229" s="9"/>
      <c r="C229" s="9"/>
      <c r="D229" s="9"/>
    </row>
    <row r="230" spans="2:4" x14ac:dyDescent="0.25">
      <c r="B230" s="9"/>
      <c r="C230" s="9"/>
      <c r="D230" s="9"/>
    </row>
    <row r="231" spans="2:4" x14ac:dyDescent="0.25">
      <c r="B231" s="9"/>
      <c r="C231" s="9"/>
      <c r="D231" s="9"/>
    </row>
    <row r="232" spans="2:4" x14ac:dyDescent="0.25">
      <c r="B232" s="9"/>
      <c r="C232" s="9"/>
      <c r="D232" s="9"/>
    </row>
    <row r="233" spans="2:4" x14ac:dyDescent="0.25">
      <c r="B233" s="9"/>
      <c r="C233" s="9"/>
      <c r="D233" s="9"/>
    </row>
    <row r="234" spans="2:4" x14ac:dyDescent="0.25">
      <c r="B234" s="9"/>
      <c r="C234" s="9"/>
      <c r="D234" s="9"/>
    </row>
    <row r="235" spans="2:4" x14ac:dyDescent="0.25">
      <c r="B235" s="9"/>
      <c r="C235" s="9"/>
      <c r="D235" s="9"/>
    </row>
    <row r="236" spans="2:4" x14ac:dyDescent="0.25">
      <c r="B236" s="9"/>
      <c r="C236" s="9"/>
      <c r="D236" s="9"/>
    </row>
    <row r="237" spans="2:4" x14ac:dyDescent="0.25">
      <c r="B237" s="9"/>
      <c r="C237" s="9"/>
      <c r="D237" s="9"/>
    </row>
    <row r="238" spans="2:4" x14ac:dyDescent="0.25">
      <c r="B238" s="9"/>
      <c r="C238" s="9"/>
      <c r="D238" s="9"/>
    </row>
    <row r="239" spans="2:4" x14ac:dyDescent="0.25">
      <c r="B239" s="9"/>
      <c r="C239" s="9"/>
      <c r="D239" s="9"/>
    </row>
    <row r="240" spans="2:4" x14ac:dyDescent="0.25">
      <c r="B240" s="9"/>
      <c r="C240" s="9"/>
      <c r="D240" s="9"/>
    </row>
    <row r="241" spans="2:4" x14ac:dyDescent="0.25">
      <c r="B241" s="9"/>
      <c r="C241" s="9"/>
      <c r="D241" s="9"/>
    </row>
    <row r="242" spans="2:4" x14ac:dyDescent="0.25">
      <c r="B242" s="9"/>
      <c r="C242" s="9"/>
      <c r="D242" s="9"/>
    </row>
    <row r="243" spans="2:4" x14ac:dyDescent="0.25">
      <c r="B243" s="9"/>
      <c r="C243" s="9"/>
      <c r="D243" s="9"/>
    </row>
    <row r="244" spans="2:4" x14ac:dyDescent="0.25">
      <c r="B244" s="9"/>
      <c r="C244" s="9"/>
      <c r="D244" s="9"/>
    </row>
    <row r="245" spans="2:4" x14ac:dyDescent="0.25">
      <c r="B245" s="9"/>
      <c r="C245" s="9"/>
      <c r="D245" s="9"/>
    </row>
    <row r="246" spans="2:4" x14ac:dyDescent="0.25">
      <c r="B246" s="9"/>
      <c r="C246" s="9"/>
      <c r="D246" s="9"/>
    </row>
    <row r="247" spans="2:4" x14ac:dyDescent="0.25">
      <c r="B247" s="9"/>
      <c r="C247" s="9"/>
      <c r="D247" s="9"/>
    </row>
  </sheetData>
  <mergeCells count="4">
    <mergeCell ref="D6:D7"/>
    <mergeCell ref="A6:A7"/>
    <mergeCell ref="B6:B7"/>
    <mergeCell ref="C6:C7"/>
  </mergeCells>
  <phoneticPr fontId="0" type="noConversion"/>
  <pageMargins left="0.75" right="0.75" top="1" bottom="1" header="0" footer="0"/>
  <pageSetup paperSize="9" scale="90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/>
  <dimension ref="A2:K42"/>
  <sheetViews>
    <sheetView zoomScaleNormal="100" workbookViewId="0">
      <selection activeCell="B52" sqref="B52"/>
    </sheetView>
  </sheetViews>
  <sheetFormatPr baseColWidth="10" defaultColWidth="11.42578125" defaultRowHeight="15" x14ac:dyDescent="0.25"/>
  <cols>
    <col min="1" max="1" width="17.7109375" style="9" customWidth="1"/>
    <col min="2" max="2" width="20.140625" style="8" customWidth="1"/>
    <col min="3" max="3" width="20" style="8" customWidth="1"/>
    <col min="4" max="4" width="11.140625" style="9" customWidth="1"/>
    <col min="5" max="5" width="16.42578125" style="9" customWidth="1"/>
    <col min="6" max="6" width="8.5703125" style="9" customWidth="1"/>
    <col min="7" max="7" width="4.42578125" style="9" customWidth="1"/>
    <col min="8" max="8" width="9.28515625" style="9" customWidth="1"/>
    <col min="9" max="9" width="6.5703125" style="9" customWidth="1"/>
    <col min="10" max="10" width="8" style="9" customWidth="1"/>
    <col min="11" max="11" width="4.140625" style="9" customWidth="1"/>
    <col min="12" max="16384" width="11.42578125" style="9"/>
  </cols>
  <sheetData>
    <row r="2" spans="1:11" ht="17.25" customHeight="1" x14ac:dyDescent="0.3">
      <c r="A2" s="143" t="s">
        <v>217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</row>
    <row r="3" spans="1:11" ht="17.25" customHeight="1" x14ac:dyDescent="0.3">
      <c r="A3" s="144" t="s">
        <v>178</v>
      </c>
      <c r="B3" s="144"/>
      <c r="C3" s="144"/>
      <c r="D3" s="144"/>
      <c r="E3" s="83"/>
      <c r="F3" s="83"/>
      <c r="G3" s="83"/>
      <c r="H3" s="83"/>
      <c r="I3" s="83"/>
      <c r="J3" s="83"/>
      <c r="K3" s="83"/>
    </row>
    <row r="5" spans="1:11" ht="15.75" customHeight="1" x14ac:dyDescent="0.25">
      <c r="A5" s="133" t="s">
        <v>183</v>
      </c>
      <c r="B5" s="131" t="s">
        <v>179</v>
      </c>
      <c r="C5" s="131" t="s">
        <v>180</v>
      </c>
      <c r="D5" s="131" t="s">
        <v>64</v>
      </c>
    </row>
    <row r="6" spans="1:11" ht="19.5" customHeight="1" x14ac:dyDescent="0.25">
      <c r="A6" s="133"/>
      <c r="B6" s="131"/>
      <c r="C6" s="131"/>
      <c r="D6" s="131"/>
    </row>
    <row r="7" spans="1:11" ht="8.25" customHeight="1" x14ac:dyDescent="0.25">
      <c r="A7" s="45"/>
      <c r="B7" s="117"/>
      <c r="C7" s="117"/>
      <c r="D7" s="117"/>
    </row>
    <row r="8" spans="1:11" x14ac:dyDescent="0.25">
      <c r="A8" s="1" t="s">
        <v>17</v>
      </c>
      <c r="B8" s="5">
        <v>164</v>
      </c>
      <c r="C8" s="5">
        <v>33</v>
      </c>
      <c r="D8" s="5">
        <f t="shared" ref="D8:D23" si="0">SUM(B8:C8)</f>
        <v>197</v>
      </c>
      <c r="E8" s="59" t="s">
        <v>130</v>
      </c>
    </row>
    <row r="9" spans="1:11" x14ac:dyDescent="0.25">
      <c r="A9" s="96" t="s">
        <v>18</v>
      </c>
      <c r="B9" s="8">
        <v>385</v>
      </c>
      <c r="C9" s="8">
        <v>94</v>
      </c>
      <c r="D9" s="8">
        <f t="shared" si="0"/>
        <v>479</v>
      </c>
      <c r="E9" s="59" t="s">
        <v>131</v>
      </c>
    </row>
    <row r="10" spans="1:11" x14ac:dyDescent="0.25">
      <c r="A10" s="1" t="s">
        <v>19</v>
      </c>
      <c r="B10" s="5">
        <v>52</v>
      </c>
      <c r="C10" s="5">
        <v>19</v>
      </c>
      <c r="D10" s="5">
        <f t="shared" si="0"/>
        <v>71</v>
      </c>
      <c r="E10" s="59" t="s">
        <v>132</v>
      </c>
    </row>
    <row r="11" spans="1:11" x14ac:dyDescent="0.25">
      <c r="A11" s="96" t="s">
        <v>20</v>
      </c>
      <c r="B11" s="8">
        <v>93</v>
      </c>
      <c r="C11" s="8">
        <v>39</v>
      </c>
      <c r="D11" s="8">
        <f t="shared" si="0"/>
        <v>132</v>
      </c>
      <c r="E11" s="59" t="s">
        <v>133</v>
      </c>
    </row>
    <row r="12" spans="1:11" x14ac:dyDescent="0.25">
      <c r="A12" s="1" t="s">
        <v>23</v>
      </c>
      <c r="B12" s="5">
        <v>124</v>
      </c>
      <c r="C12" s="5">
        <v>47</v>
      </c>
      <c r="D12" s="5">
        <f t="shared" si="0"/>
        <v>171</v>
      </c>
      <c r="E12" s="59" t="s">
        <v>134</v>
      </c>
    </row>
    <row r="13" spans="1:11" x14ac:dyDescent="0.25">
      <c r="A13" s="96" t="s">
        <v>24</v>
      </c>
      <c r="B13" s="8">
        <v>416</v>
      </c>
      <c r="C13" s="8">
        <v>154</v>
      </c>
      <c r="D13" s="8">
        <f t="shared" si="0"/>
        <v>570</v>
      </c>
      <c r="E13" s="59" t="s">
        <v>135</v>
      </c>
    </row>
    <row r="14" spans="1:11" x14ac:dyDescent="0.25">
      <c r="A14" s="1" t="s">
        <v>21</v>
      </c>
      <c r="B14" s="5">
        <v>636</v>
      </c>
      <c r="C14" s="5">
        <v>197</v>
      </c>
      <c r="D14" s="5">
        <f t="shared" si="0"/>
        <v>833</v>
      </c>
      <c r="E14" s="59" t="s">
        <v>136</v>
      </c>
    </row>
    <row r="15" spans="1:11" x14ac:dyDescent="0.25">
      <c r="A15" s="96" t="s">
        <v>22</v>
      </c>
      <c r="B15" s="8">
        <v>221</v>
      </c>
      <c r="C15" s="8">
        <v>64</v>
      </c>
      <c r="D15" s="8">
        <f t="shared" si="0"/>
        <v>285</v>
      </c>
      <c r="E15" s="59" t="s">
        <v>137</v>
      </c>
    </row>
    <row r="16" spans="1:11" x14ac:dyDescent="0.25">
      <c r="A16" s="1" t="s">
        <v>25</v>
      </c>
      <c r="B16" s="5">
        <v>3359</v>
      </c>
      <c r="C16" s="5">
        <v>962</v>
      </c>
      <c r="D16" s="5">
        <f t="shared" si="0"/>
        <v>4321</v>
      </c>
      <c r="E16" s="59" t="s">
        <v>138</v>
      </c>
    </row>
    <row r="17" spans="1:5" x14ac:dyDescent="0.25">
      <c r="A17" s="96" t="s">
        <v>26</v>
      </c>
      <c r="B17" s="8">
        <v>184</v>
      </c>
      <c r="C17" s="8">
        <v>56</v>
      </c>
      <c r="D17" s="8">
        <f t="shared" si="0"/>
        <v>240</v>
      </c>
      <c r="E17" s="59" t="s">
        <v>139</v>
      </c>
    </row>
    <row r="18" spans="1:5" x14ac:dyDescent="0.25">
      <c r="A18" s="1" t="s">
        <v>49</v>
      </c>
      <c r="B18" s="5">
        <v>699</v>
      </c>
      <c r="C18" s="5">
        <v>207</v>
      </c>
      <c r="D18" s="5">
        <f t="shared" si="0"/>
        <v>906</v>
      </c>
      <c r="E18" s="59" t="s">
        <v>140</v>
      </c>
    </row>
    <row r="19" spans="1:5" x14ac:dyDescent="0.25">
      <c r="A19" s="96" t="s">
        <v>27</v>
      </c>
      <c r="B19" s="8">
        <v>482</v>
      </c>
      <c r="C19" s="8">
        <v>184</v>
      </c>
      <c r="D19" s="8">
        <f t="shared" si="0"/>
        <v>666</v>
      </c>
      <c r="E19" s="59" t="s">
        <v>141</v>
      </c>
    </row>
    <row r="20" spans="1:5" x14ac:dyDescent="0.25">
      <c r="A20" s="1" t="s">
        <v>28</v>
      </c>
      <c r="B20" s="5">
        <v>64</v>
      </c>
      <c r="C20" s="5">
        <v>48</v>
      </c>
      <c r="D20" s="5">
        <f t="shared" si="0"/>
        <v>112</v>
      </c>
      <c r="E20" s="59" t="s">
        <v>142</v>
      </c>
    </row>
    <row r="21" spans="1:5" x14ac:dyDescent="0.25">
      <c r="A21" s="96" t="s">
        <v>29</v>
      </c>
      <c r="B21" s="8">
        <v>234</v>
      </c>
      <c r="C21" s="8">
        <v>95</v>
      </c>
      <c r="D21" s="8">
        <f t="shared" si="0"/>
        <v>329</v>
      </c>
      <c r="E21" s="59" t="s">
        <v>143</v>
      </c>
    </row>
    <row r="22" spans="1:5" x14ac:dyDescent="0.25">
      <c r="A22" s="1" t="s">
        <v>30</v>
      </c>
      <c r="B22" s="5">
        <v>1020</v>
      </c>
      <c r="C22" s="5">
        <v>234</v>
      </c>
      <c r="D22" s="5">
        <f t="shared" si="0"/>
        <v>1254</v>
      </c>
      <c r="E22" s="59" t="s">
        <v>144</v>
      </c>
    </row>
    <row r="23" spans="1:5" x14ac:dyDescent="0.25">
      <c r="A23" s="96" t="s">
        <v>31</v>
      </c>
      <c r="B23" s="8">
        <v>386</v>
      </c>
      <c r="C23" s="8">
        <v>100</v>
      </c>
      <c r="D23" s="8">
        <f t="shared" si="0"/>
        <v>486</v>
      </c>
      <c r="E23" s="59" t="s">
        <v>145</v>
      </c>
    </row>
    <row r="24" spans="1:5" ht="16.5" customHeight="1" x14ac:dyDescent="0.25">
      <c r="A24" s="1" t="s">
        <v>32</v>
      </c>
      <c r="B24" s="5">
        <v>161</v>
      </c>
      <c r="C24" s="5">
        <v>63</v>
      </c>
      <c r="D24" s="5">
        <f t="shared" ref="D24:D39" si="1">SUM(B24:C24)</f>
        <v>224</v>
      </c>
      <c r="E24" s="59" t="s">
        <v>146</v>
      </c>
    </row>
    <row r="25" spans="1:5" ht="16.5" customHeight="1" x14ac:dyDescent="0.25">
      <c r="A25" s="96" t="s">
        <v>33</v>
      </c>
      <c r="B25" s="8">
        <v>45</v>
      </c>
      <c r="C25" s="8">
        <v>11</v>
      </c>
      <c r="D25" s="8">
        <f t="shared" si="1"/>
        <v>56</v>
      </c>
      <c r="E25" s="59" t="s">
        <v>147</v>
      </c>
    </row>
    <row r="26" spans="1:5" x14ac:dyDescent="0.25">
      <c r="A26" s="1" t="s">
        <v>34</v>
      </c>
      <c r="B26" s="5">
        <v>2015</v>
      </c>
      <c r="C26" s="5">
        <v>607</v>
      </c>
      <c r="D26" s="5">
        <f t="shared" si="1"/>
        <v>2622</v>
      </c>
      <c r="E26" s="59" t="s">
        <v>148</v>
      </c>
    </row>
    <row r="27" spans="1:5" x14ac:dyDescent="0.25">
      <c r="A27" s="96" t="s">
        <v>35</v>
      </c>
      <c r="B27" s="8">
        <v>96</v>
      </c>
      <c r="C27" s="8">
        <v>49</v>
      </c>
      <c r="D27" s="8">
        <f t="shared" si="1"/>
        <v>145</v>
      </c>
      <c r="E27" s="59" t="s">
        <v>149</v>
      </c>
    </row>
    <row r="28" spans="1:5" x14ac:dyDescent="0.25">
      <c r="A28" s="1" t="s">
        <v>36</v>
      </c>
      <c r="B28" s="5">
        <v>531</v>
      </c>
      <c r="C28" s="5">
        <v>132</v>
      </c>
      <c r="D28" s="5">
        <f t="shared" si="1"/>
        <v>663</v>
      </c>
      <c r="E28" s="59" t="s">
        <v>150</v>
      </c>
    </row>
    <row r="29" spans="1:5" x14ac:dyDescent="0.25">
      <c r="A29" s="96" t="s">
        <v>37</v>
      </c>
      <c r="B29" s="8">
        <v>438</v>
      </c>
      <c r="C29" s="8">
        <v>115</v>
      </c>
      <c r="D29" s="8">
        <f t="shared" si="1"/>
        <v>553</v>
      </c>
      <c r="E29" s="59" t="s">
        <v>151</v>
      </c>
    </row>
    <row r="30" spans="1:5" x14ac:dyDescent="0.25">
      <c r="A30" s="1" t="s">
        <v>38</v>
      </c>
      <c r="B30" s="5">
        <v>64</v>
      </c>
      <c r="C30" s="5">
        <v>36</v>
      </c>
      <c r="D30" s="5">
        <f t="shared" si="1"/>
        <v>100</v>
      </c>
      <c r="E30" s="59" t="s">
        <v>152</v>
      </c>
    </row>
    <row r="31" spans="1:5" x14ac:dyDescent="0.25">
      <c r="A31" s="96" t="s">
        <v>39</v>
      </c>
      <c r="B31" s="8">
        <v>406</v>
      </c>
      <c r="C31" s="8">
        <v>79</v>
      </c>
      <c r="D31" s="8">
        <f t="shared" si="1"/>
        <v>485</v>
      </c>
      <c r="E31" s="59" t="s">
        <v>153</v>
      </c>
    </row>
    <row r="32" spans="1:5" x14ac:dyDescent="0.25">
      <c r="A32" s="1" t="s">
        <v>40</v>
      </c>
      <c r="B32" s="5">
        <v>372</v>
      </c>
      <c r="C32" s="5">
        <v>120</v>
      </c>
      <c r="D32" s="5">
        <f t="shared" si="1"/>
        <v>492</v>
      </c>
      <c r="E32" s="59" t="s">
        <v>154</v>
      </c>
    </row>
    <row r="33" spans="1:6" x14ac:dyDescent="0.25">
      <c r="A33" s="96" t="s">
        <v>41</v>
      </c>
      <c r="B33" s="8">
        <v>320</v>
      </c>
      <c r="C33" s="8">
        <v>135</v>
      </c>
      <c r="D33" s="8">
        <f t="shared" si="1"/>
        <v>455</v>
      </c>
      <c r="E33" s="59" t="s">
        <v>155</v>
      </c>
    </row>
    <row r="34" spans="1:6" x14ac:dyDescent="0.25">
      <c r="A34" s="1" t="s">
        <v>42</v>
      </c>
      <c r="B34" s="5">
        <v>115</v>
      </c>
      <c r="C34" s="5">
        <v>127</v>
      </c>
      <c r="D34" s="5">
        <f t="shared" si="1"/>
        <v>242</v>
      </c>
      <c r="E34" s="59" t="s">
        <v>156</v>
      </c>
    </row>
    <row r="35" spans="1:6" x14ac:dyDescent="0.25">
      <c r="A35" s="96" t="s">
        <v>43</v>
      </c>
      <c r="B35" s="8">
        <v>1041</v>
      </c>
      <c r="C35" s="8">
        <v>372</v>
      </c>
      <c r="D35" s="8">
        <f t="shared" si="1"/>
        <v>1413</v>
      </c>
      <c r="E35" s="59" t="s">
        <v>157</v>
      </c>
    </row>
    <row r="36" spans="1:6" x14ac:dyDescent="0.25">
      <c r="A36" s="1" t="s">
        <v>44</v>
      </c>
      <c r="B36" s="5">
        <v>108</v>
      </c>
      <c r="C36" s="5">
        <v>38</v>
      </c>
      <c r="D36" s="5">
        <f t="shared" si="1"/>
        <v>146</v>
      </c>
      <c r="E36" s="59" t="s">
        <v>158</v>
      </c>
    </row>
    <row r="37" spans="1:6" x14ac:dyDescent="0.25">
      <c r="A37" s="96" t="s">
        <v>45</v>
      </c>
      <c r="B37" s="8">
        <v>626</v>
      </c>
      <c r="C37" s="8">
        <v>323</v>
      </c>
      <c r="D37" s="8">
        <f t="shared" si="1"/>
        <v>949</v>
      </c>
      <c r="E37" s="59" t="s">
        <v>159</v>
      </c>
    </row>
    <row r="38" spans="1:6" x14ac:dyDescent="0.25">
      <c r="A38" s="1" t="s">
        <v>46</v>
      </c>
      <c r="B38" s="5">
        <v>156</v>
      </c>
      <c r="C38" s="5">
        <v>52</v>
      </c>
      <c r="D38" s="5">
        <f t="shared" si="1"/>
        <v>208</v>
      </c>
      <c r="E38" s="59" t="s">
        <v>160</v>
      </c>
    </row>
    <row r="39" spans="1:6" x14ac:dyDescent="0.25">
      <c r="A39" s="96" t="s">
        <v>47</v>
      </c>
      <c r="B39" s="8">
        <v>71</v>
      </c>
      <c r="C39" s="8">
        <v>27</v>
      </c>
      <c r="D39" s="8">
        <f t="shared" si="1"/>
        <v>98</v>
      </c>
      <c r="E39" s="59" t="s">
        <v>161</v>
      </c>
    </row>
    <row r="40" spans="1:6" ht="8.25" customHeight="1" x14ac:dyDescent="0.25">
      <c r="A40" s="45"/>
      <c r="B40" s="46"/>
      <c r="C40" s="46"/>
      <c r="D40" s="46"/>
    </row>
    <row r="41" spans="1:6" ht="15.75" x14ac:dyDescent="0.25">
      <c r="A41" s="98" t="s">
        <v>52</v>
      </c>
      <c r="B41" s="85">
        <f>B8+B9+B10+B11+B12+B13+B14+B15+B16+B17+B18+B19+B20+B21+B22+B23+B24+B25+B26+B27+B28+B29+B30+B31+B32+B33+B34+B35+B36+B37+B38+B39</f>
        <v>15084</v>
      </c>
      <c r="C41" s="85">
        <f>C8+C9+C10+C11+C12+C13+C14+C15+C16+C17+C18+C19+C20+C21+C22+C23+C24+C25+C26+C27+C28+C29+C30+C31+C32+C33+C34+C35+C36+C37+C38+C39</f>
        <v>4819</v>
      </c>
      <c r="D41" s="85">
        <f>D8+D9+D10+D11+D12+D13+D14+D15+D16+D17+D18+D19+D20+D21+D22+D23+D24+D25+D26+D27+D28+D29+D30+D31+D32+D33+D34+D35+D36+D37+D38+D39</f>
        <v>19903</v>
      </c>
      <c r="F41" s="18"/>
    </row>
    <row r="42" spans="1:6" x14ac:dyDescent="0.25">
      <c r="B42" s="67">
        <f>B41*100/D41</f>
        <v>75.787569713108581</v>
      </c>
      <c r="C42" s="67">
        <f>C41*100/D41</f>
        <v>24.212430286891422</v>
      </c>
      <c r="D42" s="66">
        <f>SUM(B42:C42)</f>
        <v>100</v>
      </c>
    </row>
  </sheetData>
  <mergeCells count="6">
    <mergeCell ref="A2:K2"/>
    <mergeCell ref="A5:A6"/>
    <mergeCell ref="B5:B6"/>
    <mergeCell ref="C5:C6"/>
    <mergeCell ref="D5:D6"/>
    <mergeCell ref="A3:D3"/>
  </mergeCells>
  <phoneticPr fontId="0" type="noConversion"/>
  <pageMargins left="0.31496062992125984" right="0.74803149606299213" top="0.98425196850393704" bottom="0.98425196850393704" header="0" footer="0"/>
  <pageSetup paperSize="9" orientation="landscape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/>
  <dimension ref="A1:J55"/>
  <sheetViews>
    <sheetView zoomScaleNormal="100" workbookViewId="0">
      <selection activeCell="F79" sqref="F79"/>
    </sheetView>
  </sheetViews>
  <sheetFormatPr baseColWidth="10" defaultColWidth="11.42578125" defaultRowHeight="15" x14ac:dyDescent="0.25"/>
  <cols>
    <col min="1" max="1" width="18.140625" style="9" customWidth="1"/>
    <col min="2" max="2" width="19.28515625" style="8" customWidth="1"/>
    <col min="3" max="3" width="20" style="8" customWidth="1"/>
    <col min="4" max="4" width="8.42578125" style="9" customWidth="1"/>
    <col min="5" max="5" width="14.5703125" style="9" customWidth="1"/>
    <col min="6" max="6" width="10.28515625" style="9" customWidth="1"/>
    <col min="7" max="7" width="3.85546875" style="9" customWidth="1"/>
    <col min="8" max="8" width="11.7109375" style="9" customWidth="1"/>
    <col min="9" max="9" width="7.140625" style="9" customWidth="1"/>
    <col min="10" max="10" width="9.42578125" style="9" customWidth="1"/>
    <col min="11" max="16384" width="11.42578125" style="9"/>
  </cols>
  <sheetData>
    <row r="1" spans="1:10" x14ac:dyDescent="0.25">
      <c r="B1" s="9"/>
      <c r="C1" s="9"/>
    </row>
    <row r="2" spans="1:10" ht="18" customHeight="1" x14ac:dyDescent="0.25">
      <c r="A2" s="140" t="s">
        <v>209</v>
      </c>
      <c r="B2" s="140"/>
      <c r="C2" s="140"/>
      <c r="D2" s="140"/>
      <c r="E2" s="140"/>
      <c r="F2" s="105"/>
      <c r="G2" s="105"/>
      <c r="H2" s="105"/>
      <c r="I2" s="105"/>
      <c r="J2" s="105"/>
    </row>
    <row r="3" spans="1:10" ht="15" customHeight="1" x14ac:dyDescent="0.25">
      <c r="A3" s="140" t="s">
        <v>191</v>
      </c>
      <c r="B3" s="140"/>
      <c r="C3" s="140"/>
      <c r="D3" s="140"/>
      <c r="E3" s="82"/>
      <c r="F3" s="82"/>
      <c r="G3" s="82"/>
      <c r="H3" s="82"/>
      <c r="I3" s="82"/>
      <c r="J3" s="82"/>
    </row>
    <row r="4" spans="1:10" ht="15" customHeight="1" x14ac:dyDescent="0.25">
      <c r="B4" s="9"/>
      <c r="C4" s="9"/>
    </row>
    <row r="5" spans="1:10" ht="12.75" customHeight="1" x14ac:dyDescent="0.25">
      <c r="A5" s="133" t="s">
        <v>183</v>
      </c>
      <c r="B5" s="131" t="s">
        <v>179</v>
      </c>
      <c r="C5" s="131" t="s">
        <v>180</v>
      </c>
      <c r="D5" s="131" t="s">
        <v>64</v>
      </c>
    </row>
    <row r="6" spans="1:10" ht="27.75" customHeight="1" x14ac:dyDescent="0.25">
      <c r="A6" s="133"/>
      <c r="B6" s="131"/>
      <c r="C6" s="131"/>
      <c r="D6" s="131"/>
    </row>
    <row r="7" spans="1:10" ht="9.75" customHeight="1" x14ac:dyDescent="0.25">
      <c r="A7" s="45"/>
      <c r="B7" s="45"/>
      <c r="C7" s="45"/>
      <c r="D7" s="45"/>
    </row>
    <row r="8" spans="1:10" x14ac:dyDescent="0.25">
      <c r="A8" s="1" t="s">
        <v>17</v>
      </c>
      <c r="B8" s="5">
        <v>909</v>
      </c>
      <c r="C8" s="5">
        <v>58</v>
      </c>
      <c r="D8" s="5">
        <f t="shared" ref="D8:D23" si="0">SUM(B8:C8)</f>
        <v>967</v>
      </c>
      <c r="E8" s="59" t="s">
        <v>130</v>
      </c>
    </row>
    <row r="9" spans="1:10" x14ac:dyDescent="0.25">
      <c r="A9" s="96" t="s">
        <v>18</v>
      </c>
      <c r="B9" s="68">
        <v>4337</v>
      </c>
      <c r="C9" s="68">
        <v>167</v>
      </c>
      <c r="D9" s="8">
        <f t="shared" si="0"/>
        <v>4504</v>
      </c>
      <c r="E9" s="59" t="s">
        <v>131</v>
      </c>
    </row>
    <row r="10" spans="1:10" x14ac:dyDescent="0.25">
      <c r="A10" s="1" t="s">
        <v>19</v>
      </c>
      <c r="B10" s="5">
        <v>212</v>
      </c>
      <c r="C10" s="5">
        <v>41</v>
      </c>
      <c r="D10" s="5">
        <f t="shared" si="0"/>
        <v>253</v>
      </c>
      <c r="E10" s="59" t="s">
        <v>132</v>
      </c>
    </row>
    <row r="11" spans="1:10" x14ac:dyDescent="0.25">
      <c r="A11" s="96" t="s">
        <v>20</v>
      </c>
      <c r="B11" s="68">
        <v>159</v>
      </c>
      <c r="C11" s="68">
        <v>10</v>
      </c>
      <c r="D11" s="8">
        <f t="shared" si="0"/>
        <v>169</v>
      </c>
      <c r="E11" s="59" t="s">
        <v>133</v>
      </c>
    </row>
    <row r="12" spans="1:10" x14ac:dyDescent="0.25">
      <c r="A12" s="1" t="s">
        <v>23</v>
      </c>
      <c r="B12" s="5">
        <v>748</v>
      </c>
      <c r="C12" s="5">
        <v>115</v>
      </c>
      <c r="D12" s="5">
        <f t="shared" si="0"/>
        <v>863</v>
      </c>
      <c r="E12" s="59" t="s">
        <v>134</v>
      </c>
    </row>
    <row r="13" spans="1:10" x14ac:dyDescent="0.25">
      <c r="A13" s="96" t="s">
        <v>24</v>
      </c>
      <c r="B13" s="68">
        <v>3051</v>
      </c>
      <c r="C13" s="68">
        <v>207</v>
      </c>
      <c r="D13" s="8">
        <f t="shared" si="0"/>
        <v>3258</v>
      </c>
      <c r="E13" s="59" t="s">
        <v>135</v>
      </c>
    </row>
    <row r="14" spans="1:10" x14ac:dyDescent="0.25">
      <c r="A14" s="1" t="s">
        <v>21</v>
      </c>
      <c r="B14" s="5">
        <v>2170</v>
      </c>
      <c r="C14" s="5">
        <v>150</v>
      </c>
      <c r="D14" s="5">
        <f t="shared" si="0"/>
        <v>2320</v>
      </c>
      <c r="E14" s="59" t="s">
        <v>136</v>
      </c>
    </row>
    <row r="15" spans="1:10" x14ac:dyDescent="0.25">
      <c r="A15" s="96" t="s">
        <v>22</v>
      </c>
      <c r="B15" s="68">
        <v>761</v>
      </c>
      <c r="C15" s="68">
        <v>75</v>
      </c>
      <c r="D15" s="8">
        <f t="shared" si="0"/>
        <v>836</v>
      </c>
      <c r="E15" s="59" t="s">
        <v>137</v>
      </c>
    </row>
    <row r="16" spans="1:10" x14ac:dyDescent="0.25">
      <c r="A16" s="1" t="s">
        <v>25</v>
      </c>
      <c r="B16" s="5">
        <v>25026</v>
      </c>
      <c r="C16" s="5">
        <v>2092</v>
      </c>
      <c r="D16" s="5">
        <f t="shared" si="0"/>
        <v>27118</v>
      </c>
      <c r="E16" s="59" t="s">
        <v>138</v>
      </c>
    </row>
    <row r="17" spans="1:6" x14ac:dyDescent="0.25">
      <c r="A17" s="96" t="s">
        <v>26</v>
      </c>
      <c r="B17" s="68">
        <v>1278</v>
      </c>
      <c r="C17" s="68">
        <v>83</v>
      </c>
      <c r="D17" s="8">
        <f t="shared" si="0"/>
        <v>1361</v>
      </c>
      <c r="E17" s="59" t="s">
        <v>139</v>
      </c>
    </row>
    <row r="18" spans="1:6" x14ac:dyDescent="0.25">
      <c r="A18" s="1" t="s">
        <v>49</v>
      </c>
      <c r="B18" s="5">
        <v>10011</v>
      </c>
      <c r="C18" s="5">
        <v>745</v>
      </c>
      <c r="D18" s="5">
        <f t="shared" si="0"/>
        <v>10756</v>
      </c>
      <c r="E18" s="59" t="s">
        <v>140</v>
      </c>
    </row>
    <row r="19" spans="1:6" x14ac:dyDescent="0.25">
      <c r="A19" s="96" t="s">
        <v>27</v>
      </c>
      <c r="B19" s="68">
        <v>6448</v>
      </c>
      <c r="C19" s="68">
        <v>489</v>
      </c>
      <c r="D19" s="8">
        <f t="shared" si="0"/>
        <v>6937</v>
      </c>
      <c r="E19" s="59" t="s">
        <v>141</v>
      </c>
    </row>
    <row r="20" spans="1:6" x14ac:dyDescent="0.25">
      <c r="A20" s="1" t="s">
        <v>28</v>
      </c>
      <c r="B20" s="5">
        <v>549</v>
      </c>
      <c r="C20" s="5">
        <v>115</v>
      </c>
      <c r="D20" s="5">
        <f t="shared" si="0"/>
        <v>664</v>
      </c>
      <c r="E20" s="59" t="s">
        <v>142</v>
      </c>
    </row>
    <row r="21" spans="1:6" x14ac:dyDescent="0.25">
      <c r="A21" s="96" t="s">
        <v>29</v>
      </c>
      <c r="B21" s="68">
        <v>6575</v>
      </c>
      <c r="C21" s="68">
        <v>445</v>
      </c>
      <c r="D21" s="8">
        <f t="shared" si="0"/>
        <v>7020</v>
      </c>
      <c r="E21" s="59" t="s">
        <v>143</v>
      </c>
    </row>
    <row r="22" spans="1:6" x14ac:dyDescent="0.25">
      <c r="A22" s="1" t="s">
        <v>30</v>
      </c>
      <c r="B22" s="5">
        <v>8988</v>
      </c>
      <c r="C22" s="5">
        <v>675</v>
      </c>
      <c r="D22" s="5">
        <f t="shared" si="0"/>
        <v>9663</v>
      </c>
      <c r="E22" s="59" t="s">
        <v>144</v>
      </c>
    </row>
    <row r="23" spans="1:6" x14ac:dyDescent="0.25">
      <c r="A23" s="96" t="s">
        <v>31</v>
      </c>
      <c r="B23" s="68">
        <v>4871</v>
      </c>
      <c r="C23" s="68">
        <v>278</v>
      </c>
      <c r="D23" s="8">
        <f t="shared" si="0"/>
        <v>5149</v>
      </c>
      <c r="E23" s="59" t="s">
        <v>145</v>
      </c>
    </row>
    <row r="24" spans="1:6" ht="12.75" customHeight="1" x14ac:dyDescent="0.25">
      <c r="A24" s="1" t="s">
        <v>32</v>
      </c>
      <c r="B24" s="5">
        <v>1553</v>
      </c>
      <c r="C24" s="5">
        <v>150</v>
      </c>
      <c r="D24" s="5">
        <f t="shared" ref="D24:D39" si="1">SUM(B24:C24)</f>
        <v>1703</v>
      </c>
      <c r="E24" s="59" t="s">
        <v>146</v>
      </c>
    </row>
    <row r="25" spans="1:6" x14ac:dyDescent="0.25">
      <c r="A25" s="96" t="s">
        <v>33</v>
      </c>
      <c r="B25" s="68">
        <v>568</v>
      </c>
      <c r="C25" s="68">
        <v>27</v>
      </c>
      <c r="D25" s="8">
        <f t="shared" si="1"/>
        <v>595</v>
      </c>
      <c r="E25" s="59" t="s">
        <v>147</v>
      </c>
    </row>
    <row r="26" spans="1:6" x14ac:dyDescent="0.25">
      <c r="A26" s="1" t="s">
        <v>34</v>
      </c>
      <c r="B26" s="5">
        <v>8460</v>
      </c>
      <c r="C26" s="5">
        <v>605</v>
      </c>
      <c r="D26" s="5">
        <f t="shared" si="1"/>
        <v>9065</v>
      </c>
      <c r="E26" s="59" t="s">
        <v>148</v>
      </c>
    </row>
    <row r="27" spans="1:6" x14ac:dyDescent="0.25">
      <c r="A27" s="96" t="s">
        <v>35</v>
      </c>
      <c r="B27" s="68">
        <v>727</v>
      </c>
      <c r="C27" s="68">
        <v>108</v>
      </c>
      <c r="D27" s="8">
        <f t="shared" si="1"/>
        <v>835</v>
      </c>
      <c r="E27" s="59" t="s">
        <v>149</v>
      </c>
      <c r="F27" s="8"/>
    </row>
    <row r="28" spans="1:6" x14ac:dyDescent="0.25">
      <c r="A28" s="1" t="s">
        <v>36</v>
      </c>
      <c r="B28" s="5">
        <v>6930</v>
      </c>
      <c r="C28" s="5">
        <v>256</v>
      </c>
      <c r="D28" s="5">
        <f t="shared" si="1"/>
        <v>7186</v>
      </c>
      <c r="E28" s="59" t="s">
        <v>150</v>
      </c>
      <c r="F28" s="8"/>
    </row>
    <row r="29" spans="1:6" x14ac:dyDescent="0.25">
      <c r="A29" s="96" t="s">
        <v>37</v>
      </c>
      <c r="B29" s="68">
        <v>3336</v>
      </c>
      <c r="C29" s="68">
        <v>222</v>
      </c>
      <c r="D29" s="8">
        <f t="shared" si="1"/>
        <v>3558</v>
      </c>
      <c r="E29" s="59" t="s">
        <v>151</v>
      </c>
      <c r="F29" s="8"/>
    </row>
    <row r="30" spans="1:6" x14ac:dyDescent="0.25">
      <c r="A30" s="1" t="s">
        <v>38</v>
      </c>
      <c r="B30" s="5">
        <v>266</v>
      </c>
      <c r="C30" s="5">
        <v>25</v>
      </c>
      <c r="D30" s="5">
        <f t="shared" si="1"/>
        <v>291</v>
      </c>
      <c r="E30" s="59" t="s">
        <v>152</v>
      </c>
      <c r="F30" s="8"/>
    </row>
    <row r="31" spans="1:6" x14ac:dyDescent="0.25">
      <c r="A31" s="96" t="s">
        <v>39</v>
      </c>
      <c r="B31" s="68">
        <v>3813</v>
      </c>
      <c r="C31" s="68">
        <v>152</v>
      </c>
      <c r="D31" s="8">
        <f t="shared" si="1"/>
        <v>3965</v>
      </c>
      <c r="E31" s="59" t="s">
        <v>153</v>
      </c>
    </row>
    <row r="32" spans="1:6" x14ac:dyDescent="0.25">
      <c r="A32" s="1" t="s">
        <v>40</v>
      </c>
      <c r="B32" s="5">
        <v>3864</v>
      </c>
      <c r="C32" s="5">
        <v>144</v>
      </c>
      <c r="D32" s="5">
        <f t="shared" si="1"/>
        <v>4008</v>
      </c>
      <c r="E32" s="59" t="s">
        <v>154</v>
      </c>
    </row>
    <row r="33" spans="1:5" x14ac:dyDescent="0.25">
      <c r="A33" s="96" t="s">
        <v>41</v>
      </c>
      <c r="B33" s="68">
        <v>3219</v>
      </c>
      <c r="C33" s="68">
        <v>221</v>
      </c>
      <c r="D33" s="8">
        <f t="shared" si="1"/>
        <v>3440</v>
      </c>
      <c r="E33" s="59" t="s">
        <v>155</v>
      </c>
    </row>
    <row r="34" spans="1:5" x14ac:dyDescent="0.25">
      <c r="A34" s="1" t="s">
        <v>42</v>
      </c>
      <c r="B34" s="5">
        <v>611</v>
      </c>
      <c r="C34" s="5">
        <v>159</v>
      </c>
      <c r="D34" s="5">
        <f t="shared" si="1"/>
        <v>770</v>
      </c>
      <c r="E34" s="59" t="s">
        <v>156</v>
      </c>
    </row>
    <row r="35" spans="1:5" x14ac:dyDescent="0.25">
      <c r="A35" s="96" t="s">
        <v>43</v>
      </c>
      <c r="B35" s="68">
        <v>5409</v>
      </c>
      <c r="C35" s="68">
        <v>440</v>
      </c>
      <c r="D35" s="8">
        <f t="shared" si="1"/>
        <v>5849</v>
      </c>
      <c r="E35" s="59" t="s">
        <v>157</v>
      </c>
    </row>
    <row r="36" spans="1:5" x14ac:dyDescent="0.25">
      <c r="A36" s="1" t="s">
        <v>44</v>
      </c>
      <c r="B36" s="5">
        <v>1486</v>
      </c>
      <c r="C36" s="5">
        <v>66</v>
      </c>
      <c r="D36" s="5">
        <f t="shared" si="1"/>
        <v>1552</v>
      </c>
      <c r="E36" s="59" t="s">
        <v>158</v>
      </c>
    </row>
    <row r="37" spans="1:5" x14ac:dyDescent="0.25">
      <c r="A37" s="96" t="s">
        <v>45</v>
      </c>
      <c r="B37" s="68">
        <v>5637</v>
      </c>
      <c r="C37" s="68">
        <v>490</v>
      </c>
      <c r="D37" s="8">
        <f t="shared" si="1"/>
        <v>6127</v>
      </c>
      <c r="E37" s="59" t="s">
        <v>159</v>
      </c>
    </row>
    <row r="38" spans="1:5" x14ac:dyDescent="0.25">
      <c r="A38" s="1" t="s">
        <v>46</v>
      </c>
      <c r="B38" s="5">
        <v>677</v>
      </c>
      <c r="C38" s="5">
        <v>51</v>
      </c>
      <c r="D38" s="5">
        <f t="shared" si="1"/>
        <v>728</v>
      </c>
      <c r="E38" s="59" t="s">
        <v>160</v>
      </c>
    </row>
    <row r="39" spans="1:5" x14ac:dyDescent="0.25">
      <c r="A39" s="96" t="s">
        <v>47</v>
      </c>
      <c r="B39" s="68">
        <v>401</v>
      </c>
      <c r="C39" s="68">
        <v>69</v>
      </c>
      <c r="D39" s="8">
        <f t="shared" si="1"/>
        <v>470</v>
      </c>
      <c r="E39" s="59" t="s">
        <v>161</v>
      </c>
    </row>
    <row r="40" spans="1:5" ht="5.25" customHeight="1" x14ac:dyDescent="0.25">
      <c r="A40" s="45"/>
      <c r="B40" s="46"/>
      <c r="C40" s="46"/>
      <c r="D40" s="46"/>
    </row>
    <row r="41" spans="1:5" ht="15.75" x14ac:dyDescent="0.25">
      <c r="A41" s="27" t="s">
        <v>52</v>
      </c>
      <c r="B41" s="60">
        <f>B8+B9+B10+B11+B12+B13+B14+B15+B16+B17+B18+B19+B20+B21+B22+B23+B24+B25+B26+B27+B28+B29+B30+B31+B32+B33+B34+B35+B36+B37+B38+B39</f>
        <v>123050</v>
      </c>
      <c r="C41" s="60">
        <f>C8+C9+C10+C11+C12+C13+C14+C15+C16+C17+C18+C19+C20+C21+C22+C23+C24+C25+C26+C27+C28+C29+C30+C31+C32+C33+C34+C35+C36+C37+C38+C39</f>
        <v>8930</v>
      </c>
      <c r="D41" s="60">
        <f>D8+D9+D10+D11+D12+D13+D14+D15+D16+D17+D18+D19+D20+D21+D22+D23+D24+D25+D26+D27+D28+D29+D30+D31+D32+D33+D34+D35+D36+D37+D38+D39</f>
        <v>131980</v>
      </c>
    </row>
    <row r="42" spans="1:5" x14ac:dyDescent="0.25">
      <c r="B42" s="67">
        <f>B41*100/D41</f>
        <v>93.233823306561604</v>
      </c>
      <c r="C42" s="67">
        <f>C41*100/D41</f>
        <v>6.7661766934383998</v>
      </c>
      <c r="D42" s="66">
        <f>SUM(B42:C42)</f>
        <v>100</v>
      </c>
    </row>
    <row r="54" spans="2:2" x14ac:dyDescent="0.25">
      <c r="B54" s="9"/>
    </row>
    <row r="55" spans="2:2" x14ac:dyDescent="0.25">
      <c r="B55" s="9"/>
    </row>
  </sheetData>
  <mergeCells count="6">
    <mergeCell ref="A2:E2"/>
    <mergeCell ref="A5:A6"/>
    <mergeCell ref="D5:D6"/>
    <mergeCell ref="B5:B6"/>
    <mergeCell ref="C5:C6"/>
    <mergeCell ref="A3:D3"/>
  </mergeCells>
  <phoneticPr fontId="0" type="noConversion"/>
  <pageMargins left="0.33" right="0.24" top="0.98425196850393704" bottom="0.98425196850393704" header="0" footer="0"/>
  <pageSetup scale="85" orientation="portrait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/>
  <dimension ref="A2:G51"/>
  <sheetViews>
    <sheetView zoomScaleNormal="100" workbookViewId="0">
      <selection activeCell="M33" sqref="M33"/>
    </sheetView>
  </sheetViews>
  <sheetFormatPr baseColWidth="10" defaultColWidth="11.42578125" defaultRowHeight="15" x14ac:dyDescent="0.25"/>
  <cols>
    <col min="1" max="1" width="21" style="9" customWidth="1"/>
    <col min="2" max="2" width="15.7109375" style="9" customWidth="1"/>
    <col min="3" max="3" width="11.7109375" style="9" customWidth="1"/>
    <col min="4" max="4" width="7.5703125" style="9" customWidth="1"/>
    <col min="5" max="5" width="15.7109375" style="9" customWidth="1"/>
    <col min="6" max="6" width="9.85546875" style="9" customWidth="1"/>
    <col min="7" max="16384" width="11.42578125" style="9"/>
  </cols>
  <sheetData>
    <row r="2" spans="1:6" ht="17.25" x14ac:dyDescent="0.3">
      <c r="A2" s="21" t="s">
        <v>222</v>
      </c>
    </row>
    <row r="4" spans="1:6" ht="17.25" x14ac:dyDescent="0.3">
      <c r="A4" s="21" t="s">
        <v>220</v>
      </c>
    </row>
    <row r="6" spans="1:6" ht="21" customHeight="1" x14ac:dyDescent="0.25">
      <c r="A6" s="133" t="s">
        <v>216</v>
      </c>
      <c r="B6" s="133" t="s">
        <v>192</v>
      </c>
      <c r="C6" s="133" t="s">
        <v>193</v>
      </c>
      <c r="D6" s="133" t="s">
        <v>1</v>
      </c>
      <c r="E6" s="133" t="s">
        <v>194</v>
      </c>
      <c r="F6" s="133" t="s">
        <v>1</v>
      </c>
    </row>
    <row r="7" spans="1:6" ht="17.25" customHeight="1" x14ac:dyDescent="0.25">
      <c r="A7" s="133"/>
      <c r="B7" s="133"/>
      <c r="C7" s="133"/>
      <c r="D7" s="133"/>
      <c r="E7" s="133"/>
      <c r="F7" s="133"/>
    </row>
    <row r="8" spans="1:6" ht="9.75" customHeight="1" x14ac:dyDescent="0.25">
      <c r="A8" s="45"/>
      <c r="B8" s="45"/>
      <c r="C8" s="45"/>
      <c r="D8" s="45"/>
      <c r="E8" s="45"/>
      <c r="F8" s="69"/>
    </row>
    <row r="9" spans="1:6" x14ac:dyDescent="0.25">
      <c r="A9" s="88" t="s">
        <v>95</v>
      </c>
      <c r="B9" s="97" t="s">
        <v>101</v>
      </c>
      <c r="C9" s="70">
        <v>106762</v>
      </c>
      <c r="D9" s="71">
        <f>C9/$C$17*100</f>
        <v>81.7441904980667</v>
      </c>
      <c r="E9" s="70">
        <v>199475</v>
      </c>
      <c r="F9" s="71">
        <f>E9/$E$17*100</f>
        <v>26.127076020327973</v>
      </c>
    </row>
    <row r="10" spans="1:6" x14ac:dyDescent="0.25">
      <c r="A10" s="49"/>
      <c r="B10" s="54"/>
      <c r="C10" s="46"/>
      <c r="D10" s="48"/>
      <c r="E10" s="46"/>
      <c r="F10" s="48"/>
    </row>
    <row r="11" spans="1:6" x14ac:dyDescent="0.25">
      <c r="A11" s="88" t="s">
        <v>96</v>
      </c>
      <c r="B11" s="97" t="s">
        <v>100</v>
      </c>
      <c r="C11" s="70">
        <v>20574</v>
      </c>
      <c r="D11" s="71">
        <f>C11/$C$17*100</f>
        <v>15.752842540484668</v>
      </c>
      <c r="E11" s="70">
        <v>234538</v>
      </c>
      <c r="F11" s="71">
        <f>E11/$E$17*100</f>
        <v>30.719599727563264</v>
      </c>
    </row>
    <row r="12" spans="1:6" x14ac:dyDescent="0.25">
      <c r="A12" s="49"/>
      <c r="B12" s="54"/>
      <c r="C12" s="46"/>
      <c r="D12" s="48"/>
      <c r="E12" s="46"/>
      <c r="F12" s="48"/>
    </row>
    <row r="13" spans="1:6" x14ac:dyDescent="0.25">
      <c r="A13" s="88" t="s">
        <v>97</v>
      </c>
      <c r="B13" s="97" t="s">
        <v>99</v>
      </c>
      <c r="C13" s="70">
        <v>2493</v>
      </c>
      <c r="D13" s="71">
        <f>C13/$C$17*100</f>
        <v>1.9088090042494545</v>
      </c>
      <c r="E13" s="70">
        <v>127234</v>
      </c>
      <c r="F13" s="71">
        <f>E13/$E$17*100</f>
        <v>16.665007596793629</v>
      </c>
    </row>
    <row r="14" spans="1:6" x14ac:dyDescent="0.25">
      <c r="A14" s="49"/>
      <c r="B14" s="54"/>
      <c r="C14" s="46"/>
      <c r="D14" s="48"/>
      <c r="E14" s="46"/>
      <c r="F14" s="48"/>
    </row>
    <row r="15" spans="1:6" x14ac:dyDescent="0.25">
      <c r="A15" s="88" t="s">
        <v>98</v>
      </c>
      <c r="B15" s="97" t="s">
        <v>102</v>
      </c>
      <c r="C15" s="70">
        <v>776</v>
      </c>
      <c r="D15" s="71">
        <f>C15/$C$17*100</f>
        <v>0.5941579571991884</v>
      </c>
      <c r="E15" s="70">
        <v>202233</v>
      </c>
      <c r="F15" s="71">
        <f>E15/$E$17*100</f>
        <v>26.488316655315135</v>
      </c>
    </row>
    <row r="16" spans="1:6" ht="9.75" customHeight="1" x14ac:dyDescent="0.25">
      <c r="A16" s="45"/>
      <c r="B16" s="49"/>
      <c r="C16" s="47"/>
      <c r="D16" s="72"/>
      <c r="E16" s="47"/>
      <c r="F16" s="72"/>
    </row>
    <row r="17" spans="1:7" ht="19.5" customHeight="1" x14ac:dyDescent="0.25">
      <c r="A17" s="30" t="s">
        <v>64</v>
      </c>
      <c r="B17" s="30"/>
      <c r="C17" s="61">
        <f>C9+C11+C13+C15</f>
        <v>130605</v>
      </c>
      <c r="D17" s="111">
        <f>D9+D11+D13+D15</f>
        <v>100</v>
      </c>
      <c r="E17" s="61">
        <f>E9+E11+E13+E15</f>
        <v>763480</v>
      </c>
      <c r="F17" s="111">
        <f>F9+F11+F13+F15</f>
        <v>100</v>
      </c>
    </row>
    <row r="24" spans="1:7" x14ac:dyDescent="0.25">
      <c r="G24" s="45"/>
    </row>
    <row r="25" spans="1:7" x14ac:dyDescent="0.25">
      <c r="G25" s="45"/>
    </row>
    <row r="26" spans="1:7" x14ac:dyDescent="0.25">
      <c r="G26" s="45"/>
    </row>
    <row r="27" spans="1:7" x14ac:dyDescent="0.25">
      <c r="G27" s="45"/>
    </row>
    <row r="28" spans="1:7" x14ac:dyDescent="0.25">
      <c r="G28" s="45"/>
    </row>
    <row r="29" spans="1:7" x14ac:dyDescent="0.25">
      <c r="G29" s="45"/>
    </row>
    <row r="30" spans="1:7" x14ac:dyDescent="0.25">
      <c r="G30" s="45"/>
    </row>
    <row r="31" spans="1:7" x14ac:dyDescent="0.25">
      <c r="G31" s="45"/>
    </row>
    <row r="32" spans="1:7" x14ac:dyDescent="0.25">
      <c r="G32" s="45"/>
    </row>
    <row r="33" spans="1:7" x14ac:dyDescent="0.25">
      <c r="G33" s="45"/>
    </row>
    <row r="34" spans="1:7" x14ac:dyDescent="0.25">
      <c r="G34" s="45"/>
    </row>
    <row r="35" spans="1:7" x14ac:dyDescent="0.25">
      <c r="G35" s="45"/>
    </row>
    <row r="36" spans="1:7" x14ac:dyDescent="0.25">
      <c r="G36" s="45"/>
    </row>
    <row r="37" spans="1:7" x14ac:dyDescent="0.25">
      <c r="G37" s="45"/>
    </row>
    <row r="47" spans="1:7" x14ac:dyDescent="0.25">
      <c r="A47" s="32"/>
    </row>
    <row r="48" spans="1:7" x14ac:dyDescent="0.25">
      <c r="A48" s="32"/>
    </row>
    <row r="49" spans="1:1" x14ac:dyDescent="0.25">
      <c r="A49" s="32"/>
    </row>
    <row r="50" spans="1:1" x14ac:dyDescent="0.25">
      <c r="A50" s="32"/>
    </row>
    <row r="51" spans="1:1" x14ac:dyDescent="0.25">
      <c r="A51" s="11"/>
    </row>
  </sheetData>
  <mergeCells count="6">
    <mergeCell ref="E6:E7"/>
    <mergeCell ref="F6:F7"/>
    <mergeCell ref="A6:A7"/>
    <mergeCell ref="B6:B7"/>
    <mergeCell ref="D6:D7"/>
    <mergeCell ref="C6:C7"/>
  </mergeCells>
  <phoneticPr fontId="0" type="noConversion"/>
  <pageMargins left="0.59055118110236227" right="0.75" top="0.98425196850393704" bottom="1" header="0" footer="0"/>
  <pageSetup paperSize="9" scale="97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3"/>
  <sheetViews>
    <sheetView zoomScaleNormal="100" workbookViewId="0">
      <selection activeCell="H40" sqref="H40"/>
    </sheetView>
  </sheetViews>
  <sheetFormatPr baseColWidth="10" defaultColWidth="11.42578125" defaultRowHeight="15" x14ac:dyDescent="0.25"/>
  <cols>
    <col min="1" max="1" width="24.28515625" style="9" customWidth="1"/>
    <col min="2" max="2" width="14.140625" style="18" customWidth="1"/>
    <col min="3" max="3" width="8.42578125" style="18" customWidth="1"/>
    <col min="4" max="16384" width="11.42578125" style="9"/>
  </cols>
  <sheetData>
    <row r="1" spans="1:3" ht="17.25" x14ac:dyDescent="0.3">
      <c r="A1" s="93"/>
      <c r="B1" s="93"/>
      <c r="C1" s="93"/>
    </row>
    <row r="2" spans="1:3" ht="17.25" x14ac:dyDescent="0.3">
      <c r="A2" s="93" t="s">
        <v>200</v>
      </c>
      <c r="B2" s="93"/>
      <c r="C2" s="93"/>
    </row>
    <row r="4" spans="1:3" ht="0.75" customHeight="1" x14ac:dyDescent="0.25"/>
    <row r="5" spans="1:3" ht="31.5" customHeight="1" x14ac:dyDescent="0.25">
      <c r="A5" s="99" t="s">
        <v>213</v>
      </c>
      <c r="B5" s="63" t="s">
        <v>210</v>
      </c>
      <c r="C5" s="40" t="s">
        <v>1</v>
      </c>
    </row>
    <row r="6" spans="1:3" ht="9.75" customHeight="1" x14ac:dyDescent="0.25">
      <c r="A6" s="120"/>
      <c r="B6" s="121"/>
      <c r="C6" s="121"/>
    </row>
    <row r="7" spans="1:3" ht="15" customHeight="1" x14ac:dyDescent="0.25">
      <c r="A7" s="94" t="s">
        <v>65</v>
      </c>
      <c r="B7" s="50">
        <v>361</v>
      </c>
      <c r="C7" s="51">
        <f t="shared" ref="C7:C39" si="0">B7/$B$41*100</f>
        <v>4.7283491381568607E-2</v>
      </c>
    </row>
    <row r="8" spans="1:3" ht="15" customHeight="1" x14ac:dyDescent="0.25">
      <c r="A8" s="95" t="s">
        <v>66</v>
      </c>
      <c r="B8" s="19">
        <v>32375</v>
      </c>
      <c r="C8" s="52">
        <f t="shared" si="0"/>
        <v>4.2404516162833339</v>
      </c>
    </row>
    <row r="9" spans="1:3" ht="15" customHeight="1" x14ac:dyDescent="0.25">
      <c r="A9" s="94" t="s">
        <v>68</v>
      </c>
      <c r="B9" s="50">
        <v>559</v>
      </c>
      <c r="C9" s="51">
        <f t="shared" si="0"/>
        <v>7.321737308115471E-2</v>
      </c>
    </row>
    <row r="10" spans="1:3" ht="15" customHeight="1" x14ac:dyDescent="0.25">
      <c r="A10" s="95" t="s">
        <v>67</v>
      </c>
      <c r="B10" s="19">
        <v>133894</v>
      </c>
      <c r="C10" s="52">
        <f t="shared" si="0"/>
        <v>17.537329072143343</v>
      </c>
    </row>
    <row r="11" spans="1:3" ht="15" customHeight="1" x14ac:dyDescent="0.25">
      <c r="A11" s="94" t="s">
        <v>111</v>
      </c>
      <c r="B11" s="50">
        <v>54076</v>
      </c>
      <c r="C11" s="51">
        <f t="shared" si="0"/>
        <v>7.0828312463980723</v>
      </c>
    </row>
    <row r="12" spans="1:3" ht="15" customHeight="1" x14ac:dyDescent="0.25">
      <c r="A12" s="95" t="s">
        <v>112</v>
      </c>
      <c r="B12" s="19">
        <v>8952</v>
      </c>
      <c r="C12" s="52">
        <f t="shared" si="0"/>
        <v>1.1725258029024992</v>
      </c>
    </row>
    <row r="13" spans="1:3" ht="15" customHeight="1" x14ac:dyDescent="0.25">
      <c r="A13" s="94" t="s">
        <v>113</v>
      </c>
      <c r="B13" s="50">
        <v>19234</v>
      </c>
      <c r="C13" s="51">
        <f t="shared" si="0"/>
        <v>2.5192539424739353</v>
      </c>
    </row>
    <row r="14" spans="1:3" ht="15" customHeight="1" x14ac:dyDescent="0.25">
      <c r="A14" s="95" t="s">
        <v>114</v>
      </c>
      <c r="B14" s="19">
        <v>1057</v>
      </c>
      <c r="C14" s="52">
        <f t="shared" si="0"/>
        <v>0.13844501493162886</v>
      </c>
    </row>
    <row r="15" spans="1:3" ht="15" customHeight="1" x14ac:dyDescent="0.25">
      <c r="A15" s="94" t="s">
        <v>115</v>
      </c>
      <c r="B15" s="50">
        <v>2878</v>
      </c>
      <c r="C15" s="51">
        <f t="shared" si="0"/>
        <v>0.37695813904751929</v>
      </c>
    </row>
    <row r="16" spans="1:3" ht="15" customHeight="1" x14ac:dyDescent="0.25">
      <c r="A16" s="95" t="s">
        <v>69</v>
      </c>
      <c r="B16" s="19">
        <v>27989</v>
      </c>
      <c r="C16" s="52">
        <f t="shared" si="0"/>
        <v>3.6659768428773511</v>
      </c>
    </row>
    <row r="17" spans="1:3" ht="15" customHeight="1" x14ac:dyDescent="0.25">
      <c r="A17" s="94" t="s">
        <v>127</v>
      </c>
      <c r="B17" s="50">
        <v>4798</v>
      </c>
      <c r="C17" s="51">
        <f t="shared" si="0"/>
        <v>0.62843820401320272</v>
      </c>
    </row>
    <row r="18" spans="1:3" ht="15" customHeight="1" x14ac:dyDescent="0.25">
      <c r="A18" s="95" t="s">
        <v>119</v>
      </c>
      <c r="B18" s="19">
        <v>877</v>
      </c>
      <c r="C18" s="52">
        <f t="shared" si="0"/>
        <v>0.11486875884109604</v>
      </c>
    </row>
    <row r="19" spans="1:3" ht="15" customHeight="1" x14ac:dyDescent="0.25">
      <c r="A19" s="94" t="s">
        <v>120</v>
      </c>
      <c r="B19" s="50">
        <v>5592</v>
      </c>
      <c r="C19" s="51">
        <f t="shared" si="0"/>
        <v>0.73243568921255298</v>
      </c>
    </row>
    <row r="20" spans="1:3" ht="15" customHeight="1" x14ac:dyDescent="0.25">
      <c r="A20" s="95" t="s">
        <v>121</v>
      </c>
      <c r="B20" s="19">
        <v>1431</v>
      </c>
      <c r="C20" s="52">
        <f t="shared" si="0"/>
        <v>0.18743123591973596</v>
      </c>
    </row>
    <row r="21" spans="1:3" ht="15" customHeight="1" x14ac:dyDescent="0.25">
      <c r="A21" s="94" t="s">
        <v>122</v>
      </c>
      <c r="B21" s="50">
        <v>1075</v>
      </c>
      <c r="C21" s="51">
        <f t="shared" si="0"/>
        <v>0.14080264054068214</v>
      </c>
    </row>
    <row r="22" spans="1:3" ht="15" customHeight="1" x14ac:dyDescent="0.25">
      <c r="A22" s="95" t="s">
        <v>123</v>
      </c>
      <c r="B22" s="19">
        <v>869</v>
      </c>
      <c r="C22" s="52">
        <f t="shared" si="0"/>
        <v>0.11382092523707235</v>
      </c>
    </row>
    <row r="23" spans="1:3" ht="15" customHeight="1" x14ac:dyDescent="0.25">
      <c r="A23" s="94" t="s">
        <v>70</v>
      </c>
      <c r="B23" s="50">
        <v>32035</v>
      </c>
      <c r="C23" s="51">
        <f t="shared" si="0"/>
        <v>4.1959186881123278</v>
      </c>
    </row>
    <row r="24" spans="1:3" ht="15" customHeight="1" x14ac:dyDescent="0.25">
      <c r="A24" s="95" t="s">
        <v>71</v>
      </c>
      <c r="B24" s="19">
        <v>37</v>
      </c>
      <c r="C24" s="52">
        <f t="shared" si="0"/>
        <v>4.8462304186095246E-3</v>
      </c>
    </row>
    <row r="25" spans="1:3" ht="15" customHeight="1" x14ac:dyDescent="0.25">
      <c r="A25" s="94" t="s">
        <v>72</v>
      </c>
      <c r="B25" s="50">
        <v>2569</v>
      </c>
      <c r="C25" s="51">
        <f t="shared" si="0"/>
        <v>0.33648556609210456</v>
      </c>
    </row>
    <row r="26" spans="1:3" ht="15" customHeight="1" x14ac:dyDescent="0.25">
      <c r="A26" s="95" t="s">
        <v>118</v>
      </c>
      <c r="B26" s="19">
        <v>4366</v>
      </c>
      <c r="C26" s="52">
        <f t="shared" si="0"/>
        <v>0.57185518939592395</v>
      </c>
    </row>
    <row r="27" spans="1:3" ht="15" customHeight="1" x14ac:dyDescent="0.25">
      <c r="A27" s="94" t="s">
        <v>117</v>
      </c>
      <c r="B27" s="50">
        <v>1025</v>
      </c>
      <c r="C27" s="51">
        <f t="shared" si="0"/>
        <v>0.13425368051553413</v>
      </c>
    </row>
    <row r="28" spans="1:3" ht="15" customHeight="1" x14ac:dyDescent="0.25">
      <c r="A28" s="95" t="s">
        <v>73</v>
      </c>
      <c r="B28" s="19">
        <v>70025</v>
      </c>
      <c r="C28" s="52">
        <f t="shared" si="0"/>
        <v>9.1718185152197833</v>
      </c>
    </row>
    <row r="29" spans="1:3" ht="15" customHeight="1" x14ac:dyDescent="0.25">
      <c r="A29" s="94" t="s">
        <v>116</v>
      </c>
      <c r="B29" s="50">
        <v>5514</v>
      </c>
      <c r="C29" s="51">
        <f t="shared" si="0"/>
        <v>0.7222193115733222</v>
      </c>
    </row>
    <row r="30" spans="1:3" ht="15" customHeight="1" x14ac:dyDescent="0.25">
      <c r="A30" s="95" t="s">
        <v>74</v>
      </c>
      <c r="B30" s="19">
        <v>19555</v>
      </c>
      <c r="C30" s="52">
        <f t="shared" si="0"/>
        <v>2.5612982658353856</v>
      </c>
    </row>
    <row r="31" spans="1:3" ht="15" customHeight="1" x14ac:dyDescent="0.25">
      <c r="A31" s="94" t="s">
        <v>75</v>
      </c>
      <c r="B31" s="50">
        <v>44</v>
      </c>
      <c r="C31" s="51">
        <f t="shared" si="0"/>
        <v>5.7630848221302457E-3</v>
      </c>
    </row>
    <row r="32" spans="1:3" ht="15" customHeight="1" x14ac:dyDescent="0.25">
      <c r="A32" s="95" t="s">
        <v>76</v>
      </c>
      <c r="B32" s="19">
        <v>719</v>
      </c>
      <c r="C32" s="52">
        <f t="shared" si="0"/>
        <v>9.4174045161628334E-2</v>
      </c>
    </row>
    <row r="33" spans="1:3" ht="15" customHeight="1" x14ac:dyDescent="0.25">
      <c r="A33" s="94" t="s">
        <v>77</v>
      </c>
      <c r="B33" s="50">
        <v>71</v>
      </c>
      <c r="C33" s="51">
        <f t="shared" si="0"/>
        <v>9.2995232357101706E-3</v>
      </c>
    </row>
    <row r="34" spans="1:3" ht="15" customHeight="1" x14ac:dyDescent="0.25">
      <c r="A34" s="95" t="s">
        <v>78</v>
      </c>
      <c r="B34" s="19">
        <v>39943</v>
      </c>
      <c r="C34" s="52">
        <f t="shared" si="0"/>
        <v>5.2317022056897367</v>
      </c>
    </row>
    <row r="35" spans="1:3" ht="15" customHeight="1" x14ac:dyDescent="0.25">
      <c r="A35" s="94" t="s">
        <v>124</v>
      </c>
      <c r="B35" s="50">
        <v>54</v>
      </c>
      <c r="C35" s="51">
        <f t="shared" si="0"/>
        <v>7.0728768271598472E-3</v>
      </c>
    </row>
    <row r="36" spans="1:3" ht="15" customHeight="1" x14ac:dyDescent="0.25">
      <c r="A36" s="95" t="s">
        <v>79</v>
      </c>
      <c r="B36" s="19">
        <v>9280</v>
      </c>
      <c r="C36" s="52">
        <f t="shared" si="0"/>
        <v>1.21548698066747</v>
      </c>
    </row>
    <row r="37" spans="1:3" ht="15" customHeight="1" x14ac:dyDescent="0.25">
      <c r="A37" s="94" t="s">
        <v>80</v>
      </c>
      <c r="B37" s="50">
        <v>251456</v>
      </c>
      <c r="C37" s="51">
        <f t="shared" si="0"/>
        <v>32.935505841672338</v>
      </c>
    </row>
    <row r="38" spans="1:3" ht="15" customHeight="1" x14ac:dyDescent="0.25">
      <c r="A38" s="95" t="s">
        <v>81</v>
      </c>
      <c r="B38" s="19">
        <v>30595</v>
      </c>
      <c r="C38" s="52">
        <f t="shared" si="0"/>
        <v>4.0073086393880653</v>
      </c>
    </row>
    <row r="39" spans="1:3" ht="15" customHeight="1" x14ac:dyDescent="0.25">
      <c r="A39" s="94" t="s">
        <v>82</v>
      </c>
      <c r="B39" s="50">
        <v>175</v>
      </c>
      <c r="C39" s="51">
        <f t="shared" si="0"/>
        <v>2.2921360088018022E-2</v>
      </c>
    </row>
    <row r="40" spans="1:3" ht="8.25" customHeight="1" x14ac:dyDescent="0.25">
      <c r="A40" s="120"/>
      <c r="B40" s="122"/>
      <c r="C40" s="122"/>
    </row>
    <row r="41" spans="1:3" ht="30" customHeight="1" x14ac:dyDescent="0.25">
      <c r="A41" s="28" t="s">
        <v>64</v>
      </c>
      <c r="B41" s="40">
        <f>SUM(B7:B40)</f>
        <v>763480</v>
      </c>
      <c r="C41" s="113">
        <f>SUM(C7:C40)</f>
        <v>100</v>
      </c>
    </row>
    <row r="63" spans="3:3" x14ac:dyDescent="0.25">
      <c r="C63" s="18" t="s">
        <v>103</v>
      </c>
    </row>
  </sheetData>
  <phoneticPr fontId="0" type="noConversion"/>
  <pageMargins left="0.91" right="0.75" top="0.44" bottom="1" header="0" footer="0"/>
  <pageSetup paperSize="9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1"/>
  <sheetViews>
    <sheetView zoomScaleNormal="100" workbookViewId="0">
      <selection activeCell="E78" sqref="E78"/>
    </sheetView>
  </sheetViews>
  <sheetFormatPr baseColWidth="10" defaultColWidth="11.42578125" defaultRowHeight="15" x14ac:dyDescent="0.25"/>
  <cols>
    <col min="1" max="1" width="29.7109375" style="9" customWidth="1"/>
    <col min="2" max="2" width="14.42578125" style="8" customWidth="1"/>
    <col min="3" max="3" width="16.42578125" style="9" customWidth="1"/>
    <col min="4" max="4" width="9.5703125" style="9" customWidth="1"/>
    <col min="5" max="5" width="14" style="9" customWidth="1"/>
    <col min="6" max="16384" width="11.42578125" style="9"/>
  </cols>
  <sheetData>
    <row r="2" spans="1:11" ht="15" customHeight="1" x14ac:dyDescent="0.3">
      <c r="A2" s="100" t="s">
        <v>92</v>
      </c>
      <c r="B2" s="100"/>
      <c r="C2" s="100"/>
      <c r="D2" s="100"/>
      <c r="E2" s="100"/>
      <c r="F2" s="100"/>
    </row>
    <row r="4" spans="1:11" ht="15" customHeight="1" x14ac:dyDescent="0.3">
      <c r="A4" s="144" t="s">
        <v>223</v>
      </c>
      <c r="B4" s="144"/>
      <c r="C4" s="144"/>
      <c r="D4" s="144"/>
      <c r="E4" s="144"/>
      <c r="F4" s="144"/>
    </row>
    <row r="6" spans="1:11" ht="19.5" customHeight="1" x14ac:dyDescent="0.25">
      <c r="A6" s="133" t="s">
        <v>195</v>
      </c>
      <c r="B6" s="131" t="s">
        <v>196</v>
      </c>
      <c r="C6" s="131" t="s">
        <v>197</v>
      </c>
      <c r="E6" s="8"/>
    </row>
    <row r="7" spans="1:11" ht="42.75" customHeight="1" x14ac:dyDescent="0.25">
      <c r="A7" s="133"/>
      <c r="B7" s="131"/>
      <c r="C7" s="131"/>
      <c r="D7" s="145"/>
      <c r="E7" s="146"/>
    </row>
    <row r="8" spans="1:11" ht="6.75" customHeight="1" x14ac:dyDescent="0.25">
      <c r="A8" s="45"/>
      <c r="B8" s="47"/>
      <c r="C8" s="47"/>
      <c r="D8" s="145"/>
      <c r="E8" s="146"/>
    </row>
    <row r="9" spans="1:11" ht="18.75" customHeight="1" x14ac:dyDescent="0.25">
      <c r="A9" s="74" t="s">
        <v>16</v>
      </c>
      <c r="B9" s="64">
        <v>35299</v>
      </c>
      <c r="C9" s="64">
        <v>6773980</v>
      </c>
      <c r="D9" s="76">
        <f>B9*100/$B$13</f>
        <v>6.9032346384010639</v>
      </c>
      <c r="E9" s="77">
        <f>C9*100/$C$13</f>
        <v>2.8259063034500023</v>
      </c>
    </row>
    <row r="10" spans="1:11" ht="19.5" customHeight="1" x14ac:dyDescent="0.25">
      <c r="A10" s="14" t="s">
        <v>15</v>
      </c>
      <c r="B10" s="13">
        <v>68485</v>
      </c>
      <c r="C10" s="13">
        <v>15321781</v>
      </c>
      <c r="D10" s="76">
        <f>B10*100/$B$13</f>
        <v>13.393241287597293</v>
      </c>
      <c r="E10" s="77">
        <f>C10*100/$C$13</f>
        <v>6.391798840265321</v>
      </c>
      <c r="F10" s="13"/>
      <c r="G10" s="13"/>
      <c r="H10" s="11"/>
      <c r="I10" s="11"/>
      <c r="J10" s="11"/>
      <c r="K10" s="11"/>
    </row>
    <row r="11" spans="1:11" ht="20.25" customHeight="1" x14ac:dyDescent="0.25">
      <c r="A11" s="74" t="s">
        <v>93</v>
      </c>
      <c r="B11" s="64">
        <v>3881</v>
      </c>
      <c r="C11" s="64">
        <v>1473293</v>
      </c>
      <c r="D11" s="76">
        <f>B11*100/$B$13</f>
        <v>0.75898619313959403</v>
      </c>
      <c r="E11" s="77">
        <f>C11*100/$C$13</f>
        <v>0.61461474281423389</v>
      </c>
      <c r="F11" s="13"/>
      <c r="G11" s="13"/>
      <c r="H11" s="11"/>
      <c r="I11" s="11"/>
      <c r="J11" s="11"/>
      <c r="K11" s="11"/>
    </row>
    <row r="12" spans="1:11" ht="21.75" customHeight="1" x14ac:dyDescent="0.25">
      <c r="A12" s="14" t="s">
        <v>94</v>
      </c>
      <c r="B12" s="13">
        <v>403675</v>
      </c>
      <c r="C12" s="13">
        <v>216140946</v>
      </c>
      <c r="D12" s="76">
        <f>B12*100/$B$13</f>
        <v>78.944537880862043</v>
      </c>
      <c r="E12" s="77">
        <f>C12*100/$C$13</f>
        <v>90.167680113470439</v>
      </c>
      <c r="F12" s="13"/>
      <c r="G12" s="13"/>
      <c r="H12" s="11"/>
      <c r="I12" s="13"/>
      <c r="J12" s="13"/>
      <c r="K12" s="13"/>
    </row>
    <row r="13" spans="1:11" ht="19.5" customHeight="1" x14ac:dyDescent="0.25">
      <c r="A13" s="29" t="s">
        <v>64</v>
      </c>
      <c r="B13" s="25">
        <f>SUM(B9:B12)</f>
        <v>511340</v>
      </c>
      <c r="C13" s="25">
        <f>SUM(C9:C12)</f>
        <v>239710000</v>
      </c>
      <c r="D13" s="76">
        <f>SUM(D9:D12)</f>
        <v>100</v>
      </c>
      <c r="E13" s="77">
        <f>SUM(E9:E12)</f>
        <v>100</v>
      </c>
      <c r="F13" s="13"/>
      <c r="G13" s="13"/>
      <c r="H13" s="11"/>
      <c r="I13" s="13"/>
      <c r="J13" s="13"/>
      <c r="K13" s="13"/>
    </row>
    <row r="14" spans="1:11" x14ac:dyDescent="0.25">
      <c r="A14" s="37" t="s">
        <v>225</v>
      </c>
      <c r="B14" s="13"/>
      <c r="C14" s="13"/>
      <c r="D14" s="13"/>
      <c r="E14" s="13"/>
      <c r="F14" s="13"/>
      <c r="G14" s="11"/>
      <c r="H14" s="11"/>
      <c r="I14" s="11"/>
      <c r="J14" s="11"/>
      <c r="K14" s="11"/>
    </row>
    <row r="15" spans="1:11" x14ac:dyDescent="0.25">
      <c r="A15" s="11"/>
      <c r="B15" s="13"/>
      <c r="C15" s="13"/>
      <c r="D15" s="13"/>
      <c r="E15" s="13"/>
      <c r="F15" s="13"/>
      <c r="G15" s="11"/>
      <c r="H15" s="11"/>
      <c r="I15" s="11"/>
      <c r="J15" s="11"/>
      <c r="K15" s="11"/>
    </row>
    <row r="16" spans="1:11" x14ac:dyDescent="0.25">
      <c r="A16" s="11"/>
      <c r="B16" s="13"/>
      <c r="C16" s="128"/>
      <c r="D16" s="13"/>
      <c r="E16" s="13"/>
      <c r="F16" s="13"/>
      <c r="G16" s="11"/>
    </row>
    <row r="17" spans="1:7" x14ac:dyDescent="0.25">
      <c r="A17" s="11"/>
      <c r="B17" s="128"/>
      <c r="C17" s="128"/>
      <c r="D17" s="13"/>
      <c r="E17" s="13"/>
      <c r="F17" s="14"/>
      <c r="G17" s="34"/>
    </row>
    <row r="18" spans="1:7" x14ac:dyDescent="0.25">
      <c r="A18" s="11"/>
      <c r="B18" s="128"/>
      <c r="C18" s="128"/>
      <c r="D18" s="13"/>
      <c r="E18" s="13"/>
      <c r="F18" s="14"/>
      <c r="G18" s="34"/>
    </row>
    <row r="19" spans="1:7" x14ac:dyDescent="0.25">
      <c r="A19" s="11"/>
      <c r="B19" s="128"/>
      <c r="C19" s="128"/>
      <c r="D19" s="13"/>
      <c r="E19" s="13"/>
      <c r="F19" s="14"/>
      <c r="G19" s="34"/>
    </row>
    <row r="20" spans="1:7" x14ac:dyDescent="0.25">
      <c r="A20" s="11"/>
      <c r="B20" s="128"/>
      <c r="C20" s="128"/>
      <c r="D20" s="13"/>
      <c r="E20" s="13"/>
      <c r="F20" s="14"/>
      <c r="G20" s="34"/>
    </row>
    <row r="21" spans="1:7" x14ac:dyDescent="0.25">
      <c r="A21" s="11"/>
      <c r="B21" s="128"/>
      <c r="C21" s="128"/>
      <c r="D21" s="13"/>
      <c r="E21" s="13"/>
      <c r="F21" s="13"/>
      <c r="G21" s="11"/>
    </row>
    <row r="22" spans="1:7" x14ac:dyDescent="0.25">
      <c r="A22" s="11"/>
      <c r="B22" s="13"/>
      <c r="C22" s="13"/>
      <c r="D22" s="13"/>
      <c r="E22" s="13"/>
      <c r="F22" s="13"/>
      <c r="G22" s="11"/>
    </row>
    <row r="23" spans="1:7" x14ac:dyDescent="0.25">
      <c r="A23" s="11"/>
      <c r="B23" s="13"/>
      <c r="C23" s="13"/>
      <c r="D23" s="13"/>
      <c r="E23" s="13"/>
      <c r="F23" s="13"/>
      <c r="G23" s="11"/>
    </row>
    <row r="24" spans="1:7" x14ac:dyDescent="0.25">
      <c r="A24" s="11"/>
      <c r="B24" s="13"/>
      <c r="C24" s="13"/>
      <c r="D24" s="13"/>
      <c r="E24" s="13"/>
      <c r="F24" s="13"/>
      <c r="G24" s="11"/>
    </row>
    <row r="25" spans="1:7" x14ac:dyDescent="0.25">
      <c r="A25" s="11"/>
      <c r="B25" s="13"/>
      <c r="C25" s="13"/>
      <c r="D25" s="13"/>
      <c r="E25" s="13"/>
      <c r="F25" s="13"/>
      <c r="G25" s="11"/>
    </row>
    <row r="26" spans="1:7" x14ac:dyDescent="0.25">
      <c r="A26" s="11"/>
      <c r="B26" s="13"/>
      <c r="C26" s="13"/>
      <c r="D26" s="13"/>
      <c r="E26" s="13"/>
      <c r="F26" s="13"/>
      <c r="G26" s="11"/>
    </row>
    <row r="27" spans="1:7" x14ac:dyDescent="0.25">
      <c r="A27" s="11"/>
      <c r="B27" s="13"/>
      <c r="C27" s="11"/>
      <c r="D27" s="13"/>
      <c r="E27" s="13"/>
      <c r="F27" s="13"/>
      <c r="G27" s="11"/>
    </row>
    <row r="28" spans="1:7" x14ac:dyDescent="0.25">
      <c r="A28" s="11"/>
      <c r="B28" s="13"/>
      <c r="C28" s="11"/>
      <c r="D28" s="11"/>
      <c r="E28" s="11"/>
      <c r="F28" s="11"/>
      <c r="G28" s="11"/>
    </row>
    <row r="29" spans="1:7" x14ac:dyDescent="0.25">
      <c r="A29" s="11"/>
      <c r="B29" s="13"/>
      <c r="C29" s="16"/>
      <c r="D29" s="16"/>
      <c r="E29" s="16"/>
      <c r="F29" s="17"/>
      <c r="G29" s="11"/>
    </row>
    <row r="30" spans="1:7" x14ac:dyDescent="0.25">
      <c r="A30" s="11"/>
      <c r="B30" s="13"/>
      <c r="C30" s="11"/>
      <c r="D30" s="11"/>
      <c r="E30" s="11"/>
      <c r="F30" s="11"/>
      <c r="G30" s="11"/>
    </row>
    <row r="31" spans="1:7" x14ac:dyDescent="0.25">
      <c r="A31" s="11"/>
      <c r="B31" s="13"/>
      <c r="C31" s="11"/>
      <c r="D31" s="11"/>
      <c r="E31" s="11"/>
      <c r="F31" s="11"/>
      <c r="G31" s="11"/>
    </row>
  </sheetData>
  <mergeCells count="6">
    <mergeCell ref="A4:F4"/>
    <mergeCell ref="A6:A7"/>
    <mergeCell ref="B6:B7"/>
    <mergeCell ref="C6:C7"/>
    <mergeCell ref="D7:D8"/>
    <mergeCell ref="E7:E8"/>
  </mergeCells>
  <pageMargins left="0.48" right="0.75" top="1" bottom="1" header="0" footer="0"/>
  <pageSetup paperSize="9" orientation="portrait" r:id="rId1"/>
  <headerFooter alignWithMargins="0"/>
  <ignoredErrors>
    <ignoredError sqref="D9:E13" evalError="1"/>
  </ignoredErrors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zoomScaleNormal="100" workbookViewId="0">
      <selection activeCell="C83" sqref="C83"/>
    </sheetView>
  </sheetViews>
  <sheetFormatPr baseColWidth="10" defaultColWidth="11.42578125" defaultRowHeight="15" x14ac:dyDescent="0.25"/>
  <cols>
    <col min="1" max="1" width="29.7109375" style="9" customWidth="1"/>
    <col min="2" max="2" width="13.85546875" style="8" customWidth="1"/>
    <col min="3" max="3" width="15.7109375" style="9" customWidth="1"/>
    <col min="4" max="4" width="15.28515625" style="9" customWidth="1"/>
    <col min="5" max="5" width="15.42578125" style="9" customWidth="1"/>
    <col min="6" max="6" width="11.42578125" style="9"/>
    <col min="7" max="7" width="12" style="9" bestFit="1" customWidth="1"/>
    <col min="8" max="8" width="13.85546875" style="9" bestFit="1" customWidth="1"/>
    <col min="9" max="16384" width="11.42578125" style="9"/>
  </cols>
  <sheetData>
    <row r="1" spans="1:11" ht="12.75" customHeight="1" x14ac:dyDescent="0.3">
      <c r="B1" s="104"/>
      <c r="C1" s="104"/>
      <c r="D1" s="104"/>
      <c r="E1" s="104"/>
      <c r="G1" s="13"/>
      <c r="H1" s="13"/>
    </row>
    <row r="2" spans="1:11" ht="17.25" x14ac:dyDescent="0.3">
      <c r="A2" s="104" t="s">
        <v>224</v>
      </c>
      <c r="B2" s="104"/>
      <c r="C2" s="104"/>
      <c r="D2" s="104"/>
      <c r="E2" s="104"/>
      <c r="G2" s="13"/>
      <c r="H2" s="13"/>
    </row>
    <row r="4" spans="1:11" ht="31.5" customHeight="1" x14ac:dyDescent="0.25">
      <c r="A4" s="133" t="s">
        <v>195</v>
      </c>
      <c r="B4" s="134" t="s">
        <v>179</v>
      </c>
      <c r="C4" s="134"/>
      <c r="D4" s="134" t="s">
        <v>180</v>
      </c>
      <c r="E4" s="134"/>
      <c r="F4" s="8"/>
    </row>
    <row r="5" spans="1:11" ht="62.25" customHeight="1" x14ac:dyDescent="0.25">
      <c r="A5" s="133"/>
      <c r="B5" s="62" t="s">
        <v>196</v>
      </c>
      <c r="C5" s="63" t="s">
        <v>197</v>
      </c>
      <c r="D5" s="62" t="s">
        <v>196</v>
      </c>
      <c r="E5" s="91" t="s">
        <v>197</v>
      </c>
      <c r="F5" s="116"/>
      <c r="G5" s="116"/>
      <c r="H5" s="116"/>
      <c r="I5" s="116"/>
      <c r="J5" s="116"/>
      <c r="K5" s="116"/>
    </row>
    <row r="6" spans="1:11" ht="12" customHeight="1" x14ac:dyDescent="0.25">
      <c r="A6" s="45"/>
      <c r="B6" s="47"/>
      <c r="C6" s="47"/>
      <c r="D6" s="73"/>
      <c r="E6" s="75"/>
      <c r="F6" s="116"/>
      <c r="G6" s="116"/>
      <c r="H6" s="116"/>
      <c r="I6" s="116"/>
      <c r="J6" s="116"/>
      <c r="K6" s="116"/>
    </row>
    <row r="7" spans="1:11" ht="18.75" customHeight="1" x14ac:dyDescent="0.25">
      <c r="A7" s="74" t="s">
        <v>16</v>
      </c>
      <c r="B7" s="64">
        <v>27509</v>
      </c>
      <c r="C7" s="64">
        <v>5272231</v>
      </c>
      <c r="D7" s="64">
        <v>7790</v>
      </c>
      <c r="E7" s="64">
        <v>1501749</v>
      </c>
      <c r="F7" s="77">
        <f>B7*100/$B$12</f>
        <v>6.1554744541880453</v>
      </c>
      <c r="G7" s="78">
        <f>C7*100/$C$12</f>
        <v>2.5155684054710949</v>
      </c>
      <c r="H7" s="78">
        <f>D7*100/$D$12</f>
        <v>12.08932756025265</v>
      </c>
      <c r="I7" s="79">
        <f>E7*100/$E$12</f>
        <v>4.9849073468836602</v>
      </c>
      <c r="J7" s="89">
        <f>B7+D7</f>
        <v>35299</v>
      </c>
      <c r="K7" s="89">
        <f>C7+E7</f>
        <v>6773980</v>
      </c>
    </row>
    <row r="8" spans="1:11" ht="19.5" customHeight="1" x14ac:dyDescent="0.25">
      <c r="A8" s="14" t="s">
        <v>15</v>
      </c>
      <c r="B8" s="13">
        <v>63176</v>
      </c>
      <c r="C8" s="13">
        <v>14133830</v>
      </c>
      <c r="D8" s="13">
        <v>5309</v>
      </c>
      <c r="E8" s="13">
        <v>1187951</v>
      </c>
      <c r="F8" s="77">
        <f>B8*100/$B$12</f>
        <v>14.136400963967573</v>
      </c>
      <c r="G8" s="78">
        <f>C8*100/$C$12</f>
        <v>6.7437515913660695</v>
      </c>
      <c r="H8" s="78">
        <f>D8*100/$D$12</f>
        <v>8.2390552012042768</v>
      </c>
      <c r="I8" s="79">
        <f>E8*100/$E$12</f>
        <v>3.9432859070575645</v>
      </c>
      <c r="J8" s="89">
        <f t="shared" ref="J8:K12" si="0">B8+D8</f>
        <v>68485</v>
      </c>
      <c r="K8" s="89">
        <f t="shared" si="0"/>
        <v>15321781</v>
      </c>
    </row>
    <row r="9" spans="1:11" ht="20.25" customHeight="1" x14ac:dyDescent="0.25">
      <c r="A9" s="74" t="s">
        <v>93</v>
      </c>
      <c r="B9" s="64">
        <v>3546</v>
      </c>
      <c r="C9" s="64">
        <v>1346244</v>
      </c>
      <c r="D9" s="64">
        <v>335</v>
      </c>
      <c r="E9" s="64">
        <v>127049</v>
      </c>
      <c r="F9" s="77">
        <f>B9*100/$B$12</f>
        <v>0.79346077336692755</v>
      </c>
      <c r="G9" s="78">
        <f>C9*100/$C$12</f>
        <v>0.64234076095205783</v>
      </c>
      <c r="H9" s="78">
        <f>D9*100/$D$12</f>
        <v>0.51988764219314987</v>
      </c>
      <c r="I9" s="79">
        <f>E9*100/$E$12</f>
        <v>0.42172659579878002</v>
      </c>
      <c r="J9" s="89">
        <f t="shared" si="0"/>
        <v>3881</v>
      </c>
      <c r="K9" s="89">
        <f t="shared" si="0"/>
        <v>1473293</v>
      </c>
    </row>
    <row r="10" spans="1:11" ht="21.75" customHeight="1" x14ac:dyDescent="0.25">
      <c r="A10" s="14" t="s">
        <v>94</v>
      </c>
      <c r="B10" s="13">
        <v>352672</v>
      </c>
      <c r="C10" s="13">
        <v>188831779</v>
      </c>
      <c r="D10" s="13">
        <v>51003</v>
      </c>
      <c r="E10" s="13">
        <v>27309167</v>
      </c>
      <c r="F10" s="77">
        <f>B10*100/$B$12</f>
        <v>78.914663808477457</v>
      </c>
      <c r="G10" s="78">
        <f>C10*100/$C$12</f>
        <v>90.098339242210784</v>
      </c>
      <c r="H10" s="78">
        <f>D10*100/$D$12</f>
        <v>79.151729596349924</v>
      </c>
      <c r="I10" s="79">
        <f>E10*100/$E$12</f>
        <v>90.650080150259996</v>
      </c>
      <c r="J10" s="89">
        <f t="shared" si="0"/>
        <v>403675</v>
      </c>
      <c r="K10" s="89">
        <f t="shared" si="0"/>
        <v>216140946</v>
      </c>
    </row>
    <row r="11" spans="1:11" ht="10.5" customHeight="1" x14ac:dyDescent="0.25">
      <c r="A11" s="46"/>
      <c r="B11" s="47"/>
      <c r="C11" s="47"/>
      <c r="D11" s="46"/>
      <c r="E11" s="47"/>
      <c r="F11" s="77"/>
      <c r="G11" s="80"/>
      <c r="H11" s="80"/>
      <c r="I11" s="77"/>
      <c r="J11" s="89"/>
      <c r="K11" s="89"/>
    </row>
    <row r="12" spans="1:11" ht="24" customHeight="1" x14ac:dyDescent="0.25">
      <c r="A12" s="29" t="s">
        <v>64</v>
      </c>
      <c r="B12" s="90">
        <f t="shared" ref="B12:I12" si="1">SUM(B7:B10)</f>
        <v>446903</v>
      </c>
      <c r="C12" s="90">
        <f t="shared" si="1"/>
        <v>209584084</v>
      </c>
      <c r="D12" s="90">
        <f t="shared" si="1"/>
        <v>64437</v>
      </c>
      <c r="E12" s="90">
        <f t="shared" si="1"/>
        <v>30125916</v>
      </c>
      <c r="F12" s="77">
        <f t="shared" si="1"/>
        <v>100</v>
      </c>
      <c r="G12" s="77">
        <f t="shared" si="1"/>
        <v>100</v>
      </c>
      <c r="H12" s="81">
        <f t="shared" si="1"/>
        <v>100</v>
      </c>
      <c r="I12" s="77">
        <f t="shared" si="1"/>
        <v>100</v>
      </c>
      <c r="J12" s="89">
        <f t="shared" si="0"/>
        <v>511340</v>
      </c>
      <c r="K12" s="89">
        <f t="shared" si="0"/>
        <v>239710000</v>
      </c>
    </row>
    <row r="13" spans="1:11" x14ac:dyDescent="0.25">
      <c r="A13" s="37" t="s">
        <v>225</v>
      </c>
      <c r="B13" s="13"/>
      <c r="C13" s="13"/>
      <c r="D13" s="13"/>
      <c r="E13" s="13"/>
      <c r="F13" s="11"/>
      <c r="G13" s="11"/>
      <c r="H13" s="11"/>
      <c r="I13" s="11"/>
      <c r="J13" s="11"/>
    </row>
    <row r="14" spans="1:11" x14ac:dyDescent="0.25">
      <c r="B14" s="13"/>
      <c r="C14" s="13"/>
      <c r="D14" s="13"/>
      <c r="E14" s="13"/>
      <c r="F14" s="11"/>
      <c r="G14" s="11"/>
      <c r="H14" s="11"/>
      <c r="I14" s="11"/>
      <c r="J14" s="11"/>
    </row>
    <row r="15" spans="1:11" x14ac:dyDescent="0.25">
      <c r="A15" s="11"/>
      <c r="B15" s="15"/>
      <c r="C15" s="13"/>
      <c r="D15" s="13"/>
      <c r="E15" s="13"/>
      <c r="F15" s="11"/>
    </row>
    <row r="16" spans="1:11" x14ac:dyDescent="0.25">
      <c r="A16" s="11"/>
      <c r="B16" s="15"/>
      <c r="C16" s="13"/>
      <c r="D16" s="13"/>
      <c r="E16" s="13"/>
      <c r="F16" s="11"/>
    </row>
    <row r="17" spans="1:6" x14ac:dyDescent="0.25">
      <c r="A17" s="11"/>
      <c r="B17" s="15"/>
      <c r="C17" s="13"/>
      <c r="D17" s="13"/>
      <c r="E17" s="13"/>
      <c r="F17" s="11"/>
    </row>
    <row r="18" spans="1:6" x14ac:dyDescent="0.25">
      <c r="A18" s="11"/>
      <c r="B18" s="15"/>
      <c r="C18" s="13"/>
      <c r="D18" s="13"/>
      <c r="E18" s="13"/>
      <c r="F18" s="11"/>
    </row>
    <row r="19" spans="1:6" x14ac:dyDescent="0.25">
      <c r="A19" s="11"/>
      <c r="B19" s="15"/>
      <c r="C19" s="38"/>
      <c r="D19" s="13"/>
      <c r="E19" s="13"/>
      <c r="F19" s="11"/>
    </row>
    <row r="20" spans="1:6" x14ac:dyDescent="0.25">
      <c r="A20" s="11"/>
      <c r="B20" s="13"/>
      <c r="C20" s="13"/>
      <c r="D20" s="13"/>
      <c r="E20" s="13"/>
      <c r="F20" s="11"/>
    </row>
    <row r="21" spans="1:6" x14ac:dyDescent="0.25">
      <c r="A21" s="11"/>
      <c r="B21" s="13"/>
      <c r="C21" s="13"/>
      <c r="D21" s="13"/>
      <c r="E21" s="13"/>
      <c r="F21" s="11"/>
    </row>
    <row r="22" spans="1:6" x14ac:dyDescent="0.25">
      <c r="A22" s="11"/>
      <c r="B22" s="13"/>
      <c r="C22" s="13"/>
      <c r="D22" s="13"/>
      <c r="E22" s="13"/>
      <c r="F22" s="11"/>
    </row>
    <row r="23" spans="1:6" x14ac:dyDescent="0.25">
      <c r="A23" s="11"/>
      <c r="B23" s="13"/>
      <c r="C23" s="13"/>
      <c r="D23" s="13"/>
      <c r="E23" s="13"/>
      <c r="F23" s="11"/>
    </row>
    <row r="24" spans="1:6" x14ac:dyDescent="0.25">
      <c r="A24" s="11"/>
      <c r="B24" s="13"/>
      <c r="C24" s="13"/>
      <c r="D24" s="13"/>
      <c r="E24" s="13"/>
    </row>
    <row r="25" spans="1:6" x14ac:dyDescent="0.25">
      <c r="A25" s="11"/>
      <c r="B25" s="13"/>
      <c r="C25" s="13"/>
      <c r="D25" s="13"/>
      <c r="E25" s="13"/>
      <c r="F25" s="11"/>
    </row>
    <row r="26" spans="1:6" x14ac:dyDescent="0.25">
      <c r="A26" s="11"/>
      <c r="B26" s="13"/>
      <c r="C26" s="11"/>
      <c r="D26" s="13"/>
      <c r="E26" s="13"/>
      <c r="F26" s="11"/>
    </row>
    <row r="27" spans="1:6" x14ac:dyDescent="0.25">
      <c r="A27" s="11"/>
      <c r="B27" s="13"/>
      <c r="C27" s="11"/>
      <c r="D27" s="11"/>
      <c r="E27" s="11"/>
      <c r="F27" s="11"/>
    </row>
    <row r="28" spans="1:6" x14ac:dyDescent="0.25">
      <c r="A28" s="11"/>
      <c r="B28" s="13"/>
      <c r="C28" s="16"/>
      <c r="D28" s="16"/>
      <c r="E28" s="17"/>
      <c r="F28" s="11"/>
    </row>
    <row r="29" spans="1:6" x14ac:dyDescent="0.25">
      <c r="A29" s="11"/>
      <c r="B29" s="13"/>
      <c r="C29" s="11"/>
      <c r="D29" s="11"/>
      <c r="E29" s="11"/>
      <c r="F29" s="11"/>
    </row>
    <row r="30" spans="1:6" x14ac:dyDescent="0.25">
      <c r="A30" s="11"/>
      <c r="B30" s="13"/>
      <c r="C30" s="11"/>
      <c r="D30" s="11"/>
      <c r="E30" s="11"/>
      <c r="F30" s="11"/>
    </row>
  </sheetData>
  <mergeCells count="3">
    <mergeCell ref="A4:A5"/>
    <mergeCell ref="B4:C4"/>
    <mergeCell ref="D4:E4"/>
  </mergeCells>
  <pageMargins left="0.31496062992125984" right="0.27559055118110237" top="0.98425196850393704" bottom="0.98425196850393704" header="0" footer="0"/>
  <pageSetup scale="90" orientation="landscape" r:id="rId1"/>
  <headerFooter alignWithMargins="0"/>
  <ignoredErrors>
    <ignoredError sqref="F7:H12 I7:I12" evalError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2:E17"/>
  <sheetViews>
    <sheetView zoomScaleNormal="100" workbookViewId="0">
      <selection activeCell="E54" sqref="E54"/>
    </sheetView>
  </sheetViews>
  <sheetFormatPr baseColWidth="10" defaultColWidth="11.42578125" defaultRowHeight="15" x14ac:dyDescent="0.25"/>
  <cols>
    <col min="1" max="1" width="36.28515625" style="9" customWidth="1"/>
    <col min="2" max="2" width="9.28515625" style="9" customWidth="1"/>
    <col min="3" max="3" width="12" style="8" customWidth="1"/>
    <col min="4" max="4" width="6.42578125" style="8" customWidth="1"/>
    <col min="5" max="16384" width="11.42578125" style="9"/>
  </cols>
  <sheetData>
    <row r="2" spans="1:5" ht="17.25" x14ac:dyDescent="0.3">
      <c r="A2" s="21" t="s">
        <v>166</v>
      </c>
    </row>
    <row r="4" spans="1:5" ht="25.5" customHeight="1" x14ac:dyDescent="0.25">
      <c r="A4" s="98" t="s">
        <v>169</v>
      </c>
      <c r="B4" s="22"/>
      <c r="C4" s="131" t="s">
        <v>214</v>
      </c>
      <c r="D4" s="131"/>
    </row>
    <row r="5" spans="1:5" ht="9" customHeight="1" x14ac:dyDescent="0.25">
      <c r="A5" s="54"/>
      <c r="B5" s="54"/>
      <c r="C5" s="55"/>
      <c r="D5" s="55"/>
    </row>
    <row r="6" spans="1:5" x14ac:dyDescent="0.25">
      <c r="A6" s="1" t="s">
        <v>167</v>
      </c>
      <c r="B6" s="4"/>
      <c r="C6" s="132">
        <v>650798</v>
      </c>
      <c r="D6" s="132"/>
      <c r="E6" s="57">
        <f>C6*100/C17</f>
        <v>85.24100172892544</v>
      </c>
    </row>
    <row r="7" spans="1:5" ht="21" customHeight="1" x14ac:dyDescent="0.25">
      <c r="A7" s="49"/>
      <c r="B7" s="45"/>
      <c r="C7" s="56"/>
      <c r="D7" s="56"/>
      <c r="E7" s="58"/>
    </row>
    <row r="8" spans="1:5" x14ac:dyDescent="0.25">
      <c r="A8" s="1" t="s">
        <v>168</v>
      </c>
      <c r="B8" s="1"/>
      <c r="C8" s="132">
        <f>SUM(C10:C15)</f>
        <v>112682</v>
      </c>
      <c r="D8" s="132"/>
      <c r="E8" s="57">
        <f>C8*100/C17</f>
        <v>14.758998271074553</v>
      </c>
    </row>
    <row r="9" spans="1:5" ht="5.25" customHeight="1" x14ac:dyDescent="0.25">
      <c r="A9" s="49"/>
      <c r="B9" s="45"/>
      <c r="C9" s="56"/>
      <c r="D9" s="56"/>
      <c r="E9" s="59"/>
    </row>
    <row r="10" spans="1:5" x14ac:dyDescent="0.25">
      <c r="A10" s="11" t="s">
        <v>83</v>
      </c>
      <c r="B10" s="11"/>
      <c r="C10" s="130">
        <v>87685</v>
      </c>
      <c r="D10" s="130"/>
      <c r="E10" s="57">
        <f>C10*100/$C$8</f>
        <v>77.816332688450686</v>
      </c>
    </row>
    <row r="11" spans="1:5" x14ac:dyDescent="0.25">
      <c r="A11" s="11" t="s">
        <v>84</v>
      </c>
      <c r="B11" s="11"/>
      <c r="C11" s="130">
        <v>4507</v>
      </c>
      <c r="D11" s="130"/>
      <c r="E11" s="57">
        <f t="shared" ref="E11:E15" si="0">C11*100/$C$8</f>
        <v>3.9997515131076837</v>
      </c>
    </row>
    <row r="12" spans="1:5" x14ac:dyDescent="0.25">
      <c r="A12" s="11" t="s">
        <v>85</v>
      </c>
      <c r="B12" s="11"/>
      <c r="C12" s="130">
        <v>3229</v>
      </c>
      <c r="D12" s="130"/>
      <c r="E12" s="57">
        <f t="shared" si="0"/>
        <v>2.8655863403205482</v>
      </c>
    </row>
    <row r="13" spans="1:5" x14ac:dyDescent="0.25">
      <c r="A13" s="11" t="s">
        <v>86</v>
      </c>
      <c r="B13" s="11"/>
      <c r="C13" s="130">
        <v>5341</v>
      </c>
      <c r="D13" s="130"/>
      <c r="E13" s="57">
        <f t="shared" si="0"/>
        <v>4.7398874709359085</v>
      </c>
    </row>
    <row r="14" spans="1:5" x14ac:dyDescent="0.25">
      <c r="A14" s="11" t="s">
        <v>125</v>
      </c>
      <c r="B14" s="11"/>
      <c r="C14" s="130">
        <v>4467</v>
      </c>
      <c r="D14" s="130"/>
      <c r="E14" s="57">
        <f t="shared" si="0"/>
        <v>3.9642533856339077</v>
      </c>
    </row>
    <row r="15" spans="1:5" x14ac:dyDescent="0.25">
      <c r="A15" s="11" t="s">
        <v>87</v>
      </c>
      <c r="B15" s="11"/>
      <c r="C15" s="130">
        <v>7453</v>
      </c>
      <c r="D15" s="130"/>
      <c r="E15" s="57">
        <f t="shared" si="0"/>
        <v>6.6141886015512679</v>
      </c>
    </row>
    <row r="16" spans="1:5" ht="6.75" customHeight="1" x14ac:dyDescent="0.25">
      <c r="A16" s="45"/>
      <c r="B16" s="45"/>
      <c r="C16" s="56"/>
      <c r="D16" s="56"/>
    </row>
    <row r="17" spans="1:4" ht="23.25" customHeight="1" x14ac:dyDescent="0.25">
      <c r="A17" s="27" t="s">
        <v>64</v>
      </c>
      <c r="B17" s="22"/>
      <c r="C17" s="131">
        <f>C6+C8</f>
        <v>763480</v>
      </c>
      <c r="D17" s="131"/>
    </row>
  </sheetData>
  <mergeCells count="10">
    <mergeCell ref="C4:D4"/>
    <mergeCell ref="C6:D6"/>
    <mergeCell ref="C8:D8"/>
    <mergeCell ref="C10:D10"/>
    <mergeCell ref="C11:D11"/>
    <mergeCell ref="C12:D12"/>
    <mergeCell ref="C13:D13"/>
    <mergeCell ref="C14:D14"/>
    <mergeCell ref="C15:D15"/>
    <mergeCell ref="C17:D17"/>
  </mergeCells>
  <phoneticPr fontId="0" type="noConversion"/>
  <pageMargins left="0.82" right="0.75" top="0.48" bottom="1" header="0" footer="0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2:N42"/>
  <sheetViews>
    <sheetView zoomScaleNormal="100" workbookViewId="0">
      <selection activeCell="E58" sqref="E58"/>
    </sheetView>
  </sheetViews>
  <sheetFormatPr baseColWidth="10" defaultColWidth="11.42578125" defaultRowHeight="15" x14ac:dyDescent="0.25"/>
  <cols>
    <col min="1" max="1" width="34.85546875" style="9" customWidth="1"/>
    <col min="2" max="2" width="8.7109375" style="8" customWidth="1"/>
    <col min="3" max="3" width="8.5703125" style="8" customWidth="1"/>
    <col min="4" max="4" width="9.28515625" style="8" customWidth="1"/>
    <col min="5" max="5" width="7.85546875" style="8" customWidth="1"/>
    <col min="6" max="6" width="9.7109375" style="8" customWidth="1"/>
    <col min="7" max="7" width="10.5703125" style="8" customWidth="1"/>
    <col min="8" max="8" width="14" style="8" customWidth="1"/>
    <col min="9" max="9" width="13.85546875" style="8" customWidth="1"/>
    <col min="10" max="12" width="8.7109375" style="8" customWidth="1"/>
    <col min="13" max="13" width="11.7109375" style="8" customWidth="1"/>
    <col min="14" max="16384" width="11.42578125" style="9"/>
  </cols>
  <sheetData>
    <row r="2" spans="1:14" ht="17.25" x14ac:dyDescent="0.3">
      <c r="A2" s="21" t="s">
        <v>201</v>
      </c>
    </row>
    <row r="3" spans="1:14" x14ac:dyDescent="0.25">
      <c r="I3" s="101"/>
    </row>
    <row r="4" spans="1:14" ht="24" customHeight="1" x14ac:dyDescent="0.25">
      <c r="A4" s="133" t="s">
        <v>169</v>
      </c>
      <c r="B4" s="134" t="s">
        <v>171</v>
      </c>
      <c r="C4" s="134"/>
      <c r="D4" s="134"/>
      <c r="E4" s="134"/>
      <c r="F4" s="134"/>
      <c r="G4" s="134"/>
      <c r="H4" s="134"/>
      <c r="I4" s="101"/>
    </row>
    <row r="5" spans="1:14" ht="47.25" customHeight="1" x14ac:dyDescent="0.25">
      <c r="A5" s="133"/>
      <c r="B5" s="26" t="s">
        <v>16</v>
      </c>
      <c r="C5" s="26" t="s">
        <v>15</v>
      </c>
      <c r="D5" s="33" t="s">
        <v>13</v>
      </c>
      <c r="E5" s="33" t="s">
        <v>14</v>
      </c>
      <c r="F5" s="41" t="s">
        <v>126</v>
      </c>
      <c r="G5" s="62" t="s">
        <v>173</v>
      </c>
      <c r="H5" s="91" t="s">
        <v>162</v>
      </c>
      <c r="I5" s="101"/>
      <c r="M5" s="9"/>
    </row>
    <row r="6" spans="1:14" ht="6" customHeight="1" x14ac:dyDescent="0.25">
      <c r="A6" s="45"/>
      <c r="B6" s="47"/>
      <c r="C6" s="47"/>
      <c r="D6" s="47"/>
      <c r="E6" s="47"/>
      <c r="F6" s="47"/>
      <c r="G6" s="47"/>
      <c r="H6" s="47"/>
      <c r="M6" s="9"/>
    </row>
    <row r="7" spans="1:14" ht="21.75" customHeight="1" x14ac:dyDescent="0.25">
      <c r="A7" s="118" t="s">
        <v>167</v>
      </c>
      <c r="B7" s="13">
        <v>59649</v>
      </c>
      <c r="C7" s="13">
        <v>59339</v>
      </c>
      <c r="D7" s="13">
        <v>2154</v>
      </c>
      <c r="E7" s="13">
        <v>213642</v>
      </c>
      <c r="F7" s="13">
        <v>313</v>
      </c>
      <c r="G7" s="17">
        <f>SUM(B7:F7)</f>
        <v>335097</v>
      </c>
      <c r="H7" s="13">
        <v>3</v>
      </c>
      <c r="M7" s="9"/>
    </row>
    <row r="8" spans="1:14" ht="21.75" customHeight="1" x14ac:dyDescent="0.25">
      <c r="A8" s="118" t="s">
        <v>168</v>
      </c>
      <c r="B8" s="13">
        <v>18462</v>
      </c>
      <c r="C8" s="13">
        <v>5834</v>
      </c>
      <c r="D8" s="13">
        <v>273</v>
      </c>
      <c r="E8" s="13">
        <v>35387</v>
      </c>
      <c r="F8" s="13">
        <v>499</v>
      </c>
      <c r="G8" s="17">
        <f>SUM(B8:F8)</f>
        <v>60455</v>
      </c>
      <c r="H8" s="13">
        <v>874</v>
      </c>
      <c r="M8" s="9"/>
    </row>
    <row r="9" spans="1:14" ht="7.5" customHeight="1" x14ac:dyDescent="0.25">
      <c r="A9" s="45"/>
      <c r="B9" s="47"/>
      <c r="C9" s="47"/>
      <c r="D9" s="47"/>
      <c r="E9" s="47"/>
      <c r="F9" s="47"/>
      <c r="G9" s="47"/>
      <c r="H9" s="47"/>
      <c r="M9" s="9"/>
    </row>
    <row r="10" spans="1:14" x14ac:dyDescent="0.25">
      <c r="A10" s="2" t="s">
        <v>52</v>
      </c>
      <c r="B10" s="3">
        <f>SUM(B7:B9)</f>
        <v>78111</v>
      </c>
      <c r="C10" s="3">
        <f t="shared" ref="C10:H10" si="0">SUM(C7:C9)</f>
        <v>65173</v>
      </c>
      <c r="D10" s="3">
        <f t="shared" si="0"/>
        <v>2427</v>
      </c>
      <c r="E10" s="3">
        <f t="shared" si="0"/>
        <v>249029</v>
      </c>
      <c r="F10" s="3">
        <f t="shared" si="0"/>
        <v>812</v>
      </c>
      <c r="G10" s="3">
        <f t="shared" si="0"/>
        <v>395552</v>
      </c>
      <c r="H10" s="3">
        <f t="shared" si="0"/>
        <v>877</v>
      </c>
      <c r="M10" s="9"/>
    </row>
    <row r="11" spans="1:14" x14ac:dyDescent="0.25">
      <c r="A11" s="59"/>
      <c r="B11" s="112">
        <f>B10*100/$G$10</f>
        <v>19.747340425531913</v>
      </c>
      <c r="C11" s="112">
        <f t="shared" ref="C11:F11" si="1">C10*100/$G$10</f>
        <v>16.476468327805193</v>
      </c>
      <c r="D11" s="112">
        <f t="shared" si="1"/>
        <v>0.6135729309926381</v>
      </c>
      <c r="E11" s="112">
        <f t="shared" si="1"/>
        <v>62.957335571555703</v>
      </c>
      <c r="F11" s="112">
        <f t="shared" si="1"/>
        <v>0.20528274411455383</v>
      </c>
      <c r="G11" s="112">
        <f>F10*100/$G$10</f>
        <v>0.20528274411455383</v>
      </c>
      <c r="H11" s="67">
        <f>SUM(B11:G11)</f>
        <v>100.20528274411456</v>
      </c>
    </row>
    <row r="13" spans="1:14" ht="0.75" customHeight="1" x14ac:dyDescent="0.25"/>
    <row r="14" spans="1:14" hidden="1" x14ac:dyDescent="0.25"/>
    <row r="15" spans="1:14" hidden="1" x14ac:dyDescent="0.25">
      <c r="N15" s="8"/>
    </row>
    <row r="16" spans="1:14" ht="25.5" customHeight="1" x14ac:dyDescent="0.25">
      <c r="A16" s="133" t="s">
        <v>169</v>
      </c>
      <c r="B16" s="134" t="s">
        <v>172</v>
      </c>
      <c r="C16" s="134"/>
      <c r="D16" s="134"/>
      <c r="E16" s="134"/>
      <c r="F16" s="134"/>
      <c r="G16" s="134"/>
      <c r="H16" s="134"/>
      <c r="I16" s="134"/>
      <c r="J16" s="134"/>
      <c r="K16" s="134"/>
      <c r="L16" s="134"/>
      <c r="M16" s="131" t="s">
        <v>174</v>
      </c>
    </row>
    <row r="17" spans="1:13" ht="20.25" customHeight="1" x14ac:dyDescent="0.25">
      <c r="A17" s="133"/>
      <c r="B17" s="36" t="s">
        <v>4</v>
      </c>
      <c r="C17" s="36" t="s">
        <v>3</v>
      </c>
      <c r="D17" s="36" t="s">
        <v>2</v>
      </c>
      <c r="E17" s="36" t="s">
        <v>5</v>
      </c>
      <c r="F17" s="36" t="s">
        <v>6</v>
      </c>
      <c r="G17" s="36" t="s">
        <v>7</v>
      </c>
      <c r="H17" s="36" t="s">
        <v>8</v>
      </c>
      <c r="I17" s="36" t="s">
        <v>9</v>
      </c>
      <c r="J17" s="36" t="s">
        <v>10</v>
      </c>
      <c r="K17" s="36" t="s">
        <v>11</v>
      </c>
      <c r="L17" s="36" t="s">
        <v>12</v>
      </c>
      <c r="M17" s="131"/>
    </row>
    <row r="18" spans="1:13" x14ac:dyDescent="0.25">
      <c r="A18" s="45"/>
      <c r="B18" s="56"/>
      <c r="C18" s="56"/>
      <c r="D18" s="56"/>
      <c r="E18" s="56"/>
      <c r="F18" s="56"/>
      <c r="G18" s="56"/>
      <c r="H18" s="56"/>
      <c r="I18" s="56"/>
      <c r="J18" s="56"/>
      <c r="K18" s="56"/>
      <c r="L18" s="56"/>
      <c r="M18" s="47"/>
    </row>
    <row r="19" spans="1:13" ht="21.75" customHeight="1" x14ac:dyDescent="0.25">
      <c r="A19" s="118" t="s">
        <v>167</v>
      </c>
      <c r="B19" s="13">
        <v>2366</v>
      </c>
      <c r="C19" s="13">
        <v>249380</v>
      </c>
      <c r="D19" s="13">
        <v>61291</v>
      </c>
      <c r="E19" s="13">
        <v>119</v>
      </c>
      <c r="F19" s="13">
        <v>6</v>
      </c>
      <c r="G19" s="13">
        <v>33</v>
      </c>
      <c r="H19" s="13">
        <v>2036</v>
      </c>
      <c r="I19" s="13">
        <v>429</v>
      </c>
      <c r="J19" s="13">
        <v>30</v>
      </c>
      <c r="K19" s="13">
        <v>2</v>
      </c>
      <c r="L19" s="13">
        <v>6</v>
      </c>
      <c r="M19" s="17">
        <f>SUM(B19:L19)</f>
        <v>315698</v>
      </c>
    </row>
    <row r="20" spans="1:13" ht="21.75" customHeight="1" x14ac:dyDescent="0.25">
      <c r="A20" s="118" t="s">
        <v>168</v>
      </c>
      <c r="B20" s="13">
        <v>423</v>
      </c>
      <c r="C20" s="13">
        <v>36481</v>
      </c>
      <c r="D20" s="13">
        <v>13164</v>
      </c>
      <c r="E20" s="13">
        <v>223</v>
      </c>
      <c r="F20" s="13">
        <v>31</v>
      </c>
      <c r="G20" s="13">
        <v>39</v>
      </c>
      <c r="H20" s="13">
        <v>684</v>
      </c>
      <c r="I20" s="13">
        <v>219</v>
      </c>
      <c r="J20" s="13">
        <v>65</v>
      </c>
      <c r="K20" s="13">
        <v>9</v>
      </c>
      <c r="L20" s="13">
        <v>15</v>
      </c>
      <c r="M20" s="17">
        <f>SUM(B20:L20)</f>
        <v>51353</v>
      </c>
    </row>
    <row r="21" spans="1:13" x14ac:dyDescent="0.25">
      <c r="A21" s="45"/>
      <c r="B21" s="47"/>
      <c r="C21" s="47"/>
      <c r="D21" s="47"/>
      <c r="E21" s="47"/>
      <c r="F21" s="47"/>
      <c r="G21" s="47"/>
      <c r="H21" s="47"/>
      <c r="I21" s="47"/>
      <c r="J21" s="47"/>
      <c r="K21" s="47"/>
      <c r="L21" s="47"/>
      <c r="M21" s="47"/>
    </row>
    <row r="22" spans="1:13" x14ac:dyDescent="0.25">
      <c r="A22" s="2" t="s">
        <v>52</v>
      </c>
      <c r="B22" s="3">
        <f t="shared" ref="B22:L22" si="2">SUM(B19:B21)</f>
        <v>2789</v>
      </c>
      <c r="C22" s="3">
        <f t="shared" si="2"/>
        <v>285861</v>
      </c>
      <c r="D22" s="3">
        <f>SUM(D19:D21)</f>
        <v>74455</v>
      </c>
      <c r="E22" s="3">
        <f t="shared" si="2"/>
        <v>342</v>
      </c>
      <c r="F22" s="3">
        <f t="shared" si="2"/>
        <v>37</v>
      </c>
      <c r="G22" s="3">
        <f t="shared" si="2"/>
        <v>72</v>
      </c>
      <c r="H22" s="3">
        <f t="shared" si="2"/>
        <v>2720</v>
      </c>
      <c r="I22" s="3">
        <f t="shared" si="2"/>
        <v>648</v>
      </c>
      <c r="J22" s="3">
        <f t="shared" si="2"/>
        <v>95</v>
      </c>
      <c r="K22" s="3">
        <f t="shared" si="2"/>
        <v>11</v>
      </c>
      <c r="L22" s="3">
        <f t="shared" si="2"/>
        <v>21</v>
      </c>
      <c r="M22" s="3">
        <f>SUM(B22:L22)</f>
        <v>367051</v>
      </c>
    </row>
    <row r="23" spans="1:13" x14ac:dyDescent="0.25">
      <c r="A23" s="59"/>
      <c r="B23" s="67">
        <f>B22*100/$M$22</f>
        <v>0.75983991325456135</v>
      </c>
      <c r="C23" s="57">
        <f t="shared" ref="C23:L23" si="3">C22*100/$M$22</f>
        <v>77.880458028993246</v>
      </c>
      <c r="D23" s="57">
        <f t="shared" si="3"/>
        <v>20.284647092638352</v>
      </c>
      <c r="E23" s="57">
        <f t="shared" si="3"/>
        <v>9.3175062865923267E-2</v>
      </c>
      <c r="F23" s="57">
        <f t="shared" si="3"/>
        <v>1.0080343058594038E-2</v>
      </c>
      <c r="G23" s="57">
        <f t="shared" si="3"/>
        <v>1.9615802708615425E-2</v>
      </c>
      <c r="H23" s="57">
        <f t="shared" si="3"/>
        <v>0.74104143565880487</v>
      </c>
      <c r="I23" s="67">
        <f t="shared" si="3"/>
        <v>0.1765422243775388</v>
      </c>
      <c r="J23" s="67">
        <f t="shared" si="3"/>
        <v>2.5881961907200907E-2</v>
      </c>
      <c r="K23" s="67">
        <f t="shared" si="3"/>
        <v>2.9968587471495786E-3</v>
      </c>
      <c r="L23" s="67">
        <f t="shared" si="3"/>
        <v>5.7212757900128317E-3</v>
      </c>
      <c r="M23" s="67">
        <f>SUM(B23:L23)</f>
        <v>100</v>
      </c>
    </row>
    <row r="24" spans="1:13" x14ac:dyDescent="0.25">
      <c r="C24" s="9"/>
      <c r="D24" s="9"/>
      <c r="E24" s="9"/>
      <c r="F24" s="9"/>
      <c r="G24" s="9"/>
      <c r="H24" s="9"/>
    </row>
    <row r="25" spans="1:13" x14ac:dyDescent="0.25">
      <c r="C25" s="9"/>
      <c r="D25" s="9"/>
      <c r="E25" s="9"/>
      <c r="F25" s="9"/>
      <c r="G25" s="9"/>
      <c r="H25" s="9"/>
    </row>
    <row r="26" spans="1:13" x14ac:dyDescent="0.25">
      <c r="C26" s="9"/>
      <c r="D26" s="9"/>
      <c r="E26" s="9"/>
      <c r="F26" s="9"/>
      <c r="G26" s="9"/>
      <c r="H26" s="9"/>
    </row>
    <row r="27" spans="1:13" x14ac:dyDescent="0.25">
      <c r="C27" s="9"/>
      <c r="D27" s="9"/>
      <c r="E27" s="9"/>
      <c r="F27" s="9"/>
      <c r="G27" s="9"/>
      <c r="H27" s="9"/>
    </row>
    <row r="28" spans="1:13" x14ac:dyDescent="0.25">
      <c r="C28" s="9"/>
      <c r="D28" s="9"/>
      <c r="E28" s="9"/>
      <c r="F28" s="9"/>
      <c r="G28" s="9"/>
      <c r="H28" s="9"/>
    </row>
    <row r="29" spans="1:13" x14ac:dyDescent="0.25">
      <c r="C29" s="9"/>
      <c r="D29" s="9"/>
      <c r="E29" s="9"/>
      <c r="F29" s="9"/>
      <c r="G29" s="9"/>
      <c r="H29" s="9"/>
    </row>
    <row r="30" spans="1:13" x14ac:dyDescent="0.25">
      <c r="C30" s="9"/>
      <c r="D30" s="9"/>
      <c r="E30" s="9"/>
      <c r="F30" s="9"/>
      <c r="G30" s="9"/>
      <c r="H30" s="9"/>
    </row>
    <row r="31" spans="1:13" x14ac:dyDescent="0.25">
      <c r="C31" s="9"/>
      <c r="D31" s="9"/>
      <c r="E31" s="9"/>
      <c r="F31" s="9"/>
      <c r="G31" s="9"/>
      <c r="H31" s="9"/>
    </row>
    <row r="32" spans="1:13" x14ac:dyDescent="0.25">
      <c r="C32" s="9"/>
      <c r="D32" s="9"/>
      <c r="E32" s="9"/>
      <c r="F32" s="9"/>
      <c r="G32" s="9"/>
      <c r="H32" s="9"/>
    </row>
    <row r="33" spans="3:8" x14ac:dyDescent="0.25">
      <c r="C33" s="9"/>
      <c r="D33" s="9"/>
      <c r="E33" s="9"/>
      <c r="F33" s="9"/>
      <c r="G33" s="9"/>
      <c r="H33" s="9"/>
    </row>
    <row r="34" spans="3:8" x14ac:dyDescent="0.25">
      <c r="C34" s="9"/>
      <c r="D34" s="9"/>
      <c r="E34" s="9"/>
      <c r="F34" s="9"/>
      <c r="G34" s="9"/>
      <c r="H34" s="9"/>
    </row>
    <row r="35" spans="3:8" x14ac:dyDescent="0.25">
      <c r="C35" s="9"/>
      <c r="D35" s="9"/>
      <c r="E35" s="9"/>
      <c r="F35" s="9"/>
      <c r="G35" s="9"/>
      <c r="H35" s="9"/>
    </row>
    <row r="36" spans="3:8" x14ac:dyDescent="0.25">
      <c r="C36" s="9"/>
      <c r="D36" s="9"/>
      <c r="E36" s="9"/>
      <c r="F36" s="9"/>
      <c r="G36" s="9"/>
      <c r="H36" s="9"/>
    </row>
    <row r="37" spans="3:8" x14ac:dyDescent="0.25">
      <c r="C37" s="9"/>
      <c r="D37" s="9"/>
      <c r="E37" s="9"/>
      <c r="F37" s="9"/>
      <c r="G37" s="9"/>
      <c r="H37" s="9"/>
    </row>
    <row r="38" spans="3:8" x14ac:dyDescent="0.25">
      <c r="C38" s="9"/>
      <c r="D38" s="9"/>
      <c r="E38" s="9"/>
      <c r="F38" s="9"/>
      <c r="G38" s="9"/>
      <c r="H38" s="9"/>
    </row>
    <row r="39" spans="3:8" x14ac:dyDescent="0.25">
      <c r="C39" s="9"/>
      <c r="D39" s="9"/>
      <c r="E39" s="9"/>
      <c r="F39" s="9"/>
      <c r="G39" s="9"/>
      <c r="H39" s="9"/>
    </row>
    <row r="40" spans="3:8" x14ac:dyDescent="0.25">
      <c r="C40" s="9"/>
      <c r="D40" s="9"/>
      <c r="E40" s="9"/>
      <c r="F40" s="9"/>
      <c r="G40" s="9"/>
      <c r="H40" s="9"/>
    </row>
    <row r="41" spans="3:8" x14ac:dyDescent="0.25">
      <c r="C41" s="9"/>
      <c r="D41" s="9"/>
      <c r="E41" s="9"/>
      <c r="F41" s="9"/>
      <c r="G41" s="9"/>
      <c r="H41" s="9"/>
    </row>
    <row r="42" spans="3:8" x14ac:dyDescent="0.25">
      <c r="C42" s="9"/>
      <c r="D42" s="9"/>
      <c r="E42" s="9"/>
      <c r="F42" s="9"/>
      <c r="G42" s="9"/>
      <c r="H42" s="9"/>
    </row>
  </sheetData>
  <mergeCells count="5">
    <mergeCell ref="M16:M17"/>
    <mergeCell ref="A16:A17"/>
    <mergeCell ref="A4:A5"/>
    <mergeCell ref="B16:L16"/>
    <mergeCell ref="B4:H4"/>
  </mergeCells>
  <phoneticPr fontId="0" type="noConversion"/>
  <pageMargins left="0.75" right="0.75" top="0.39" bottom="1" header="0" footer="0"/>
  <pageSetup paperSize="9" scale="87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H72"/>
  <sheetViews>
    <sheetView zoomScaleNormal="100" workbookViewId="0">
      <selection activeCell="E62" sqref="E62"/>
    </sheetView>
  </sheetViews>
  <sheetFormatPr baseColWidth="10" defaultColWidth="11.42578125" defaultRowHeight="15" x14ac:dyDescent="0.25"/>
  <cols>
    <col min="1" max="1" width="25.7109375" style="9" customWidth="1"/>
    <col min="2" max="2" width="9.42578125" style="9" customWidth="1"/>
    <col min="3" max="3" width="9.7109375" style="9" customWidth="1"/>
    <col min="4" max="4" width="8" style="9" customWidth="1"/>
    <col min="5" max="5" width="14.85546875" style="9" customWidth="1"/>
    <col min="6" max="6" width="12.28515625" style="9" customWidth="1"/>
    <col min="7" max="7" width="10.7109375" style="9" customWidth="1"/>
    <col min="8" max="16384" width="11.42578125" style="9"/>
  </cols>
  <sheetData>
    <row r="1" spans="1:8" x14ac:dyDescent="0.25">
      <c r="E1" s="35"/>
    </row>
    <row r="2" spans="1:8" ht="17.25" x14ac:dyDescent="0.3">
      <c r="A2" s="137" t="s">
        <v>170</v>
      </c>
      <c r="B2" s="137"/>
      <c r="C2" s="137"/>
      <c r="D2" s="137"/>
      <c r="E2" s="137"/>
      <c r="F2" s="137"/>
      <c r="G2" s="137"/>
    </row>
    <row r="4" spans="1:8" ht="16.5" customHeight="1" x14ac:dyDescent="0.25">
      <c r="A4" s="135" t="s">
        <v>183</v>
      </c>
      <c r="B4" s="136" t="s">
        <v>177</v>
      </c>
      <c r="C4" s="136"/>
      <c r="D4" s="136"/>
      <c r="E4" s="136"/>
      <c r="F4" s="136"/>
      <c r="G4" s="135" t="s">
        <v>64</v>
      </c>
    </row>
    <row r="5" spans="1:8" ht="30" customHeight="1" x14ac:dyDescent="0.25">
      <c r="A5" s="135"/>
      <c r="B5" s="43" t="s">
        <v>88</v>
      </c>
      <c r="C5" s="43" t="s">
        <v>89</v>
      </c>
      <c r="D5" s="43" t="s">
        <v>90</v>
      </c>
      <c r="E5" s="43" t="s">
        <v>163</v>
      </c>
      <c r="F5" s="42" t="s">
        <v>91</v>
      </c>
      <c r="G5" s="135"/>
    </row>
    <row r="6" spans="1:8" ht="10.5" customHeight="1" x14ac:dyDescent="0.25">
      <c r="A6" s="120"/>
      <c r="B6" s="120"/>
      <c r="C6" s="120"/>
      <c r="D6" s="120"/>
      <c r="E6" s="120"/>
      <c r="F6" s="120"/>
      <c r="G6" s="120"/>
    </row>
    <row r="7" spans="1:8" ht="14.1" customHeight="1" x14ac:dyDescent="0.25">
      <c r="A7" s="1" t="s">
        <v>17</v>
      </c>
      <c r="B7" s="50">
        <v>4761</v>
      </c>
      <c r="C7" s="50">
        <v>214</v>
      </c>
      <c r="D7" s="50">
        <v>6</v>
      </c>
      <c r="E7" s="50">
        <v>3</v>
      </c>
      <c r="F7" s="50">
        <v>0</v>
      </c>
      <c r="G7" s="50">
        <f t="shared" ref="G7:G38" si="0">SUM(B7:F7)</f>
        <v>4984</v>
      </c>
      <c r="H7" s="59" t="s">
        <v>130</v>
      </c>
    </row>
    <row r="8" spans="1:8" ht="14.1" customHeight="1" x14ac:dyDescent="0.25">
      <c r="A8" s="96" t="s">
        <v>18</v>
      </c>
      <c r="B8" s="19">
        <v>10260</v>
      </c>
      <c r="C8" s="19">
        <v>973</v>
      </c>
      <c r="D8" s="19">
        <v>29</v>
      </c>
      <c r="E8" s="19">
        <v>1</v>
      </c>
      <c r="F8" s="19">
        <v>0</v>
      </c>
      <c r="G8" s="53">
        <f t="shared" si="0"/>
        <v>11263</v>
      </c>
      <c r="H8" s="59" t="s">
        <v>131</v>
      </c>
    </row>
    <row r="9" spans="1:8" ht="14.1" customHeight="1" x14ac:dyDescent="0.25">
      <c r="A9" s="1" t="s">
        <v>19</v>
      </c>
      <c r="B9" s="50">
        <v>768</v>
      </c>
      <c r="C9" s="50">
        <v>42</v>
      </c>
      <c r="D9" s="50">
        <v>1</v>
      </c>
      <c r="E9" s="50">
        <v>0</v>
      </c>
      <c r="F9" s="50">
        <v>0</v>
      </c>
      <c r="G9" s="50">
        <f t="shared" si="0"/>
        <v>811</v>
      </c>
      <c r="H9" s="59" t="s">
        <v>132</v>
      </c>
    </row>
    <row r="10" spans="1:8" ht="14.1" customHeight="1" x14ac:dyDescent="0.25">
      <c r="A10" s="96" t="s">
        <v>20</v>
      </c>
      <c r="B10" s="19">
        <v>699</v>
      </c>
      <c r="C10" s="19">
        <v>77</v>
      </c>
      <c r="D10" s="19">
        <v>3</v>
      </c>
      <c r="E10" s="19">
        <v>1</v>
      </c>
      <c r="F10" s="19">
        <v>0</v>
      </c>
      <c r="G10" s="53">
        <f t="shared" si="0"/>
        <v>780</v>
      </c>
      <c r="H10" s="59" t="s">
        <v>133</v>
      </c>
    </row>
    <row r="11" spans="1:8" ht="14.1" customHeight="1" x14ac:dyDescent="0.25">
      <c r="A11" s="1" t="s">
        <v>23</v>
      </c>
      <c r="B11" s="50">
        <v>2514</v>
      </c>
      <c r="C11" s="50">
        <v>168</v>
      </c>
      <c r="D11" s="50">
        <v>9</v>
      </c>
      <c r="E11" s="50">
        <v>6</v>
      </c>
      <c r="F11" s="50">
        <v>0</v>
      </c>
      <c r="G11" s="50">
        <f t="shared" si="0"/>
        <v>2697</v>
      </c>
      <c r="H11" s="59" t="s">
        <v>134</v>
      </c>
    </row>
    <row r="12" spans="1:8" ht="14.1" customHeight="1" x14ac:dyDescent="0.25">
      <c r="A12" s="96" t="s">
        <v>24</v>
      </c>
      <c r="B12" s="19">
        <v>9688</v>
      </c>
      <c r="C12" s="19">
        <v>238</v>
      </c>
      <c r="D12" s="19">
        <v>23</v>
      </c>
      <c r="E12" s="19">
        <v>11</v>
      </c>
      <c r="F12" s="19">
        <v>0</v>
      </c>
      <c r="G12" s="53">
        <f t="shared" si="0"/>
        <v>9960</v>
      </c>
      <c r="H12" s="59" t="s">
        <v>135</v>
      </c>
    </row>
    <row r="13" spans="1:8" ht="14.1" customHeight="1" x14ac:dyDescent="0.25">
      <c r="A13" s="1" t="s">
        <v>21</v>
      </c>
      <c r="B13" s="50">
        <v>10560</v>
      </c>
      <c r="C13" s="50">
        <v>1111</v>
      </c>
      <c r="D13" s="50">
        <v>96</v>
      </c>
      <c r="E13" s="50">
        <v>324</v>
      </c>
      <c r="F13" s="50">
        <v>0</v>
      </c>
      <c r="G13" s="50">
        <f t="shared" si="0"/>
        <v>12091</v>
      </c>
      <c r="H13" s="59" t="s">
        <v>136</v>
      </c>
    </row>
    <row r="14" spans="1:8" ht="14.1" customHeight="1" x14ac:dyDescent="0.25">
      <c r="A14" s="96" t="s">
        <v>22</v>
      </c>
      <c r="B14" s="19">
        <v>2479</v>
      </c>
      <c r="C14" s="19">
        <v>231</v>
      </c>
      <c r="D14" s="19">
        <v>8</v>
      </c>
      <c r="E14" s="19">
        <v>6</v>
      </c>
      <c r="F14" s="19">
        <v>0</v>
      </c>
      <c r="G14" s="53">
        <f t="shared" si="0"/>
        <v>2724</v>
      </c>
      <c r="H14" s="59" t="s">
        <v>137</v>
      </c>
    </row>
    <row r="15" spans="1:8" ht="14.1" customHeight="1" x14ac:dyDescent="0.25">
      <c r="A15" s="1" t="s">
        <v>25</v>
      </c>
      <c r="B15" s="50">
        <v>71416</v>
      </c>
      <c r="C15" s="50">
        <v>15004</v>
      </c>
      <c r="D15" s="50">
        <v>754</v>
      </c>
      <c r="E15" s="50">
        <v>49</v>
      </c>
      <c r="F15" s="50">
        <v>0</v>
      </c>
      <c r="G15" s="50">
        <f t="shared" si="0"/>
        <v>87223</v>
      </c>
      <c r="H15" s="59" t="s">
        <v>138</v>
      </c>
    </row>
    <row r="16" spans="1:8" ht="14.1" customHeight="1" x14ac:dyDescent="0.25">
      <c r="A16" s="96" t="s">
        <v>26</v>
      </c>
      <c r="B16" s="19">
        <v>5539</v>
      </c>
      <c r="C16" s="19">
        <v>146</v>
      </c>
      <c r="D16" s="19">
        <v>2</v>
      </c>
      <c r="E16" s="19">
        <v>12</v>
      </c>
      <c r="F16" s="19">
        <v>0</v>
      </c>
      <c r="G16" s="53">
        <f t="shared" si="0"/>
        <v>5699</v>
      </c>
      <c r="H16" s="59" t="s">
        <v>139</v>
      </c>
    </row>
    <row r="17" spans="1:8" ht="14.1" customHeight="1" x14ac:dyDescent="0.25">
      <c r="A17" s="1" t="s">
        <v>49</v>
      </c>
      <c r="B17" s="50">
        <v>21349</v>
      </c>
      <c r="C17" s="50">
        <v>3217</v>
      </c>
      <c r="D17" s="50">
        <v>64</v>
      </c>
      <c r="E17" s="50">
        <v>20</v>
      </c>
      <c r="F17" s="50">
        <v>0</v>
      </c>
      <c r="G17" s="50">
        <f t="shared" si="0"/>
        <v>24650</v>
      </c>
      <c r="H17" s="59" t="s">
        <v>140</v>
      </c>
    </row>
    <row r="18" spans="1:8" ht="14.1" customHeight="1" x14ac:dyDescent="0.25">
      <c r="A18" s="96" t="s">
        <v>27</v>
      </c>
      <c r="B18" s="19">
        <v>20984</v>
      </c>
      <c r="C18" s="19">
        <v>1009</v>
      </c>
      <c r="D18" s="19">
        <v>85</v>
      </c>
      <c r="E18" s="19">
        <v>56</v>
      </c>
      <c r="F18" s="19">
        <v>1</v>
      </c>
      <c r="G18" s="53">
        <f t="shared" si="0"/>
        <v>22135</v>
      </c>
      <c r="H18" s="59" t="s">
        <v>141</v>
      </c>
    </row>
    <row r="19" spans="1:8" ht="14.1" customHeight="1" x14ac:dyDescent="0.25">
      <c r="A19" s="1" t="s">
        <v>28</v>
      </c>
      <c r="B19" s="50">
        <v>1472</v>
      </c>
      <c r="C19" s="50">
        <v>201</v>
      </c>
      <c r="D19" s="50">
        <v>4</v>
      </c>
      <c r="E19" s="50">
        <v>0</v>
      </c>
      <c r="F19" s="50">
        <v>0</v>
      </c>
      <c r="G19" s="50">
        <f t="shared" si="0"/>
        <v>1677</v>
      </c>
      <c r="H19" s="59" t="s">
        <v>142</v>
      </c>
    </row>
    <row r="20" spans="1:8" ht="14.1" customHeight="1" x14ac:dyDescent="0.25">
      <c r="A20" s="96" t="s">
        <v>29</v>
      </c>
      <c r="B20" s="19">
        <v>13057</v>
      </c>
      <c r="C20" s="19">
        <v>733</v>
      </c>
      <c r="D20" s="19">
        <v>48</v>
      </c>
      <c r="E20" s="19">
        <v>4</v>
      </c>
      <c r="F20" s="19">
        <v>0</v>
      </c>
      <c r="G20" s="53">
        <f t="shared" si="0"/>
        <v>13842</v>
      </c>
      <c r="H20" s="59" t="s">
        <v>143</v>
      </c>
    </row>
    <row r="21" spans="1:8" ht="14.1" customHeight="1" x14ac:dyDescent="0.25">
      <c r="A21" s="1" t="s">
        <v>30</v>
      </c>
      <c r="B21" s="50">
        <v>25782</v>
      </c>
      <c r="C21" s="50">
        <v>1687</v>
      </c>
      <c r="D21" s="50">
        <v>26</v>
      </c>
      <c r="E21" s="50">
        <v>19</v>
      </c>
      <c r="F21" s="50">
        <v>0</v>
      </c>
      <c r="G21" s="50">
        <f t="shared" si="0"/>
        <v>27514</v>
      </c>
      <c r="H21" s="59" t="s">
        <v>144</v>
      </c>
    </row>
    <row r="22" spans="1:8" ht="14.1" customHeight="1" x14ac:dyDescent="0.25">
      <c r="A22" s="96" t="s">
        <v>31</v>
      </c>
      <c r="B22" s="19">
        <v>10780</v>
      </c>
      <c r="C22" s="19">
        <v>472</v>
      </c>
      <c r="D22" s="19">
        <v>28</v>
      </c>
      <c r="E22" s="19">
        <v>12</v>
      </c>
      <c r="F22" s="19">
        <v>0</v>
      </c>
      <c r="G22" s="53">
        <f t="shared" si="0"/>
        <v>11292</v>
      </c>
      <c r="H22" s="59" t="s">
        <v>145</v>
      </c>
    </row>
    <row r="23" spans="1:8" ht="14.1" customHeight="1" x14ac:dyDescent="0.25">
      <c r="A23" s="1" t="s">
        <v>32</v>
      </c>
      <c r="B23" s="50">
        <v>3424</v>
      </c>
      <c r="C23" s="50">
        <v>463</v>
      </c>
      <c r="D23" s="50">
        <v>27</v>
      </c>
      <c r="E23" s="50">
        <v>14</v>
      </c>
      <c r="F23" s="50">
        <v>0</v>
      </c>
      <c r="G23" s="50">
        <f t="shared" si="0"/>
        <v>3928</v>
      </c>
      <c r="H23" s="59" t="s">
        <v>146</v>
      </c>
    </row>
    <row r="24" spans="1:8" ht="14.1" customHeight="1" x14ac:dyDescent="0.25">
      <c r="A24" s="96" t="s">
        <v>33</v>
      </c>
      <c r="B24" s="19">
        <v>1181</v>
      </c>
      <c r="C24" s="19">
        <v>67</v>
      </c>
      <c r="D24" s="19">
        <v>2</v>
      </c>
      <c r="E24" s="19">
        <v>2</v>
      </c>
      <c r="F24" s="19">
        <v>0</v>
      </c>
      <c r="G24" s="53">
        <f t="shared" si="0"/>
        <v>1252</v>
      </c>
      <c r="H24" s="59" t="s">
        <v>147</v>
      </c>
    </row>
    <row r="25" spans="1:8" ht="14.1" customHeight="1" x14ac:dyDescent="0.25">
      <c r="A25" s="1" t="s">
        <v>34</v>
      </c>
      <c r="B25" s="50">
        <v>38358</v>
      </c>
      <c r="C25" s="50">
        <v>2340</v>
      </c>
      <c r="D25" s="50">
        <v>169</v>
      </c>
      <c r="E25" s="50">
        <v>3520</v>
      </c>
      <c r="F25" s="50">
        <v>0</v>
      </c>
      <c r="G25" s="50">
        <f t="shared" si="0"/>
        <v>44387</v>
      </c>
      <c r="H25" s="59" t="s">
        <v>148</v>
      </c>
    </row>
    <row r="26" spans="1:8" ht="14.1" customHeight="1" x14ac:dyDescent="0.25">
      <c r="A26" s="96" t="s">
        <v>35</v>
      </c>
      <c r="B26" s="19">
        <v>1800</v>
      </c>
      <c r="C26" s="19">
        <v>131</v>
      </c>
      <c r="D26" s="19">
        <v>1</v>
      </c>
      <c r="E26" s="19">
        <v>0</v>
      </c>
      <c r="F26" s="19">
        <v>0</v>
      </c>
      <c r="G26" s="53">
        <f t="shared" si="0"/>
        <v>1932</v>
      </c>
      <c r="H26" s="59" t="s">
        <v>149</v>
      </c>
    </row>
    <row r="27" spans="1:8" ht="14.1" customHeight="1" x14ac:dyDescent="0.25">
      <c r="A27" s="1" t="s">
        <v>36</v>
      </c>
      <c r="B27" s="50">
        <v>14812</v>
      </c>
      <c r="C27" s="50">
        <v>984</v>
      </c>
      <c r="D27" s="50">
        <v>75</v>
      </c>
      <c r="E27" s="50">
        <v>54</v>
      </c>
      <c r="F27" s="50">
        <v>0</v>
      </c>
      <c r="G27" s="50">
        <f t="shared" si="0"/>
        <v>15925</v>
      </c>
      <c r="H27" s="59" t="s">
        <v>150</v>
      </c>
    </row>
    <row r="28" spans="1:8" ht="14.1" customHeight="1" x14ac:dyDescent="0.25">
      <c r="A28" s="96" t="s">
        <v>37</v>
      </c>
      <c r="B28" s="19">
        <v>10321</v>
      </c>
      <c r="C28" s="19">
        <v>1539</v>
      </c>
      <c r="D28" s="19">
        <v>43</v>
      </c>
      <c r="E28" s="19">
        <v>175</v>
      </c>
      <c r="F28" s="19">
        <v>0</v>
      </c>
      <c r="G28" s="53">
        <f t="shared" si="0"/>
        <v>12078</v>
      </c>
      <c r="H28" s="59" t="s">
        <v>151</v>
      </c>
    </row>
    <row r="29" spans="1:8" ht="14.1" customHeight="1" x14ac:dyDescent="0.25">
      <c r="A29" s="1" t="s">
        <v>38</v>
      </c>
      <c r="B29" s="50">
        <v>748</v>
      </c>
      <c r="C29" s="50">
        <v>115</v>
      </c>
      <c r="D29" s="50">
        <v>0</v>
      </c>
      <c r="E29" s="50">
        <v>0</v>
      </c>
      <c r="F29" s="50">
        <v>0</v>
      </c>
      <c r="G29" s="50">
        <f t="shared" si="0"/>
        <v>863</v>
      </c>
      <c r="H29" s="59" t="s">
        <v>152</v>
      </c>
    </row>
    <row r="30" spans="1:8" ht="14.1" customHeight="1" x14ac:dyDescent="0.25">
      <c r="A30" s="96" t="s">
        <v>39</v>
      </c>
      <c r="B30" s="19">
        <v>9152</v>
      </c>
      <c r="C30" s="19">
        <v>1015</v>
      </c>
      <c r="D30" s="19">
        <v>34</v>
      </c>
      <c r="E30" s="19">
        <v>104</v>
      </c>
      <c r="F30" s="19">
        <v>0</v>
      </c>
      <c r="G30" s="53">
        <f t="shared" si="0"/>
        <v>10305</v>
      </c>
      <c r="H30" s="59" t="s">
        <v>153</v>
      </c>
    </row>
    <row r="31" spans="1:8" ht="14.1" customHeight="1" x14ac:dyDescent="0.25">
      <c r="A31" s="1" t="s">
        <v>40</v>
      </c>
      <c r="B31" s="50">
        <v>7949</v>
      </c>
      <c r="C31" s="50">
        <v>341</v>
      </c>
      <c r="D31" s="50">
        <v>6</v>
      </c>
      <c r="E31" s="50">
        <v>0</v>
      </c>
      <c r="F31" s="50">
        <v>0</v>
      </c>
      <c r="G31" s="50">
        <f t="shared" si="0"/>
        <v>8296</v>
      </c>
      <c r="H31" s="59" t="s">
        <v>154</v>
      </c>
    </row>
    <row r="32" spans="1:8" ht="14.1" customHeight="1" x14ac:dyDescent="0.25">
      <c r="A32" s="96" t="s">
        <v>41</v>
      </c>
      <c r="B32" s="19">
        <v>8047</v>
      </c>
      <c r="C32" s="19">
        <v>148</v>
      </c>
      <c r="D32" s="19">
        <v>10</v>
      </c>
      <c r="E32" s="19">
        <v>3</v>
      </c>
      <c r="F32" s="19">
        <v>0</v>
      </c>
      <c r="G32" s="53">
        <f t="shared" si="0"/>
        <v>8208</v>
      </c>
      <c r="H32" s="59" t="s">
        <v>155</v>
      </c>
    </row>
    <row r="33" spans="1:8" ht="14.1" customHeight="1" x14ac:dyDescent="0.25">
      <c r="A33" s="1" t="s">
        <v>42</v>
      </c>
      <c r="B33" s="50">
        <v>3013</v>
      </c>
      <c r="C33" s="50">
        <v>224</v>
      </c>
      <c r="D33" s="50">
        <v>9</v>
      </c>
      <c r="E33" s="50">
        <v>10</v>
      </c>
      <c r="F33" s="50">
        <v>0</v>
      </c>
      <c r="G33" s="50">
        <f t="shared" si="0"/>
        <v>3256</v>
      </c>
      <c r="H33" s="59" t="s">
        <v>156</v>
      </c>
    </row>
    <row r="34" spans="1:8" ht="14.1" customHeight="1" x14ac:dyDescent="0.25">
      <c r="A34" s="96" t="s">
        <v>43</v>
      </c>
      <c r="B34" s="19">
        <v>18381</v>
      </c>
      <c r="C34" s="19">
        <v>2230</v>
      </c>
      <c r="D34" s="19">
        <v>27</v>
      </c>
      <c r="E34" s="19">
        <v>80</v>
      </c>
      <c r="F34" s="19">
        <v>0</v>
      </c>
      <c r="G34" s="53">
        <f t="shared" si="0"/>
        <v>20718</v>
      </c>
      <c r="H34" s="59" t="s">
        <v>157</v>
      </c>
    </row>
    <row r="35" spans="1:8" ht="14.1" customHeight="1" x14ac:dyDescent="0.25">
      <c r="A35" s="1" t="s">
        <v>44</v>
      </c>
      <c r="B35" s="50">
        <v>2755</v>
      </c>
      <c r="C35" s="50">
        <v>259</v>
      </c>
      <c r="D35" s="50">
        <v>4</v>
      </c>
      <c r="E35" s="50">
        <v>3</v>
      </c>
      <c r="F35" s="50">
        <v>0</v>
      </c>
      <c r="G35" s="50">
        <f t="shared" si="0"/>
        <v>3021</v>
      </c>
      <c r="H35" s="59" t="s">
        <v>158</v>
      </c>
    </row>
    <row r="36" spans="1:8" ht="14.1" customHeight="1" x14ac:dyDescent="0.25">
      <c r="A36" s="96" t="s">
        <v>45</v>
      </c>
      <c r="B36" s="19">
        <v>16084</v>
      </c>
      <c r="C36" s="19">
        <v>808</v>
      </c>
      <c r="D36" s="19">
        <v>27</v>
      </c>
      <c r="E36" s="19">
        <v>24</v>
      </c>
      <c r="F36" s="19">
        <v>0</v>
      </c>
      <c r="G36" s="53">
        <f t="shared" si="0"/>
        <v>16943</v>
      </c>
      <c r="H36" s="59" t="s">
        <v>159</v>
      </c>
    </row>
    <row r="37" spans="1:8" ht="14.1" customHeight="1" x14ac:dyDescent="0.25">
      <c r="A37" s="1" t="s">
        <v>46</v>
      </c>
      <c r="B37" s="50">
        <v>3241</v>
      </c>
      <c r="C37" s="50">
        <v>188</v>
      </c>
      <c r="D37" s="50">
        <v>25</v>
      </c>
      <c r="E37" s="50">
        <v>4</v>
      </c>
      <c r="F37" s="50">
        <v>0</v>
      </c>
      <c r="G37" s="50">
        <f t="shared" si="0"/>
        <v>3458</v>
      </c>
      <c r="H37" s="59" t="s">
        <v>160</v>
      </c>
    </row>
    <row r="38" spans="1:8" ht="14.1" customHeight="1" x14ac:dyDescent="0.25">
      <c r="A38" s="96" t="s">
        <v>47</v>
      </c>
      <c r="B38" s="19">
        <v>1566</v>
      </c>
      <c r="C38" s="19">
        <v>60</v>
      </c>
      <c r="D38" s="19">
        <v>1</v>
      </c>
      <c r="E38" s="19">
        <v>13</v>
      </c>
      <c r="F38" s="19">
        <v>0</v>
      </c>
      <c r="G38" s="53">
        <f t="shared" si="0"/>
        <v>1640</v>
      </c>
      <c r="H38" s="59" t="s">
        <v>161</v>
      </c>
    </row>
    <row r="39" spans="1:8" ht="10.5" customHeight="1" x14ac:dyDescent="0.25">
      <c r="A39" s="120"/>
      <c r="B39" s="123"/>
      <c r="C39" s="123"/>
      <c r="D39" s="123"/>
      <c r="E39" s="123"/>
      <c r="F39" s="123"/>
      <c r="G39" s="123"/>
    </row>
    <row r="40" spans="1:8" ht="23.25" customHeight="1" x14ac:dyDescent="0.25">
      <c r="A40" s="28" t="s">
        <v>64</v>
      </c>
      <c r="B40" s="40">
        <f t="shared" ref="B40:G40" si="1">SUM(B7:B38)</f>
        <v>352940</v>
      </c>
      <c r="C40" s="40">
        <f t="shared" si="1"/>
        <v>36435</v>
      </c>
      <c r="D40" s="40">
        <f t="shared" si="1"/>
        <v>1646</v>
      </c>
      <c r="E40" s="40">
        <f t="shared" si="1"/>
        <v>4530</v>
      </c>
      <c r="F40" s="40">
        <f t="shared" si="1"/>
        <v>1</v>
      </c>
      <c r="G40" s="40">
        <f t="shared" si="1"/>
        <v>395552</v>
      </c>
    </row>
    <row r="41" spans="1:8" x14ac:dyDescent="0.25">
      <c r="A41" s="18"/>
    </row>
    <row r="44" spans="1:8" x14ac:dyDescent="0.25">
      <c r="A44" s="18"/>
    </row>
    <row r="45" spans="1:8" x14ac:dyDescent="0.25">
      <c r="A45" s="18"/>
    </row>
    <row r="46" spans="1:8" x14ac:dyDescent="0.25">
      <c r="A46" s="18"/>
    </row>
    <row r="47" spans="1:8" x14ac:dyDescent="0.25">
      <c r="A47" s="18"/>
    </row>
    <row r="48" spans="1:8" x14ac:dyDescent="0.25">
      <c r="A48" s="18"/>
    </row>
    <row r="49" spans="1:1" x14ac:dyDescent="0.25">
      <c r="A49" s="18"/>
    </row>
    <row r="50" spans="1:1" x14ac:dyDescent="0.25">
      <c r="A50" s="18"/>
    </row>
    <row r="51" spans="1:1" x14ac:dyDescent="0.25">
      <c r="A51" s="18"/>
    </row>
    <row r="52" spans="1:1" x14ac:dyDescent="0.25">
      <c r="A52" s="18"/>
    </row>
    <row r="53" spans="1:1" x14ac:dyDescent="0.25">
      <c r="A53" s="18"/>
    </row>
    <row r="54" spans="1:1" x14ac:dyDescent="0.25">
      <c r="A54" s="18"/>
    </row>
    <row r="55" spans="1:1" x14ac:dyDescent="0.25">
      <c r="A55" s="18"/>
    </row>
    <row r="56" spans="1:1" x14ac:dyDescent="0.25">
      <c r="A56" s="18"/>
    </row>
    <row r="57" spans="1:1" x14ac:dyDescent="0.25">
      <c r="A57" s="18"/>
    </row>
    <row r="58" spans="1:1" x14ac:dyDescent="0.25">
      <c r="A58" s="18"/>
    </row>
    <row r="59" spans="1:1" x14ac:dyDescent="0.25">
      <c r="A59" s="18"/>
    </row>
    <row r="60" spans="1:1" x14ac:dyDescent="0.25">
      <c r="A60" s="18"/>
    </row>
    <row r="61" spans="1:1" x14ac:dyDescent="0.25">
      <c r="A61" s="18"/>
    </row>
    <row r="63" spans="1:1" x14ac:dyDescent="0.25">
      <c r="A63" s="18"/>
    </row>
    <row r="64" spans="1:1" x14ac:dyDescent="0.25">
      <c r="A64" s="18"/>
    </row>
    <row r="65" spans="1:1" x14ac:dyDescent="0.25">
      <c r="A65" s="18"/>
    </row>
    <row r="66" spans="1:1" x14ac:dyDescent="0.25">
      <c r="A66" s="18"/>
    </row>
    <row r="67" spans="1:1" x14ac:dyDescent="0.25">
      <c r="A67" s="18"/>
    </row>
    <row r="68" spans="1:1" x14ac:dyDescent="0.25">
      <c r="A68" s="18"/>
    </row>
    <row r="69" spans="1:1" x14ac:dyDescent="0.25">
      <c r="A69" s="18"/>
    </row>
    <row r="70" spans="1:1" x14ac:dyDescent="0.25">
      <c r="A70" s="18"/>
    </row>
    <row r="71" spans="1:1" x14ac:dyDescent="0.25">
      <c r="A71" s="18"/>
    </row>
    <row r="72" spans="1:1" x14ac:dyDescent="0.25">
      <c r="A72" s="18"/>
    </row>
  </sheetData>
  <mergeCells count="4">
    <mergeCell ref="A4:A5"/>
    <mergeCell ref="G4:G5"/>
    <mergeCell ref="B4:F4"/>
    <mergeCell ref="A2:G2"/>
  </mergeCells>
  <phoneticPr fontId="0" type="noConversion"/>
  <pageMargins left="0.27" right="0.75" top="0.48" bottom="1" header="0" footer="0"/>
  <pageSetup paperSize="9" scale="92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2:I40"/>
  <sheetViews>
    <sheetView zoomScaleNormal="100" workbookViewId="0">
      <selection activeCell="I62" sqref="I62"/>
    </sheetView>
  </sheetViews>
  <sheetFormatPr baseColWidth="10" defaultColWidth="11.42578125" defaultRowHeight="15" x14ac:dyDescent="0.25"/>
  <cols>
    <col min="1" max="1" width="22.42578125" style="9" customWidth="1"/>
    <col min="2" max="2" width="9.28515625" style="8" customWidth="1"/>
    <col min="3" max="3" width="9.140625" style="8" customWidth="1"/>
    <col min="4" max="4" width="8.140625" style="8" customWidth="1"/>
    <col min="5" max="5" width="10" style="8" customWidth="1"/>
    <col min="6" max="6" width="8.85546875" style="8" customWidth="1"/>
    <col min="7" max="7" width="11.5703125" style="8" customWidth="1"/>
    <col min="8" max="8" width="14.42578125" style="8" customWidth="1"/>
    <col min="9" max="16384" width="11.42578125" style="9"/>
  </cols>
  <sheetData>
    <row r="2" spans="1:9" ht="17.25" x14ac:dyDescent="0.3">
      <c r="A2" s="21" t="s">
        <v>175</v>
      </c>
    </row>
    <row r="4" spans="1:9" ht="21.75" customHeight="1" x14ac:dyDescent="0.25">
      <c r="A4" s="133" t="s">
        <v>183</v>
      </c>
      <c r="B4" s="138" t="s">
        <v>171</v>
      </c>
      <c r="C4" s="138"/>
      <c r="D4" s="138"/>
      <c r="E4" s="138"/>
      <c r="F4" s="138"/>
      <c r="G4" s="131" t="s">
        <v>64</v>
      </c>
      <c r="H4" s="131" t="s">
        <v>162</v>
      </c>
    </row>
    <row r="5" spans="1:9" ht="21" customHeight="1" x14ac:dyDescent="0.25">
      <c r="A5" s="133"/>
      <c r="B5" s="25" t="s">
        <v>16</v>
      </c>
      <c r="C5" s="25" t="s">
        <v>15</v>
      </c>
      <c r="D5" s="25" t="s">
        <v>13</v>
      </c>
      <c r="E5" s="25" t="s">
        <v>14</v>
      </c>
      <c r="F5" s="25" t="s">
        <v>56</v>
      </c>
      <c r="G5" s="131"/>
      <c r="H5" s="131"/>
    </row>
    <row r="6" spans="1:9" ht="9.75" customHeight="1" x14ac:dyDescent="0.25">
      <c r="A6" s="45"/>
      <c r="B6" s="56"/>
      <c r="C6" s="56"/>
      <c r="D6" s="56"/>
      <c r="E6" s="56"/>
      <c r="F6" s="56"/>
      <c r="G6" s="117"/>
      <c r="H6" s="117"/>
    </row>
    <row r="7" spans="1:9" ht="14.1" customHeight="1" x14ac:dyDescent="0.25">
      <c r="A7" s="1" t="s">
        <v>17</v>
      </c>
      <c r="B7" s="5">
        <v>428</v>
      </c>
      <c r="C7" s="5">
        <v>615</v>
      </c>
      <c r="D7" s="5">
        <v>50</v>
      </c>
      <c r="E7" s="5">
        <v>3872</v>
      </c>
      <c r="F7" s="5">
        <v>19</v>
      </c>
      <c r="G7" s="5">
        <f>SUM(B7:F7)</f>
        <v>4984</v>
      </c>
      <c r="H7" s="5">
        <v>4</v>
      </c>
      <c r="I7" s="59" t="s">
        <v>130</v>
      </c>
    </row>
    <row r="8" spans="1:9" ht="14.1" customHeight="1" x14ac:dyDescent="0.25">
      <c r="A8" s="96" t="s">
        <v>18</v>
      </c>
      <c r="B8" s="8">
        <v>1502</v>
      </c>
      <c r="C8" s="8">
        <v>575</v>
      </c>
      <c r="D8" s="8">
        <v>99</v>
      </c>
      <c r="E8" s="8">
        <v>8975</v>
      </c>
      <c r="F8" s="8">
        <v>112</v>
      </c>
      <c r="G8" s="8">
        <f>SUM(B8:F8)</f>
        <v>11263</v>
      </c>
      <c r="H8" s="8">
        <v>7</v>
      </c>
      <c r="I8" s="59" t="s">
        <v>131</v>
      </c>
    </row>
    <row r="9" spans="1:9" ht="14.1" customHeight="1" x14ac:dyDescent="0.25">
      <c r="A9" s="1" t="s">
        <v>19</v>
      </c>
      <c r="B9" s="5">
        <v>76</v>
      </c>
      <c r="C9" s="5">
        <v>85</v>
      </c>
      <c r="D9" s="5">
        <v>1</v>
      </c>
      <c r="E9" s="5">
        <v>646</v>
      </c>
      <c r="F9" s="5">
        <v>3</v>
      </c>
      <c r="G9" s="5">
        <f t="shared" ref="G9:G38" si="0">SUM(B9:F9)</f>
        <v>811</v>
      </c>
      <c r="H9" s="5">
        <v>1</v>
      </c>
      <c r="I9" s="59" t="s">
        <v>132</v>
      </c>
    </row>
    <row r="10" spans="1:9" ht="14.1" customHeight="1" x14ac:dyDescent="0.25">
      <c r="A10" s="96" t="s">
        <v>20</v>
      </c>
      <c r="B10" s="8">
        <v>194</v>
      </c>
      <c r="C10" s="8">
        <v>148</v>
      </c>
      <c r="D10" s="8">
        <v>11</v>
      </c>
      <c r="E10" s="8">
        <v>421</v>
      </c>
      <c r="F10" s="8">
        <v>6</v>
      </c>
      <c r="G10" s="8">
        <f t="shared" si="0"/>
        <v>780</v>
      </c>
      <c r="H10" s="8">
        <v>5</v>
      </c>
      <c r="I10" s="59" t="s">
        <v>133</v>
      </c>
    </row>
    <row r="11" spans="1:9" ht="14.1" customHeight="1" x14ac:dyDescent="0.25">
      <c r="A11" s="1" t="s">
        <v>23</v>
      </c>
      <c r="B11" s="5">
        <v>504</v>
      </c>
      <c r="C11" s="5">
        <v>595</v>
      </c>
      <c r="D11" s="5">
        <v>4</v>
      </c>
      <c r="E11" s="5">
        <v>1582</v>
      </c>
      <c r="F11" s="5">
        <v>12</v>
      </c>
      <c r="G11" s="5">
        <f t="shared" si="0"/>
        <v>2697</v>
      </c>
      <c r="H11" s="5">
        <v>2</v>
      </c>
      <c r="I11" s="59" t="s">
        <v>134</v>
      </c>
    </row>
    <row r="12" spans="1:9" ht="14.1" customHeight="1" x14ac:dyDescent="0.25">
      <c r="A12" s="96" t="s">
        <v>24</v>
      </c>
      <c r="B12" s="8">
        <v>753</v>
      </c>
      <c r="C12" s="8">
        <v>496</v>
      </c>
      <c r="D12" s="8">
        <v>56</v>
      </c>
      <c r="E12" s="8">
        <v>8650</v>
      </c>
      <c r="F12" s="8">
        <v>5</v>
      </c>
      <c r="G12" s="8">
        <f t="shared" si="0"/>
        <v>9960</v>
      </c>
      <c r="H12" s="8">
        <v>14</v>
      </c>
      <c r="I12" s="59" t="s">
        <v>135</v>
      </c>
    </row>
    <row r="13" spans="1:9" ht="14.1" customHeight="1" x14ac:dyDescent="0.25">
      <c r="A13" s="1" t="s">
        <v>21</v>
      </c>
      <c r="B13" s="5">
        <v>2212</v>
      </c>
      <c r="C13" s="5">
        <v>925</v>
      </c>
      <c r="D13" s="5">
        <v>79</v>
      </c>
      <c r="E13" s="5">
        <v>8865</v>
      </c>
      <c r="F13" s="5">
        <v>10</v>
      </c>
      <c r="G13" s="5">
        <f t="shared" si="0"/>
        <v>12091</v>
      </c>
      <c r="H13" s="5">
        <v>5</v>
      </c>
      <c r="I13" s="59" t="s">
        <v>136</v>
      </c>
    </row>
    <row r="14" spans="1:9" ht="14.1" customHeight="1" x14ac:dyDescent="0.25">
      <c r="A14" s="96" t="s">
        <v>22</v>
      </c>
      <c r="B14" s="8">
        <v>358</v>
      </c>
      <c r="C14" s="8">
        <v>375</v>
      </c>
      <c r="D14" s="8">
        <v>14</v>
      </c>
      <c r="E14" s="8">
        <v>1940</v>
      </c>
      <c r="F14" s="8">
        <v>37</v>
      </c>
      <c r="G14" s="8">
        <f t="shared" si="0"/>
        <v>2724</v>
      </c>
      <c r="H14" s="8">
        <v>0</v>
      </c>
      <c r="I14" s="59" t="s">
        <v>137</v>
      </c>
    </row>
    <row r="15" spans="1:9" ht="14.1" customHeight="1" x14ac:dyDescent="0.25">
      <c r="A15" s="1" t="s">
        <v>25</v>
      </c>
      <c r="B15" s="5">
        <v>29020</v>
      </c>
      <c r="C15" s="5">
        <v>15877</v>
      </c>
      <c r="D15" s="5">
        <v>534</v>
      </c>
      <c r="E15" s="5">
        <v>41771</v>
      </c>
      <c r="F15" s="5">
        <v>21</v>
      </c>
      <c r="G15" s="5">
        <f t="shared" si="0"/>
        <v>87223</v>
      </c>
      <c r="H15" s="5">
        <v>505</v>
      </c>
      <c r="I15" s="59" t="s">
        <v>138</v>
      </c>
    </row>
    <row r="16" spans="1:9" ht="14.1" customHeight="1" x14ac:dyDescent="0.25">
      <c r="A16" s="96" t="s">
        <v>26</v>
      </c>
      <c r="B16" s="8">
        <v>331</v>
      </c>
      <c r="C16" s="8">
        <v>423</v>
      </c>
      <c r="D16" s="8">
        <v>26</v>
      </c>
      <c r="E16" s="8">
        <v>4914</v>
      </c>
      <c r="F16" s="8">
        <v>5</v>
      </c>
      <c r="G16" s="8">
        <f t="shared" si="0"/>
        <v>5699</v>
      </c>
      <c r="H16" s="8">
        <v>5</v>
      </c>
      <c r="I16" s="59" t="s">
        <v>139</v>
      </c>
    </row>
    <row r="17" spans="1:9" ht="14.1" customHeight="1" x14ac:dyDescent="0.25">
      <c r="A17" s="1" t="s">
        <v>49</v>
      </c>
      <c r="B17" s="5">
        <v>6370</v>
      </c>
      <c r="C17" s="5">
        <v>5477</v>
      </c>
      <c r="D17" s="5">
        <v>173</v>
      </c>
      <c r="E17" s="5">
        <v>12555</v>
      </c>
      <c r="F17" s="5">
        <v>75</v>
      </c>
      <c r="G17" s="5">
        <f t="shared" si="0"/>
        <v>24650</v>
      </c>
      <c r="H17" s="5">
        <v>10</v>
      </c>
      <c r="I17" s="59" t="s">
        <v>140</v>
      </c>
    </row>
    <row r="18" spans="1:9" ht="14.1" customHeight="1" x14ac:dyDescent="0.25">
      <c r="A18" s="96" t="s">
        <v>27</v>
      </c>
      <c r="B18" s="8">
        <v>2625</v>
      </c>
      <c r="C18" s="8">
        <v>4673</v>
      </c>
      <c r="D18" s="8">
        <v>102</v>
      </c>
      <c r="E18" s="8">
        <v>14714</v>
      </c>
      <c r="F18" s="8">
        <v>21</v>
      </c>
      <c r="G18" s="8">
        <f t="shared" si="0"/>
        <v>22135</v>
      </c>
      <c r="H18" s="8">
        <v>33</v>
      </c>
      <c r="I18" s="59" t="s">
        <v>141</v>
      </c>
    </row>
    <row r="19" spans="1:9" ht="14.1" customHeight="1" x14ac:dyDescent="0.25">
      <c r="A19" s="1" t="s">
        <v>28</v>
      </c>
      <c r="B19" s="5">
        <v>425</v>
      </c>
      <c r="C19" s="5">
        <v>357</v>
      </c>
      <c r="D19" s="5">
        <v>7</v>
      </c>
      <c r="E19" s="5">
        <v>883</v>
      </c>
      <c r="F19" s="5">
        <v>5</v>
      </c>
      <c r="G19" s="5">
        <f t="shared" si="0"/>
        <v>1677</v>
      </c>
      <c r="H19" s="5">
        <v>23</v>
      </c>
      <c r="I19" s="59" t="s">
        <v>142</v>
      </c>
    </row>
    <row r="20" spans="1:9" ht="14.1" customHeight="1" x14ac:dyDescent="0.25">
      <c r="A20" s="96" t="s">
        <v>29</v>
      </c>
      <c r="B20" s="8">
        <v>1798</v>
      </c>
      <c r="C20" s="8">
        <v>3054</v>
      </c>
      <c r="D20" s="8">
        <v>51</v>
      </c>
      <c r="E20" s="8">
        <v>8927</v>
      </c>
      <c r="F20" s="8">
        <v>12</v>
      </c>
      <c r="G20" s="8">
        <f t="shared" si="0"/>
        <v>13842</v>
      </c>
      <c r="H20" s="8">
        <v>11</v>
      </c>
      <c r="I20" s="59" t="s">
        <v>143</v>
      </c>
    </row>
    <row r="21" spans="1:9" ht="14.1" customHeight="1" x14ac:dyDescent="0.25">
      <c r="A21" s="1" t="s">
        <v>30</v>
      </c>
      <c r="B21" s="5">
        <v>4100</v>
      </c>
      <c r="C21" s="5">
        <v>5926</v>
      </c>
      <c r="D21" s="5">
        <v>222</v>
      </c>
      <c r="E21" s="5">
        <v>17181</v>
      </c>
      <c r="F21" s="5">
        <v>85</v>
      </c>
      <c r="G21" s="5">
        <f t="shared" si="0"/>
        <v>27514</v>
      </c>
      <c r="H21" s="5">
        <v>29</v>
      </c>
      <c r="I21" s="59" t="s">
        <v>144</v>
      </c>
    </row>
    <row r="22" spans="1:9" ht="14.1" customHeight="1" x14ac:dyDescent="0.25">
      <c r="A22" s="96" t="s">
        <v>31</v>
      </c>
      <c r="B22" s="8">
        <v>1076</v>
      </c>
      <c r="C22" s="8">
        <v>2565</v>
      </c>
      <c r="D22" s="8">
        <v>54</v>
      </c>
      <c r="E22" s="8">
        <v>7438</v>
      </c>
      <c r="F22" s="8">
        <v>159</v>
      </c>
      <c r="G22" s="8">
        <f t="shared" si="0"/>
        <v>11292</v>
      </c>
      <c r="H22" s="8">
        <v>0</v>
      </c>
      <c r="I22" s="59" t="s">
        <v>145</v>
      </c>
    </row>
    <row r="23" spans="1:9" ht="14.1" customHeight="1" x14ac:dyDescent="0.25">
      <c r="A23" s="1" t="s">
        <v>32</v>
      </c>
      <c r="B23" s="5">
        <v>1095</v>
      </c>
      <c r="C23" s="5">
        <v>1149</v>
      </c>
      <c r="D23" s="5">
        <v>58</v>
      </c>
      <c r="E23" s="5">
        <v>1613</v>
      </c>
      <c r="F23" s="5">
        <v>13</v>
      </c>
      <c r="G23" s="5">
        <f t="shared" si="0"/>
        <v>3928</v>
      </c>
      <c r="H23" s="5">
        <v>8</v>
      </c>
      <c r="I23" s="59" t="s">
        <v>146</v>
      </c>
    </row>
    <row r="24" spans="1:9" ht="14.1" customHeight="1" x14ac:dyDescent="0.25">
      <c r="A24" s="96" t="s">
        <v>33</v>
      </c>
      <c r="B24" s="8">
        <v>123</v>
      </c>
      <c r="C24" s="8">
        <v>612</v>
      </c>
      <c r="D24" s="8">
        <v>2</v>
      </c>
      <c r="E24" s="8">
        <v>508</v>
      </c>
      <c r="F24" s="8">
        <v>7</v>
      </c>
      <c r="G24" s="8">
        <f t="shared" si="0"/>
        <v>1252</v>
      </c>
      <c r="H24" s="8">
        <v>3</v>
      </c>
      <c r="I24" s="59" t="s">
        <v>147</v>
      </c>
    </row>
    <row r="25" spans="1:9" ht="14.1" customHeight="1" x14ac:dyDescent="0.25">
      <c r="A25" s="1" t="s">
        <v>34</v>
      </c>
      <c r="B25" s="5">
        <v>8680</v>
      </c>
      <c r="C25" s="5">
        <v>3309</v>
      </c>
      <c r="D25" s="5">
        <v>257</v>
      </c>
      <c r="E25" s="5">
        <v>32141</v>
      </c>
      <c r="F25" s="5">
        <v>0</v>
      </c>
      <c r="G25" s="5">
        <f t="shared" si="0"/>
        <v>44387</v>
      </c>
      <c r="H25" s="5">
        <v>9</v>
      </c>
      <c r="I25" s="59" t="s">
        <v>148</v>
      </c>
    </row>
    <row r="26" spans="1:9" ht="14.1" customHeight="1" x14ac:dyDescent="0.25">
      <c r="A26" s="96" t="s">
        <v>35</v>
      </c>
      <c r="B26" s="8">
        <v>478</v>
      </c>
      <c r="C26" s="8">
        <v>423</v>
      </c>
      <c r="D26" s="8">
        <v>0</v>
      </c>
      <c r="E26" s="8">
        <v>1030</v>
      </c>
      <c r="F26" s="8">
        <v>1</v>
      </c>
      <c r="G26" s="8">
        <f t="shared" si="0"/>
        <v>1932</v>
      </c>
      <c r="H26" s="8">
        <v>1</v>
      </c>
      <c r="I26" s="59" t="s">
        <v>149</v>
      </c>
    </row>
    <row r="27" spans="1:9" ht="14.1" customHeight="1" x14ac:dyDescent="0.25">
      <c r="A27" s="1" t="s">
        <v>36</v>
      </c>
      <c r="B27" s="5">
        <v>2965</v>
      </c>
      <c r="C27" s="5">
        <v>4785</v>
      </c>
      <c r="D27" s="5">
        <v>87</v>
      </c>
      <c r="E27" s="5">
        <v>8070</v>
      </c>
      <c r="F27" s="5">
        <v>18</v>
      </c>
      <c r="G27" s="5">
        <f t="shared" si="0"/>
        <v>15925</v>
      </c>
      <c r="H27" s="5">
        <v>2</v>
      </c>
      <c r="I27" s="59" t="s">
        <v>150</v>
      </c>
    </row>
    <row r="28" spans="1:9" ht="14.1" customHeight="1" x14ac:dyDescent="0.25">
      <c r="A28" s="96" t="s">
        <v>37</v>
      </c>
      <c r="B28" s="8">
        <v>2501</v>
      </c>
      <c r="C28" s="8">
        <v>1744</v>
      </c>
      <c r="D28" s="8">
        <v>160</v>
      </c>
      <c r="E28" s="8">
        <v>7668</v>
      </c>
      <c r="F28" s="8">
        <v>5</v>
      </c>
      <c r="G28" s="8">
        <f t="shared" si="0"/>
        <v>12078</v>
      </c>
      <c r="H28" s="8">
        <v>74</v>
      </c>
      <c r="I28" s="59" t="s">
        <v>151</v>
      </c>
    </row>
    <row r="29" spans="1:9" ht="14.1" customHeight="1" x14ac:dyDescent="0.25">
      <c r="A29" s="1" t="s">
        <v>38</v>
      </c>
      <c r="B29" s="5">
        <v>212</v>
      </c>
      <c r="C29" s="5">
        <v>99</v>
      </c>
      <c r="D29" s="5">
        <v>11</v>
      </c>
      <c r="E29" s="5">
        <v>524</v>
      </c>
      <c r="F29" s="5">
        <v>17</v>
      </c>
      <c r="G29" s="5">
        <f t="shared" si="0"/>
        <v>863</v>
      </c>
      <c r="H29" s="5">
        <v>31</v>
      </c>
      <c r="I29" s="59" t="s">
        <v>152</v>
      </c>
    </row>
    <row r="30" spans="1:9" ht="14.1" customHeight="1" x14ac:dyDescent="0.25">
      <c r="A30" s="96" t="s">
        <v>39</v>
      </c>
      <c r="B30" s="8">
        <v>1889</v>
      </c>
      <c r="C30" s="8">
        <v>1807</v>
      </c>
      <c r="D30" s="8">
        <v>51</v>
      </c>
      <c r="E30" s="8">
        <v>6555</v>
      </c>
      <c r="F30" s="8">
        <v>3</v>
      </c>
      <c r="G30" s="8">
        <f t="shared" si="0"/>
        <v>10305</v>
      </c>
      <c r="H30" s="8">
        <v>8</v>
      </c>
      <c r="I30" s="59" t="s">
        <v>153</v>
      </c>
    </row>
    <row r="31" spans="1:9" ht="14.1" customHeight="1" x14ac:dyDescent="0.25">
      <c r="A31" s="1" t="s">
        <v>40</v>
      </c>
      <c r="B31" s="5">
        <v>697</v>
      </c>
      <c r="C31" s="5">
        <v>1641</v>
      </c>
      <c r="D31" s="5">
        <v>53</v>
      </c>
      <c r="E31" s="5">
        <v>5892</v>
      </c>
      <c r="F31" s="5">
        <v>13</v>
      </c>
      <c r="G31" s="5">
        <f t="shared" si="0"/>
        <v>8296</v>
      </c>
      <c r="H31" s="5">
        <v>6</v>
      </c>
      <c r="I31" s="59" t="s">
        <v>154</v>
      </c>
    </row>
    <row r="32" spans="1:9" ht="14.1" customHeight="1" x14ac:dyDescent="0.25">
      <c r="A32" s="96" t="s">
        <v>41</v>
      </c>
      <c r="B32" s="8">
        <v>495</v>
      </c>
      <c r="C32" s="8">
        <v>682</v>
      </c>
      <c r="D32" s="8">
        <v>33</v>
      </c>
      <c r="E32" s="8">
        <v>6996</v>
      </c>
      <c r="F32" s="8">
        <v>2</v>
      </c>
      <c r="G32" s="8">
        <f t="shared" si="0"/>
        <v>8208</v>
      </c>
      <c r="H32" s="8">
        <v>5</v>
      </c>
      <c r="I32" s="59" t="s">
        <v>155</v>
      </c>
    </row>
    <row r="33" spans="1:9" ht="14.1" customHeight="1" x14ac:dyDescent="0.25">
      <c r="A33" s="1" t="s">
        <v>42</v>
      </c>
      <c r="B33" s="5">
        <v>674</v>
      </c>
      <c r="C33" s="5">
        <v>621</v>
      </c>
      <c r="D33" s="5">
        <v>16</v>
      </c>
      <c r="E33" s="5">
        <v>1900</v>
      </c>
      <c r="F33" s="5">
        <v>45</v>
      </c>
      <c r="G33" s="5">
        <f t="shared" si="0"/>
        <v>3256</v>
      </c>
      <c r="H33" s="5">
        <v>28</v>
      </c>
      <c r="I33" s="59" t="s">
        <v>156</v>
      </c>
    </row>
    <row r="34" spans="1:9" ht="14.1" customHeight="1" x14ac:dyDescent="0.25">
      <c r="A34" s="96" t="s">
        <v>43</v>
      </c>
      <c r="B34" s="8">
        <v>3330</v>
      </c>
      <c r="C34" s="8">
        <v>1401</v>
      </c>
      <c r="D34" s="8">
        <v>127</v>
      </c>
      <c r="E34" s="8">
        <v>15837</v>
      </c>
      <c r="F34" s="8">
        <v>23</v>
      </c>
      <c r="G34" s="8">
        <f t="shared" si="0"/>
        <v>20718</v>
      </c>
      <c r="H34" s="8">
        <v>7</v>
      </c>
      <c r="I34" s="59" t="s">
        <v>157</v>
      </c>
    </row>
    <row r="35" spans="1:9" ht="14.1" customHeight="1" x14ac:dyDescent="0.25">
      <c r="A35" s="1" t="s">
        <v>44</v>
      </c>
      <c r="B35" s="5">
        <v>569</v>
      </c>
      <c r="C35" s="5">
        <v>671</v>
      </c>
      <c r="D35" s="5">
        <v>12</v>
      </c>
      <c r="E35" s="5">
        <v>1760</v>
      </c>
      <c r="F35" s="5">
        <v>9</v>
      </c>
      <c r="G35" s="5">
        <f t="shared" si="0"/>
        <v>3021</v>
      </c>
      <c r="H35" s="5">
        <v>0</v>
      </c>
      <c r="I35" s="59" t="s">
        <v>158</v>
      </c>
    </row>
    <row r="36" spans="1:9" ht="14.1" customHeight="1" x14ac:dyDescent="0.25">
      <c r="A36" s="96" t="s">
        <v>45</v>
      </c>
      <c r="B36" s="8">
        <v>1902</v>
      </c>
      <c r="C36" s="8">
        <v>2829</v>
      </c>
      <c r="D36" s="8">
        <v>45</v>
      </c>
      <c r="E36" s="8">
        <v>12107</v>
      </c>
      <c r="F36" s="8">
        <v>60</v>
      </c>
      <c r="G36" s="8">
        <f t="shared" si="0"/>
        <v>16943</v>
      </c>
      <c r="H36" s="8">
        <v>18</v>
      </c>
      <c r="I36" s="59" t="s">
        <v>159</v>
      </c>
    </row>
    <row r="37" spans="1:9" ht="14.1" customHeight="1" x14ac:dyDescent="0.25">
      <c r="A37" s="1" t="s">
        <v>46</v>
      </c>
      <c r="B37" s="5">
        <v>581</v>
      </c>
      <c r="C37" s="5">
        <v>952</v>
      </c>
      <c r="D37" s="5">
        <v>29</v>
      </c>
      <c r="E37" s="5">
        <v>1894</v>
      </c>
      <c r="F37" s="5">
        <v>2</v>
      </c>
      <c r="G37" s="5">
        <f t="shared" si="0"/>
        <v>3458</v>
      </c>
      <c r="H37" s="5">
        <v>9</v>
      </c>
      <c r="I37" s="59" t="s">
        <v>160</v>
      </c>
    </row>
    <row r="38" spans="1:9" ht="14.1" customHeight="1" x14ac:dyDescent="0.25">
      <c r="A38" s="96" t="s">
        <v>47</v>
      </c>
      <c r="B38" s="8">
        <v>148</v>
      </c>
      <c r="C38" s="8">
        <v>282</v>
      </c>
      <c r="D38" s="8">
        <v>3</v>
      </c>
      <c r="E38" s="8">
        <v>1200</v>
      </c>
      <c r="F38" s="8">
        <v>7</v>
      </c>
      <c r="G38" s="8">
        <f t="shared" si="0"/>
        <v>1640</v>
      </c>
      <c r="H38" s="8">
        <v>14</v>
      </c>
      <c r="I38" s="59" t="s">
        <v>161</v>
      </c>
    </row>
    <row r="39" spans="1:9" ht="10.5" customHeight="1" x14ac:dyDescent="0.25">
      <c r="A39" s="45"/>
      <c r="B39" s="56"/>
      <c r="C39" s="56"/>
      <c r="D39" s="56"/>
      <c r="E39" s="56"/>
      <c r="F39" s="56"/>
      <c r="G39" s="56"/>
      <c r="H39" s="56"/>
    </row>
    <row r="40" spans="1:9" ht="22.5" customHeight="1" x14ac:dyDescent="0.25">
      <c r="A40" s="27" t="s">
        <v>64</v>
      </c>
      <c r="B40" s="110">
        <f t="shared" ref="B40:H40" si="1">SUM(B7:B38)</f>
        <v>78111</v>
      </c>
      <c r="C40" s="110">
        <f t="shared" si="1"/>
        <v>65173</v>
      </c>
      <c r="D40" s="110">
        <f t="shared" si="1"/>
        <v>2427</v>
      </c>
      <c r="E40" s="110">
        <f t="shared" si="1"/>
        <v>249029</v>
      </c>
      <c r="F40" s="110">
        <f t="shared" si="1"/>
        <v>812</v>
      </c>
      <c r="G40" s="110">
        <f t="shared" si="1"/>
        <v>395552</v>
      </c>
      <c r="H40" s="110">
        <f t="shared" si="1"/>
        <v>877</v>
      </c>
    </row>
  </sheetData>
  <mergeCells count="4">
    <mergeCell ref="A4:A5"/>
    <mergeCell ref="G4:G5"/>
    <mergeCell ref="H4:H5"/>
    <mergeCell ref="B4:F4"/>
  </mergeCells>
  <phoneticPr fontId="0" type="noConversion"/>
  <pageMargins left="0.56999999999999995" right="0.15748031496062992" top="0.27559055118110237" bottom="0.31" header="0" footer="0"/>
  <pageSetup scale="91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2:P40"/>
  <sheetViews>
    <sheetView zoomScaleNormal="100" workbookViewId="0">
      <selection activeCell="H55" sqref="H55"/>
    </sheetView>
  </sheetViews>
  <sheetFormatPr baseColWidth="10" defaultColWidth="11.42578125" defaultRowHeight="15" x14ac:dyDescent="0.25"/>
  <cols>
    <col min="1" max="1" width="21" style="9" customWidth="1"/>
    <col min="2" max="2" width="7.85546875" style="8" customWidth="1"/>
    <col min="3" max="3" width="8.85546875" style="8" customWidth="1"/>
    <col min="4" max="4" width="8.42578125" style="8" customWidth="1"/>
    <col min="5" max="9" width="6.7109375" style="8" customWidth="1"/>
    <col min="10" max="11" width="5.5703125" style="8" customWidth="1"/>
    <col min="12" max="12" width="4.85546875" style="8" customWidth="1"/>
    <col min="13" max="13" width="10.85546875" style="8" customWidth="1"/>
    <col min="14" max="16384" width="11.42578125" style="9"/>
  </cols>
  <sheetData>
    <row r="2" spans="1:16" ht="17.25" x14ac:dyDescent="0.3">
      <c r="A2" s="21" t="s">
        <v>202</v>
      </c>
    </row>
    <row r="4" spans="1:16" ht="20.25" customHeight="1" x14ac:dyDescent="0.25">
      <c r="A4" s="133" t="s">
        <v>183</v>
      </c>
      <c r="B4" s="134" t="s">
        <v>172</v>
      </c>
      <c r="C4" s="134"/>
      <c r="D4" s="134"/>
      <c r="E4" s="134"/>
      <c r="F4" s="134"/>
      <c r="G4" s="134"/>
      <c r="H4" s="134"/>
      <c r="I4" s="134"/>
      <c r="J4" s="134"/>
      <c r="K4" s="134"/>
      <c r="L4" s="134"/>
      <c r="M4" s="131" t="s">
        <v>64</v>
      </c>
    </row>
    <row r="5" spans="1:16" ht="21.75" customHeight="1" x14ac:dyDescent="0.25">
      <c r="A5" s="133"/>
      <c r="B5" s="110" t="s">
        <v>4</v>
      </c>
      <c r="C5" s="110" t="s">
        <v>3</v>
      </c>
      <c r="D5" s="110" t="s">
        <v>2</v>
      </c>
      <c r="E5" s="110" t="s">
        <v>5</v>
      </c>
      <c r="F5" s="110" t="s">
        <v>6</v>
      </c>
      <c r="G5" s="110" t="s">
        <v>7</v>
      </c>
      <c r="H5" s="110" t="s">
        <v>8</v>
      </c>
      <c r="I5" s="110" t="s">
        <v>9</v>
      </c>
      <c r="J5" s="110" t="s">
        <v>10</v>
      </c>
      <c r="K5" s="110" t="s">
        <v>11</v>
      </c>
      <c r="L5" s="110" t="s">
        <v>12</v>
      </c>
      <c r="M5" s="131"/>
    </row>
    <row r="6" spans="1:16" ht="9.75" customHeight="1" x14ac:dyDescent="0.25">
      <c r="A6" s="45"/>
      <c r="B6" s="117"/>
      <c r="C6" s="117"/>
      <c r="D6" s="117"/>
      <c r="E6" s="117"/>
      <c r="F6" s="117"/>
      <c r="G6" s="117"/>
      <c r="H6" s="117"/>
      <c r="I6" s="117"/>
      <c r="J6" s="117"/>
      <c r="K6" s="117"/>
      <c r="L6" s="117"/>
      <c r="M6" s="117"/>
      <c r="P6" s="9" t="s">
        <v>103</v>
      </c>
    </row>
    <row r="7" spans="1:16" x14ac:dyDescent="0.25">
      <c r="A7" s="94" t="s">
        <v>17</v>
      </c>
      <c r="B7" s="50">
        <v>47</v>
      </c>
      <c r="C7" s="50">
        <v>4057</v>
      </c>
      <c r="D7" s="50">
        <v>549</v>
      </c>
      <c r="E7" s="50">
        <v>1</v>
      </c>
      <c r="F7" s="50">
        <v>0</v>
      </c>
      <c r="G7" s="50">
        <v>1</v>
      </c>
      <c r="H7" s="50">
        <v>180</v>
      </c>
      <c r="I7" s="50">
        <v>28</v>
      </c>
      <c r="J7" s="50">
        <v>0</v>
      </c>
      <c r="K7" s="50">
        <v>0</v>
      </c>
      <c r="L7" s="50">
        <v>1</v>
      </c>
      <c r="M7" s="50">
        <f t="shared" ref="M7:M38" si="0">SUM(B7:L7)</f>
        <v>4864</v>
      </c>
      <c r="N7" s="59" t="s">
        <v>130</v>
      </c>
    </row>
    <row r="8" spans="1:16" x14ac:dyDescent="0.25">
      <c r="A8" s="95" t="s">
        <v>18</v>
      </c>
      <c r="B8" s="19">
        <v>94</v>
      </c>
      <c r="C8" s="19">
        <v>9472</v>
      </c>
      <c r="D8" s="19">
        <v>365</v>
      </c>
      <c r="E8" s="19">
        <v>8</v>
      </c>
      <c r="F8" s="19">
        <v>0</v>
      </c>
      <c r="G8" s="19">
        <v>9</v>
      </c>
      <c r="H8" s="19">
        <v>113</v>
      </c>
      <c r="I8" s="19">
        <v>1</v>
      </c>
      <c r="J8" s="19">
        <v>4</v>
      </c>
      <c r="K8" s="19">
        <v>0</v>
      </c>
      <c r="L8" s="19">
        <v>0</v>
      </c>
      <c r="M8" s="19">
        <f t="shared" si="0"/>
        <v>10066</v>
      </c>
      <c r="N8" s="59" t="s">
        <v>131</v>
      </c>
    </row>
    <row r="9" spans="1:16" x14ac:dyDescent="0.25">
      <c r="A9" s="94" t="s">
        <v>19</v>
      </c>
      <c r="B9" s="50">
        <v>8</v>
      </c>
      <c r="C9" s="50">
        <v>668</v>
      </c>
      <c r="D9" s="50">
        <v>223</v>
      </c>
      <c r="E9" s="50">
        <v>0</v>
      </c>
      <c r="F9" s="50">
        <v>0</v>
      </c>
      <c r="G9" s="50">
        <v>0</v>
      </c>
      <c r="H9" s="50">
        <v>5</v>
      </c>
      <c r="I9" s="50">
        <v>2</v>
      </c>
      <c r="J9" s="50">
        <v>0</v>
      </c>
      <c r="K9" s="50">
        <v>0</v>
      </c>
      <c r="L9" s="50">
        <v>0</v>
      </c>
      <c r="M9" s="50">
        <f t="shared" si="0"/>
        <v>906</v>
      </c>
      <c r="N9" s="59" t="s">
        <v>132</v>
      </c>
    </row>
    <row r="10" spans="1:16" x14ac:dyDescent="0.25">
      <c r="A10" s="95" t="s">
        <v>20</v>
      </c>
      <c r="B10" s="19">
        <v>6</v>
      </c>
      <c r="C10" s="19">
        <v>473</v>
      </c>
      <c r="D10" s="19">
        <v>180</v>
      </c>
      <c r="E10" s="19">
        <v>4</v>
      </c>
      <c r="F10" s="19">
        <v>0</v>
      </c>
      <c r="G10" s="19">
        <v>0</v>
      </c>
      <c r="H10" s="19">
        <v>6</v>
      </c>
      <c r="I10" s="19">
        <v>7</v>
      </c>
      <c r="J10" s="19">
        <v>1</v>
      </c>
      <c r="K10" s="19">
        <v>0</v>
      </c>
      <c r="L10" s="19">
        <v>0</v>
      </c>
      <c r="M10" s="19">
        <f t="shared" si="0"/>
        <v>677</v>
      </c>
      <c r="N10" s="59" t="s">
        <v>133</v>
      </c>
    </row>
    <row r="11" spans="1:16" x14ac:dyDescent="0.25">
      <c r="A11" s="94" t="s">
        <v>23</v>
      </c>
      <c r="B11" s="50">
        <v>10</v>
      </c>
      <c r="C11" s="50">
        <v>1299</v>
      </c>
      <c r="D11" s="50">
        <v>783</v>
      </c>
      <c r="E11" s="50">
        <v>1</v>
      </c>
      <c r="F11" s="50">
        <v>0</v>
      </c>
      <c r="G11" s="50">
        <v>0</v>
      </c>
      <c r="H11" s="50">
        <v>55</v>
      </c>
      <c r="I11" s="50">
        <v>8</v>
      </c>
      <c r="J11" s="50">
        <v>0</v>
      </c>
      <c r="K11" s="50">
        <v>0</v>
      </c>
      <c r="L11" s="50">
        <v>0</v>
      </c>
      <c r="M11" s="50">
        <f t="shared" si="0"/>
        <v>2156</v>
      </c>
      <c r="N11" s="59" t="s">
        <v>134</v>
      </c>
    </row>
    <row r="12" spans="1:16" x14ac:dyDescent="0.25">
      <c r="A12" s="95" t="s">
        <v>24</v>
      </c>
      <c r="B12" s="19">
        <v>26</v>
      </c>
      <c r="C12" s="19">
        <v>9750</v>
      </c>
      <c r="D12" s="19">
        <v>2684</v>
      </c>
      <c r="E12" s="19">
        <v>7</v>
      </c>
      <c r="F12" s="19">
        <v>1</v>
      </c>
      <c r="G12" s="19">
        <v>4</v>
      </c>
      <c r="H12" s="19">
        <v>4</v>
      </c>
      <c r="I12" s="19">
        <v>2</v>
      </c>
      <c r="J12" s="19">
        <v>0</v>
      </c>
      <c r="K12" s="19">
        <v>0</v>
      </c>
      <c r="L12" s="19">
        <v>0</v>
      </c>
      <c r="M12" s="19">
        <f t="shared" si="0"/>
        <v>12478</v>
      </c>
      <c r="N12" s="59" t="s">
        <v>135</v>
      </c>
    </row>
    <row r="13" spans="1:16" x14ac:dyDescent="0.25">
      <c r="A13" s="94" t="s">
        <v>21</v>
      </c>
      <c r="B13" s="50">
        <v>39</v>
      </c>
      <c r="C13" s="50">
        <v>11682</v>
      </c>
      <c r="D13" s="50">
        <v>4335</v>
      </c>
      <c r="E13" s="50">
        <v>19</v>
      </c>
      <c r="F13" s="50">
        <v>0</v>
      </c>
      <c r="G13" s="50">
        <v>8</v>
      </c>
      <c r="H13" s="50">
        <v>476</v>
      </c>
      <c r="I13" s="50">
        <v>62</v>
      </c>
      <c r="J13" s="50">
        <v>2</v>
      </c>
      <c r="K13" s="50">
        <v>0</v>
      </c>
      <c r="L13" s="50">
        <v>1</v>
      </c>
      <c r="M13" s="50">
        <f t="shared" si="0"/>
        <v>16624</v>
      </c>
      <c r="N13" s="59" t="s">
        <v>136</v>
      </c>
    </row>
    <row r="14" spans="1:16" x14ac:dyDescent="0.25">
      <c r="A14" s="95" t="s">
        <v>22</v>
      </c>
      <c r="B14" s="19">
        <v>14</v>
      </c>
      <c r="C14" s="19">
        <v>2738</v>
      </c>
      <c r="D14" s="19">
        <v>488</v>
      </c>
      <c r="E14" s="19">
        <v>0</v>
      </c>
      <c r="F14" s="19">
        <v>0</v>
      </c>
      <c r="G14" s="19">
        <v>0</v>
      </c>
      <c r="H14" s="19">
        <v>35</v>
      </c>
      <c r="I14" s="19">
        <v>1</v>
      </c>
      <c r="J14" s="19">
        <v>0</v>
      </c>
      <c r="K14" s="19">
        <v>0</v>
      </c>
      <c r="L14" s="19">
        <v>0</v>
      </c>
      <c r="M14" s="19">
        <f t="shared" si="0"/>
        <v>3276</v>
      </c>
      <c r="N14" s="59" t="s">
        <v>137</v>
      </c>
    </row>
    <row r="15" spans="1:16" x14ac:dyDescent="0.25">
      <c r="A15" s="94" t="s">
        <v>25</v>
      </c>
      <c r="B15" s="50">
        <v>950</v>
      </c>
      <c r="C15" s="50">
        <v>49035</v>
      </c>
      <c r="D15" s="50">
        <v>8511</v>
      </c>
      <c r="E15" s="50">
        <v>83</v>
      </c>
      <c r="F15" s="50">
        <v>3</v>
      </c>
      <c r="G15" s="50">
        <v>13</v>
      </c>
      <c r="H15" s="50">
        <v>393</v>
      </c>
      <c r="I15" s="50">
        <v>43</v>
      </c>
      <c r="J15" s="50">
        <v>23</v>
      </c>
      <c r="K15" s="50">
        <v>6</v>
      </c>
      <c r="L15" s="50">
        <v>6</v>
      </c>
      <c r="M15" s="50">
        <f t="shared" si="0"/>
        <v>59066</v>
      </c>
      <c r="N15" s="59" t="s">
        <v>138</v>
      </c>
    </row>
    <row r="16" spans="1:16" x14ac:dyDescent="0.25">
      <c r="A16" s="95" t="s">
        <v>26</v>
      </c>
      <c r="B16" s="19">
        <v>25</v>
      </c>
      <c r="C16" s="19">
        <v>5195</v>
      </c>
      <c r="D16" s="19">
        <v>2140</v>
      </c>
      <c r="E16" s="19">
        <v>41</v>
      </c>
      <c r="F16" s="19">
        <v>13</v>
      </c>
      <c r="G16" s="19">
        <v>12</v>
      </c>
      <c r="H16" s="19">
        <v>7</v>
      </c>
      <c r="I16" s="19">
        <v>8</v>
      </c>
      <c r="J16" s="19">
        <v>8</v>
      </c>
      <c r="K16" s="19">
        <v>3</v>
      </c>
      <c r="L16" s="19">
        <v>9</v>
      </c>
      <c r="M16" s="19">
        <f t="shared" si="0"/>
        <v>7461</v>
      </c>
      <c r="N16" s="59" t="s">
        <v>139</v>
      </c>
    </row>
    <row r="17" spans="1:14" x14ac:dyDescent="0.25">
      <c r="A17" s="94" t="s">
        <v>49</v>
      </c>
      <c r="B17" s="50">
        <v>171</v>
      </c>
      <c r="C17" s="50">
        <v>12908</v>
      </c>
      <c r="D17" s="50">
        <v>2993</v>
      </c>
      <c r="E17" s="50">
        <v>4</v>
      </c>
      <c r="F17" s="50">
        <v>0</v>
      </c>
      <c r="G17" s="50">
        <v>0</v>
      </c>
      <c r="H17" s="50">
        <v>189</v>
      </c>
      <c r="I17" s="50">
        <v>39</v>
      </c>
      <c r="J17" s="50">
        <v>0</v>
      </c>
      <c r="K17" s="50">
        <v>0</v>
      </c>
      <c r="L17" s="50">
        <v>0</v>
      </c>
      <c r="M17" s="50">
        <f t="shared" si="0"/>
        <v>16304</v>
      </c>
      <c r="N17" s="59" t="s">
        <v>140</v>
      </c>
    </row>
    <row r="18" spans="1:14" x14ac:dyDescent="0.25">
      <c r="A18" s="95" t="s">
        <v>27</v>
      </c>
      <c r="B18" s="19">
        <v>113</v>
      </c>
      <c r="C18" s="19">
        <v>13832</v>
      </c>
      <c r="D18" s="19">
        <v>3025</v>
      </c>
      <c r="E18" s="19">
        <v>3</v>
      </c>
      <c r="F18" s="19">
        <v>0</v>
      </c>
      <c r="G18" s="19">
        <v>0</v>
      </c>
      <c r="H18" s="19">
        <v>115</v>
      </c>
      <c r="I18" s="19">
        <v>21</v>
      </c>
      <c r="J18" s="19">
        <v>0</v>
      </c>
      <c r="K18" s="19">
        <v>0</v>
      </c>
      <c r="L18" s="19">
        <v>0</v>
      </c>
      <c r="M18" s="19">
        <f t="shared" si="0"/>
        <v>17109</v>
      </c>
      <c r="N18" s="59" t="s">
        <v>141</v>
      </c>
    </row>
    <row r="19" spans="1:14" x14ac:dyDescent="0.25">
      <c r="A19" s="94" t="s">
        <v>28</v>
      </c>
      <c r="B19" s="50">
        <v>6</v>
      </c>
      <c r="C19" s="50">
        <v>357</v>
      </c>
      <c r="D19" s="50">
        <v>614</v>
      </c>
      <c r="E19" s="50">
        <v>0</v>
      </c>
      <c r="F19" s="50">
        <v>0</v>
      </c>
      <c r="G19" s="50">
        <v>1</v>
      </c>
      <c r="H19" s="50">
        <v>3</v>
      </c>
      <c r="I19" s="50">
        <v>1</v>
      </c>
      <c r="J19" s="50">
        <v>0</v>
      </c>
      <c r="K19" s="50">
        <v>0</v>
      </c>
      <c r="L19" s="50">
        <v>0</v>
      </c>
      <c r="M19" s="50">
        <f t="shared" si="0"/>
        <v>982</v>
      </c>
      <c r="N19" s="59" t="s">
        <v>142</v>
      </c>
    </row>
    <row r="20" spans="1:14" x14ac:dyDescent="0.25">
      <c r="A20" s="95" t="s">
        <v>29</v>
      </c>
      <c r="B20" s="19">
        <v>60</v>
      </c>
      <c r="C20" s="19">
        <v>6828</v>
      </c>
      <c r="D20" s="19">
        <v>3646</v>
      </c>
      <c r="E20" s="19">
        <v>6</v>
      </c>
      <c r="F20" s="19">
        <v>1</v>
      </c>
      <c r="G20" s="19">
        <v>7</v>
      </c>
      <c r="H20" s="19">
        <v>8</v>
      </c>
      <c r="I20" s="19">
        <v>7</v>
      </c>
      <c r="J20" s="19">
        <v>8</v>
      </c>
      <c r="K20" s="19">
        <v>0</v>
      </c>
      <c r="L20" s="19">
        <v>0</v>
      </c>
      <c r="M20" s="19">
        <f t="shared" si="0"/>
        <v>10571</v>
      </c>
      <c r="N20" s="59" t="s">
        <v>143</v>
      </c>
    </row>
    <row r="21" spans="1:14" x14ac:dyDescent="0.25">
      <c r="A21" s="94" t="s">
        <v>30</v>
      </c>
      <c r="B21" s="50">
        <v>212</v>
      </c>
      <c r="C21" s="50">
        <v>17394</v>
      </c>
      <c r="D21" s="50">
        <v>6382</v>
      </c>
      <c r="E21" s="50">
        <v>9</v>
      </c>
      <c r="F21" s="50">
        <v>0</v>
      </c>
      <c r="G21" s="50">
        <v>0</v>
      </c>
      <c r="H21" s="50">
        <v>62</v>
      </c>
      <c r="I21" s="50">
        <v>25</v>
      </c>
      <c r="J21" s="50">
        <v>3</v>
      </c>
      <c r="K21" s="50">
        <v>0</v>
      </c>
      <c r="L21" s="50">
        <v>1</v>
      </c>
      <c r="M21" s="50">
        <f t="shared" si="0"/>
        <v>24088</v>
      </c>
      <c r="N21" s="59" t="s">
        <v>144</v>
      </c>
    </row>
    <row r="22" spans="1:14" x14ac:dyDescent="0.25">
      <c r="A22" s="95" t="s">
        <v>31</v>
      </c>
      <c r="B22" s="19">
        <v>51</v>
      </c>
      <c r="C22" s="19">
        <v>7339</v>
      </c>
      <c r="D22" s="19">
        <v>2397</v>
      </c>
      <c r="E22" s="19">
        <v>3</v>
      </c>
      <c r="F22" s="19">
        <v>0</v>
      </c>
      <c r="G22" s="19">
        <v>0</v>
      </c>
      <c r="H22" s="19">
        <v>24</v>
      </c>
      <c r="I22" s="19">
        <v>8</v>
      </c>
      <c r="J22" s="19">
        <v>0</v>
      </c>
      <c r="K22" s="19">
        <v>0</v>
      </c>
      <c r="L22" s="19">
        <v>0</v>
      </c>
      <c r="M22" s="19">
        <f>SUM(B22:L22)</f>
        <v>9822</v>
      </c>
      <c r="N22" s="59" t="s">
        <v>145</v>
      </c>
    </row>
    <row r="23" spans="1:14" x14ac:dyDescent="0.25">
      <c r="A23" s="94" t="s">
        <v>32</v>
      </c>
      <c r="B23" s="50">
        <v>214</v>
      </c>
      <c r="C23" s="50">
        <v>1859</v>
      </c>
      <c r="D23" s="50">
        <v>610</v>
      </c>
      <c r="E23" s="50">
        <v>1</v>
      </c>
      <c r="F23" s="50">
        <v>0</v>
      </c>
      <c r="G23" s="50">
        <v>0</v>
      </c>
      <c r="H23" s="50">
        <v>45</v>
      </c>
      <c r="I23" s="50">
        <v>18</v>
      </c>
      <c r="J23" s="50">
        <v>0</v>
      </c>
      <c r="K23" s="50">
        <v>0</v>
      </c>
      <c r="L23" s="50">
        <v>0</v>
      </c>
      <c r="M23" s="50">
        <f t="shared" si="0"/>
        <v>2747</v>
      </c>
      <c r="N23" s="59" t="s">
        <v>146</v>
      </c>
    </row>
    <row r="24" spans="1:14" x14ac:dyDescent="0.25">
      <c r="A24" s="95" t="s">
        <v>33</v>
      </c>
      <c r="B24" s="19">
        <v>2</v>
      </c>
      <c r="C24" s="19">
        <v>328</v>
      </c>
      <c r="D24" s="19">
        <v>232</v>
      </c>
      <c r="E24" s="19">
        <v>0</v>
      </c>
      <c r="F24" s="19">
        <v>0</v>
      </c>
      <c r="G24" s="19">
        <v>0</v>
      </c>
      <c r="H24" s="19">
        <v>3</v>
      </c>
      <c r="I24" s="19">
        <v>2</v>
      </c>
      <c r="J24" s="19">
        <v>0</v>
      </c>
      <c r="K24" s="19">
        <v>0</v>
      </c>
      <c r="L24" s="19">
        <v>0</v>
      </c>
      <c r="M24" s="19">
        <f t="shared" si="0"/>
        <v>567</v>
      </c>
      <c r="N24" s="59" t="s">
        <v>147</v>
      </c>
    </row>
    <row r="25" spans="1:14" x14ac:dyDescent="0.25">
      <c r="A25" s="94" t="s">
        <v>34</v>
      </c>
      <c r="B25" s="50">
        <v>313</v>
      </c>
      <c r="C25" s="50">
        <v>49172</v>
      </c>
      <c r="D25" s="50">
        <v>11083</v>
      </c>
      <c r="E25" s="50">
        <v>30</v>
      </c>
      <c r="F25" s="50">
        <v>2</v>
      </c>
      <c r="G25" s="50">
        <v>6</v>
      </c>
      <c r="H25" s="50">
        <v>228</v>
      </c>
      <c r="I25" s="50">
        <v>49</v>
      </c>
      <c r="J25" s="50">
        <v>13</v>
      </c>
      <c r="K25" s="50">
        <v>0</v>
      </c>
      <c r="L25" s="50">
        <v>0</v>
      </c>
      <c r="M25" s="50">
        <f t="shared" si="0"/>
        <v>60896</v>
      </c>
      <c r="N25" s="59" t="s">
        <v>148</v>
      </c>
    </row>
    <row r="26" spans="1:14" x14ac:dyDescent="0.25">
      <c r="A26" s="95" t="s">
        <v>35</v>
      </c>
      <c r="B26" s="19">
        <v>1</v>
      </c>
      <c r="C26" s="19">
        <v>999</v>
      </c>
      <c r="D26" s="19">
        <v>528</v>
      </c>
      <c r="E26" s="19">
        <v>1</v>
      </c>
      <c r="F26" s="19">
        <v>0</v>
      </c>
      <c r="G26" s="19">
        <v>0</v>
      </c>
      <c r="H26" s="19">
        <v>22</v>
      </c>
      <c r="I26" s="19">
        <v>7</v>
      </c>
      <c r="J26" s="19">
        <v>10</v>
      </c>
      <c r="K26" s="19">
        <v>0</v>
      </c>
      <c r="L26" s="19">
        <v>0</v>
      </c>
      <c r="M26" s="19">
        <f t="shared" si="0"/>
        <v>1568</v>
      </c>
      <c r="N26" s="59" t="s">
        <v>149</v>
      </c>
    </row>
    <row r="27" spans="1:14" x14ac:dyDescent="0.25">
      <c r="A27" s="94" t="s">
        <v>36</v>
      </c>
      <c r="B27" s="50">
        <v>75</v>
      </c>
      <c r="C27" s="50">
        <v>6572</v>
      </c>
      <c r="D27" s="50">
        <v>3625</v>
      </c>
      <c r="E27" s="50">
        <v>2</v>
      </c>
      <c r="F27" s="50">
        <v>0</v>
      </c>
      <c r="G27" s="50">
        <v>2</v>
      </c>
      <c r="H27" s="50">
        <v>143</v>
      </c>
      <c r="I27" s="50">
        <v>77</v>
      </c>
      <c r="J27" s="50">
        <v>0</v>
      </c>
      <c r="K27" s="50">
        <v>0</v>
      </c>
      <c r="L27" s="50">
        <v>0</v>
      </c>
      <c r="M27" s="50">
        <f t="shared" si="0"/>
        <v>10496</v>
      </c>
      <c r="N27" s="59" t="s">
        <v>150</v>
      </c>
    </row>
    <row r="28" spans="1:14" x14ac:dyDescent="0.25">
      <c r="A28" s="95" t="s">
        <v>37</v>
      </c>
      <c r="B28" s="19">
        <v>62</v>
      </c>
      <c r="C28" s="19">
        <v>8687</v>
      </c>
      <c r="D28" s="19">
        <v>1431</v>
      </c>
      <c r="E28" s="19">
        <v>3</v>
      </c>
      <c r="F28" s="19">
        <v>1</v>
      </c>
      <c r="G28" s="19">
        <v>3</v>
      </c>
      <c r="H28" s="19">
        <v>44</v>
      </c>
      <c r="I28" s="19">
        <v>9</v>
      </c>
      <c r="J28" s="19">
        <v>0</v>
      </c>
      <c r="K28" s="19">
        <v>0</v>
      </c>
      <c r="L28" s="19">
        <v>0</v>
      </c>
      <c r="M28" s="19">
        <f t="shared" si="0"/>
        <v>10240</v>
      </c>
      <c r="N28" s="59" t="s">
        <v>151</v>
      </c>
    </row>
    <row r="29" spans="1:14" x14ac:dyDescent="0.25">
      <c r="A29" s="94" t="s">
        <v>38</v>
      </c>
      <c r="B29" s="50">
        <v>1</v>
      </c>
      <c r="C29" s="50">
        <v>389</v>
      </c>
      <c r="D29" s="50">
        <v>175</v>
      </c>
      <c r="E29" s="50">
        <v>3</v>
      </c>
      <c r="F29" s="50">
        <v>0</v>
      </c>
      <c r="G29" s="50">
        <v>0</v>
      </c>
      <c r="H29" s="50">
        <v>43</v>
      </c>
      <c r="I29" s="50">
        <v>8</v>
      </c>
      <c r="J29" s="50">
        <v>7</v>
      </c>
      <c r="K29" s="50">
        <v>0</v>
      </c>
      <c r="L29" s="50">
        <v>0</v>
      </c>
      <c r="M29" s="50">
        <f t="shared" si="0"/>
        <v>626</v>
      </c>
      <c r="N29" s="59" t="s">
        <v>152</v>
      </c>
    </row>
    <row r="30" spans="1:14" x14ac:dyDescent="0.25">
      <c r="A30" s="95" t="s">
        <v>39</v>
      </c>
      <c r="B30" s="19">
        <v>27</v>
      </c>
      <c r="C30" s="19">
        <v>6931</v>
      </c>
      <c r="D30" s="19">
        <v>2502</v>
      </c>
      <c r="E30" s="19">
        <v>3</v>
      </c>
      <c r="F30" s="19">
        <v>0</v>
      </c>
      <c r="G30" s="19">
        <v>0</v>
      </c>
      <c r="H30" s="19">
        <v>9</v>
      </c>
      <c r="I30" s="19">
        <v>4</v>
      </c>
      <c r="J30" s="19">
        <v>2</v>
      </c>
      <c r="K30" s="19">
        <v>0</v>
      </c>
      <c r="L30" s="19">
        <v>1</v>
      </c>
      <c r="M30" s="19">
        <f t="shared" si="0"/>
        <v>9479</v>
      </c>
      <c r="N30" s="59" t="s">
        <v>153</v>
      </c>
    </row>
    <row r="31" spans="1:14" x14ac:dyDescent="0.25">
      <c r="A31" s="94" t="s">
        <v>40</v>
      </c>
      <c r="B31" s="50">
        <v>42</v>
      </c>
      <c r="C31" s="50">
        <v>8528</v>
      </c>
      <c r="D31" s="50">
        <v>1175</v>
      </c>
      <c r="E31" s="50">
        <v>2</v>
      </c>
      <c r="F31" s="50">
        <v>5</v>
      </c>
      <c r="G31" s="50">
        <v>0</v>
      </c>
      <c r="H31" s="50">
        <v>45</v>
      </c>
      <c r="I31" s="50">
        <v>6</v>
      </c>
      <c r="J31" s="50">
        <v>0</v>
      </c>
      <c r="K31" s="50">
        <v>2</v>
      </c>
      <c r="L31" s="50">
        <v>0</v>
      </c>
      <c r="M31" s="50">
        <f t="shared" si="0"/>
        <v>9805</v>
      </c>
      <c r="N31" s="59" t="s">
        <v>154</v>
      </c>
    </row>
    <row r="32" spans="1:14" x14ac:dyDescent="0.25">
      <c r="A32" s="95" t="s">
        <v>41</v>
      </c>
      <c r="B32" s="19">
        <v>18</v>
      </c>
      <c r="C32" s="19">
        <v>8215</v>
      </c>
      <c r="D32" s="19">
        <v>1380</v>
      </c>
      <c r="E32" s="19">
        <v>5</v>
      </c>
      <c r="F32" s="19">
        <v>0</v>
      </c>
      <c r="G32" s="19">
        <v>0</v>
      </c>
      <c r="H32" s="19">
        <v>26</v>
      </c>
      <c r="I32" s="19">
        <v>20</v>
      </c>
      <c r="J32" s="19">
        <v>1</v>
      </c>
      <c r="K32" s="19">
        <v>0</v>
      </c>
      <c r="L32" s="19">
        <v>0</v>
      </c>
      <c r="M32" s="19">
        <f t="shared" si="0"/>
        <v>9665</v>
      </c>
      <c r="N32" s="59" t="s">
        <v>155</v>
      </c>
    </row>
    <row r="33" spans="1:14" x14ac:dyDescent="0.25">
      <c r="A33" s="94" t="s">
        <v>42</v>
      </c>
      <c r="B33" s="50">
        <v>27</v>
      </c>
      <c r="C33" s="50">
        <v>1537</v>
      </c>
      <c r="D33" s="50">
        <v>890</v>
      </c>
      <c r="E33" s="50">
        <v>13</v>
      </c>
      <c r="F33" s="50">
        <v>0</v>
      </c>
      <c r="G33" s="50">
        <v>0</v>
      </c>
      <c r="H33" s="50">
        <v>120</v>
      </c>
      <c r="I33" s="50">
        <v>90</v>
      </c>
      <c r="J33" s="50">
        <v>1</v>
      </c>
      <c r="K33" s="50">
        <v>0</v>
      </c>
      <c r="L33" s="50">
        <v>0</v>
      </c>
      <c r="M33" s="50">
        <f t="shared" si="0"/>
        <v>2678</v>
      </c>
      <c r="N33" s="59" t="s">
        <v>156</v>
      </c>
    </row>
    <row r="34" spans="1:14" x14ac:dyDescent="0.25">
      <c r="A34" s="95" t="s">
        <v>43</v>
      </c>
      <c r="B34" s="19">
        <v>44</v>
      </c>
      <c r="C34" s="19">
        <v>18777</v>
      </c>
      <c r="D34" s="19">
        <v>5321</v>
      </c>
      <c r="E34" s="19">
        <v>60</v>
      </c>
      <c r="F34" s="19">
        <v>11</v>
      </c>
      <c r="G34" s="19">
        <v>4</v>
      </c>
      <c r="H34" s="19">
        <v>122</v>
      </c>
      <c r="I34" s="19">
        <v>38</v>
      </c>
      <c r="J34" s="19">
        <v>8</v>
      </c>
      <c r="K34" s="19">
        <v>0</v>
      </c>
      <c r="L34" s="19">
        <v>2</v>
      </c>
      <c r="M34" s="19">
        <f t="shared" si="0"/>
        <v>24387</v>
      </c>
      <c r="N34" s="59" t="s">
        <v>157</v>
      </c>
    </row>
    <row r="35" spans="1:14" x14ac:dyDescent="0.25">
      <c r="A35" s="94" t="s">
        <v>44</v>
      </c>
      <c r="B35" s="50">
        <v>5</v>
      </c>
      <c r="C35" s="50">
        <v>1442</v>
      </c>
      <c r="D35" s="50">
        <v>648</v>
      </c>
      <c r="E35" s="50">
        <v>0</v>
      </c>
      <c r="F35" s="50">
        <v>0</v>
      </c>
      <c r="G35" s="50">
        <v>2</v>
      </c>
      <c r="H35" s="50">
        <v>58</v>
      </c>
      <c r="I35" s="50">
        <v>20</v>
      </c>
      <c r="J35" s="50">
        <v>3</v>
      </c>
      <c r="K35" s="50">
        <v>0</v>
      </c>
      <c r="L35" s="50">
        <v>0</v>
      </c>
      <c r="M35" s="50">
        <f t="shared" si="0"/>
        <v>2178</v>
      </c>
      <c r="N35" s="59" t="s">
        <v>158</v>
      </c>
    </row>
    <row r="36" spans="1:14" x14ac:dyDescent="0.25">
      <c r="A36" s="95" t="s">
        <v>45</v>
      </c>
      <c r="B36" s="19">
        <v>70</v>
      </c>
      <c r="C36" s="19">
        <v>15021</v>
      </c>
      <c r="D36" s="19">
        <v>4350</v>
      </c>
      <c r="E36" s="19">
        <v>29</v>
      </c>
      <c r="F36" s="19">
        <v>0</v>
      </c>
      <c r="G36" s="19">
        <v>0</v>
      </c>
      <c r="H36" s="19">
        <v>51</v>
      </c>
      <c r="I36" s="19">
        <v>11</v>
      </c>
      <c r="J36" s="19">
        <v>1</v>
      </c>
      <c r="K36" s="19">
        <v>0</v>
      </c>
      <c r="L36" s="19">
        <v>0</v>
      </c>
      <c r="M36" s="19">
        <f t="shared" si="0"/>
        <v>19533</v>
      </c>
      <c r="N36" s="59" t="s">
        <v>159</v>
      </c>
    </row>
    <row r="37" spans="1:14" x14ac:dyDescent="0.25">
      <c r="A37" s="94" t="s">
        <v>46</v>
      </c>
      <c r="B37" s="50">
        <v>53</v>
      </c>
      <c r="C37" s="50">
        <v>2986</v>
      </c>
      <c r="D37" s="50">
        <v>513</v>
      </c>
      <c r="E37" s="50">
        <v>1</v>
      </c>
      <c r="F37" s="50">
        <v>0</v>
      </c>
      <c r="G37" s="50">
        <v>0</v>
      </c>
      <c r="H37" s="50">
        <v>75</v>
      </c>
      <c r="I37" s="50">
        <v>20</v>
      </c>
      <c r="J37" s="50">
        <v>0</v>
      </c>
      <c r="K37" s="50">
        <v>0</v>
      </c>
      <c r="L37" s="50">
        <v>0</v>
      </c>
      <c r="M37" s="50">
        <f t="shared" si="0"/>
        <v>3648</v>
      </c>
      <c r="N37" s="59" t="s">
        <v>160</v>
      </c>
    </row>
    <row r="38" spans="1:14" x14ac:dyDescent="0.25">
      <c r="A38" s="95" t="s">
        <v>47</v>
      </c>
      <c r="B38" s="19">
        <v>3</v>
      </c>
      <c r="C38" s="19">
        <v>1391</v>
      </c>
      <c r="D38" s="19">
        <v>677</v>
      </c>
      <c r="E38" s="19">
        <v>0</v>
      </c>
      <c r="F38" s="19">
        <v>0</v>
      </c>
      <c r="G38" s="19">
        <v>0</v>
      </c>
      <c r="H38" s="19">
        <v>11</v>
      </c>
      <c r="I38" s="19">
        <v>6</v>
      </c>
      <c r="J38" s="19">
        <v>0</v>
      </c>
      <c r="K38" s="19">
        <v>0</v>
      </c>
      <c r="L38" s="19">
        <v>0</v>
      </c>
      <c r="M38" s="19">
        <f t="shared" si="0"/>
        <v>2088</v>
      </c>
      <c r="N38" s="59" t="s">
        <v>161</v>
      </c>
    </row>
    <row r="39" spans="1:14" ht="9.75" customHeight="1" x14ac:dyDescent="0.25">
      <c r="A39" s="45"/>
      <c r="B39" s="117"/>
      <c r="C39" s="117"/>
      <c r="D39" s="117"/>
      <c r="E39" s="117"/>
      <c r="F39" s="117"/>
      <c r="G39" s="117"/>
      <c r="H39" s="117"/>
      <c r="I39" s="117"/>
      <c r="J39" s="117"/>
      <c r="K39" s="117"/>
      <c r="L39" s="117"/>
      <c r="M39" s="117"/>
    </row>
    <row r="40" spans="1:14" ht="24.75" customHeight="1" x14ac:dyDescent="0.25">
      <c r="A40" s="27" t="s">
        <v>64</v>
      </c>
      <c r="B40" s="60">
        <f t="shared" ref="B40:M40" si="1">SUM(B7:B38)</f>
        <v>2789</v>
      </c>
      <c r="C40" s="60">
        <f t="shared" si="1"/>
        <v>285861</v>
      </c>
      <c r="D40" s="60">
        <f t="shared" si="1"/>
        <v>74455</v>
      </c>
      <c r="E40" s="60">
        <f t="shared" si="1"/>
        <v>342</v>
      </c>
      <c r="F40" s="60">
        <f t="shared" si="1"/>
        <v>37</v>
      </c>
      <c r="G40" s="60">
        <f t="shared" si="1"/>
        <v>72</v>
      </c>
      <c r="H40" s="60">
        <f t="shared" si="1"/>
        <v>2720</v>
      </c>
      <c r="I40" s="60">
        <f t="shared" si="1"/>
        <v>648</v>
      </c>
      <c r="J40" s="60">
        <f t="shared" si="1"/>
        <v>95</v>
      </c>
      <c r="K40" s="60">
        <f t="shared" si="1"/>
        <v>11</v>
      </c>
      <c r="L40" s="60">
        <f t="shared" si="1"/>
        <v>21</v>
      </c>
      <c r="M40" s="60">
        <f t="shared" si="1"/>
        <v>367051</v>
      </c>
    </row>
  </sheetData>
  <mergeCells count="3">
    <mergeCell ref="A4:A5"/>
    <mergeCell ref="B4:L4"/>
    <mergeCell ref="M4:M5"/>
  </mergeCells>
  <phoneticPr fontId="0" type="noConversion"/>
  <pageMargins left="0.15748031496062992" right="0.15748031496062992" top="0.19685039370078741" bottom="0.98425196850393704" header="0" footer="0"/>
  <pageSetup paperSize="9" scale="90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2:I40"/>
  <sheetViews>
    <sheetView zoomScaleNormal="100" workbookViewId="0">
      <selection activeCell="B54" sqref="B54"/>
    </sheetView>
  </sheetViews>
  <sheetFormatPr baseColWidth="10" defaultColWidth="11.42578125" defaultRowHeight="15" x14ac:dyDescent="0.25"/>
  <cols>
    <col min="1" max="1" width="22.42578125" style="9" customWidth="1"/>
    <col min="2" max="2" width="9.7109375" style="8" customWidth="1"/>
    <col min="3" max="3" width="9.140625" style="8" customWidth="1"/>
    <col min="4" max="4" width="7.5703125" style="8" customWidth="1"/>
    <col min="5" max="5" width="10.85546875" style="8" customWidth="1"/>
    <col min="6" max="6" width="9.28515625" style="8" bestFit="1" customWidth="1"/>
    <col min="7" max="7" width="11.28515625" style="8" customWidth="1"/>
    <col min="8" max="8" width="12.28515625" style="8" customWidth="1"/>
    <col min="9" max="9" width="13.85546875" style="8" customWidth="1"/>
    <col min="10" max="16384" width="11.42578125" style="9"/>
  </cols>
  <sheetData>
    <row r="2" spans="1:9" ht="24" customHeight="1" x14ac:dyDescent="0.3">
      <c r="A2" s="93" t="s">
        <v>203</v>
      </c>
      <c r="B2" s="93"/>
      <c r="C2" s="93"/>
      <c r="D2" s="93"/>
      <c r="E2" s="93"/>
      <c r="F2" s="93"/>
      <c r="G2" s="93"/>
      <c r="H2" s="93"/>
    </row>
    <row r="4" spans="1:9" ht="23.25" customHeight="1" x14ac:dyDescent="0.25">
      <c r="A4" s="133" t="s">
        <v>183</v>
      </c>
      <c r="B4" s="138" t="s">
        <v>171</v>
      </c>
      <c r="C4" s="138"/>
      <c r="D4" s="138"/>
      <c r="E4" s="138"/>
      <c r="F4" s="138"/>
      <c r="G4" s="131" t="s">
        <v>64</v>
      </c>
      <c r="H4" s="131" t="s">
        <v>162</v>
      </c>
      <c r="I4" s="9"/>
    </row>
    <row r="5" spans="1:9" ht="15.75" customHeight="1" x14ac:dyDescent="0.25">
      <c r="A5" s="133"/>
      <c r="B5" s="25" t="s">
        <v>16</v>
      </c>
      <c r="C5" s="25" t="s">
        <v>15</v>
      </c>
      <c r="D5" s="25" t="s">
        <v>13</v>
      </c>
      <c r="E5" s="25" t="s">
        <v>14</v>
      </c>
      <c r="F5" s="25" t="s">
        <v>56</v>
      </c>
      <c r="G5" s="131"/>
      <c r="H5" s="131"/>
      <c r="I5" s="9"/>
    </row>
    <row r="6" spans="1:9" ht="9" customHeight="1" x14ac:dyDescent="0.25">
      <c r="A6" s="45"/>
      <c r="B6" s="56"/>
      <c r="C6" s="56"/>
      <c r="D6" s="56"/>
      <c r="E6" s="56"/>
      <c r="F6" s="56"/>
      <c r="G6" s="117"/>
      <c r="H6" s="117"/>
      <c r="I6" s="9"/>
    </row>
    <row r="7" spans="1:9" x14ac:dyDescent="0.25">
      <c r="A7" s="1" t="s">
        <v>17</v>
      </c>
      <c r="B7" s="5">
        <v>234</v>
      </c>
      <c r="C7" s="5">
        <v>494</v>
      </c>
      <c r="D7" s="5">
        <v>25</v>
      </c>
      <c r="E7" s="5">
        <v>3159</v>
      </c>
      <c r="F7" s="5">
        <v>12</v>
      </c>
      <c r="G7" s="5">
        <f t="shared" ref="G7:G38" si="0">SUM(B7:F7)</f>
        <v>3924</v>
      </c>
      <c r="H7" s="5">
        <v>0</v>
      </c>
      <c r="I7" s="59" t="s">
        <v>130</v>
      </c>
    </row>
    <row r="8" spans="1:9" x14ac:dyDescent="0.25">
      <c r="A8" s="96" t="s">
        <v>18</v>
      </c>
      <c r="B8" s="8">
        <v>1204</v>
      </c>
      <c r="C8" s="8">
        <v>530</v>
      </c>
      <c r="D8" s="8">
        <v>94</v>
      </c>
      <c r="E8" s="8">
        <v>8575</v>
      </c>
      <c r="F8" s="8">
        <v>94</v>
      </c>
      <c r="G8" s="8">
        <f t="shared" si="0"/>
        <v>10497</v>
      </c>
      <c r="H8" s="8">
        <v>0</v>
      </c>
      <c r="I8" s="59" t="s">
        <v>131</v>
      </c>
    </row>
    <row r="9" spans="1:9" x14ac:dyDescent="0.25">
      <c r="A9" s="1" t="s">
        <v>19</v>
      </c>
      <c r="B9" s="5">
        <v>21</v>
      </c>
      <c r="C9" s="5">
        <v>64</v>
      </c>
      <c r="D9" s="5">
        <v>1</v>
      </c>
      <c r="E9" s="5">
        <v>501</v>
      </c>
      <c r="F9" s="5">
        <v>0</v>
      </c>
      <c r="G9" s="5">
        <f t="shared" si="0"/>
        <v>587</v>
      </c>
      <c r="H9" s="5">
        <v>0</v>
      </c>
      <c r="I9" s="59" t="s">
        <v>132</v>
      </c>
    </row>
    <row r="10" spans="1:9" x14ac:dyDescent="0.25">
      <c r="A10" s="96" t="s">
        <v>20</v>
      </c>
      <c r="B10" s="8">
        <v>114</v>
      </c>
      <c r="C10" s="8">
        <v>131</v>
      </c>
      <c r="D10" s="8">
        <v>8</v>
      </c>
      <c r="E10" s="8">
        <v>248</v>
      </c>
      <c r="F10" s="8">
        <v>5</v>
      </c>
      <c r="G10" s="8">
        <f t="shared" si="0"/>
        <v>506</v>
      </c>
      <c r="H10" s="8">
        <v>0</v>
      </c>
      <c r="I10" s="59" t="s">
        <v>133</v>
      </c>
    </row>
    <row r="11" spans="1:9" x14ac:dyDescent="0.25">
      <c r="A11" s="1" t="s">
        <v>23</v>
      </c>
      <c r="B11" s="5">
        <v>279</v>
      </c>
      <c r="C11" s="5">
        <v>540</v>
      </c>
      <c r="D11" s="5">
        <v>2</v>
      </c>
      <c r="E11" s="5">
        <v>1283</v>
      </c>
      <c r="F11" s="5">
        <v>0</v>
      </c>
      <c r="G11" s="5">
        <f t="shared" si="0"/>
        <v>2104</v>
      </c>
      <c r="H11" s="5">
        <v>0</v>
      </c>
      <c r="I11" s="59" t="s">
        <v>134</v>
      </c>
    </row>
    <row r="12" spans="1:9" x14ac:dyDescent="0.25">
      <c r="A12" s="96" t="s">
        <v>24</v>
      </c>
      <c r="B12" s="8">
        <v>486</v>
      </c>
      <c r="C12" s="8">
        <v>395</v>
      </c>
      <c r="D12" s="8">
        <v>53</v>
      </c>
      <c r="E12" s="8">
        <v>7660</v>
      </c>
      <c r="F12" s="8">
        <v>0</v>
      </c>
      <c r="G12" s="8">
        <f t="shared" si="0"/>
        <v>8594</v>
      </c>
      <c r="H12" s="8">
        <v>0</v>
      </c>
      <c r="I12" s="59" t="s">
        <v>135</v>
      </c>
    </row>
    <row r="13" spans="1:9" x14ac:dyDescent="0.25">
      <c r="A13" s="1" t="s">
        <v>21</v>
      </c>
      <c r="B13" s="5">
        <v>1751</v>
      </c>
      <c r="C13" s="5">
        <v>762</v>
      </c>
      <c r="D13" s="5">
        <v>71</v>
      </c>
      <c r="E13" s="5">
        <v>7353</v>
      </c>
      <c r="F13" s="5">
        <v>0</v>
      </c>
      <c r="G13" s="5">
        <f t="shared" si="0"/>
        <v>9937</v>
      </c>
      <c r="H13" s="5">
        <v>0</v>
      </c>
      <c r="I13" s="59" t="s">
        <v>136</v>
      </c>
    </row>
    <row r="14" spans="1:9" x14ac:dyDescent="0.25">
      <c r="A14" s="96" t="s">
        <v>22</v>
      </c>
      <c r="B14" s="8">
        <v>279</v>
      </c>
      <c r="C14" s="8">
        <v>355</v>
      </c>
      <c r="D14" s="8">
        <v>10</v>
      </c>
      <c r="E14" s="8">
        <v>1652</v>
      </c>
      <c r="F14" s="8">
        <v>5</v>
      </c>
      <c r="G14" s="8">
        <f t="shared" si="0"/>
        <v>2301</v>
      </c>
      <c r="H14" s="8">
        <v>0</v>
      </c>
      <c r="I14" s="59" t="s">
        <v>137</v>
      </c>
    </row>
    <row r="15" spans="1:9" x14ac:dyDescent="0.25">
      <c r="A15" s="1" t="s">
        <v>25</v>
      </c>
      <c r="B15" s="5">
        <v>22044</v>
      </c>
      <c r="C15" s="5">
        <v>14478</v>
      </c>
      <c r="D15" s="5">
        <v>486</v>
      </c>
      <c r="E15" s="5">
        <v>36979</v>
      </c>
      <c r="F15" s="5">
        <v>13</v>
      </c>
      <c r="G15" s="5">
        <f t="shared" si="0"/>
        <v>74000</v>
      </c>
      <c r="H15" s="5">
        <v>0</v>
      </c>
      <c r="I15" s="59" t="s">
        <v>138</v>
      </c>
    </row>
    <row r="16" spans="1:9" x14ac:dyDescent="0.25">
      <c r="A16" s="96" t="s">
        <v>26</v>
      </c>
      <c r="B16" s="8">
        <v>175</v>
      </c>
      <c r="C16" s="8">
        <v>372</v>
      </c>
      <c r="D16" s="8">
        <v>24</v>
      </c>
      <c r="E16" s="8">
        <v>4305</v>
      </c>
      <c r="F16" s="8">
        <v>2</v>
      </c>
      <c r="G16" s="8">
        <f t="shared" si="0"/>
        <v>4878</v>
      </c>
      <c r="H16" s="8">
        <v>0</v>
      </c>
      <c r="I16" s="59" t="s">
        <v>139</v>
      </c>
    </row>
    <row r="17" spans="1:9" x14ac:dyDescent="0.25">
      <c r="A17" s="1" t="s">
        <v>49</v>
      </c>
      <c r="B17" s="5">
        <v>5201</v>
      </c>
      <c r="C17" s="5">
        <v>5056</v>
      </c>
      <c r="D17" s="5">
        <v>165</v>
      </c>
      <c r="E17" s="5">
        <v>11211</v>
      </c>
      <c r="F17" s="5">
        <v>48</v>
      </c>
      <c r="G17" s="5">
        <f t="shared" si="0"/>
        <v>21681</v>
      </c>
      <c r="H17" s="5">
        <v>2</v>
      </c>
      <c r="I17" s="59" t="s">
        <v>140</v>
      </c>
    </row>
    <row r="18" spans="1:9" x14ac:dyDescent="0.25">
      <c r="A18" s="96" t="s">
        <v>27</v>
      </c>
      <c r="B18" s="8">
        <v>2175</v>
      </c>
      <c r="C18" s="8">
        <v>4430</v>
      </c>
      <c r="D18" s="8">
        <v>99</v>
      </c>
      <c r="E18" s="8">
        <v>12505</v>
      </c>
      <c r="F18" s="8">
        <v>4</v>
      </c>
      <c r="G18" s="8">
        <f t="shared" si="0"/>
        <v>19213</v>
      </c>
      <c r="H18" s="8">
        <v>0</v>
      </c>
      <c r="I18" s="59" t="s">
        <v>141</v>
      </c>
    </row>
    <row r="19" spans="1:9" x14ac:dyDescent="0.25">
      <c r="A19" s="1" t="s">
        <v>28</v>
      </c>
      <c r="B19" s="5">
        <v>163</v>
      </c>
      <c r="C19" s="5">
        <v>309</v>
      </c>
      <c r="D19" s="5">
        <v>3</v>
      </c>
      <c r="E19" s="5">
        <v>740</v>
      </c>
      <c r="F19" s="5">
        <v>2</v>
      </c>
      <c r="G19" s="5">
        <f t="shared" si="0"/>
        <v>1217</v>
      </c>
      <c r="H19" s="5">
        <v>0</v>
      </c>
      <c r="I19" s="59" t="s">
        <v>142</v>
      </c>
    </row>
    <row r="20" spans="1:9" x14ac:dyDescent="0.25">
      <c r="A20" s="96" t="s">
        <v>29</v>
      </c>
      <c r="B20" s="8">
        <v>1410</v>
      </c>
      <c r="C20" s="8">
        <v>2903</v>
      </c>
      <c r="D20" s="8">
        <v>46</v>
      </c>
      <c r="E20" s="8">
        <v>7988</v>
      </c>
      <c r="F20" s="8">
        <v>3</v>
      </c>
      <c r="G20" s="8">
        <f t="shared" si="0"/>
        <v>12350</v>
      </c>
      <c r="H20" s="8">
        <v>0</v>
      </c>
      <c r="I20" s="59" t="s">
        <v>143</v>
      </c>
    </row>
    <row r="21" spans="1:9" x14ac:dyDescent="0.25">
      <c r="A21" s="1" t="s">
        <v>30</v>
      </c>
      <c r="B21" s="5">
        <v>2900</v>
      </c>
      <c r="C21" s="5">
        <v>5640</v>
      </c>
      <c r="D21" s="5">
        <v>214</v>
      </c>
      <c r="E21" s="5">
        <v>15850</v>
      </c>
      <c r="F21" s="5">
        <v>39</v>
      </c>
      <c r="G21" s="5">
        <f t="shared" si="0"/>
        <v>24643</v>
      </c>
      <c r="H21" s="5">
        <v>0</v>
      </c>
      <c r="I21" s="59" t="s">
        <v>144</v>
      </c>
    </row>
    <row r="22" spans="1:9" x14ac:dyDescent="0.25">
      <c r="A22" s="96" t="s">
        <v>31</v>
      </c>
      <c r="B22" s="8">
        <v>771</v>
      </c>
      <c r="C22" s="8">
        <v>2431</v>
      </c>
      <c r="D22" s="8">
        <v>53</v>
      </c>
      <c r="E22" s="8">
        <v>7077</v>
      </c>
      <c r="F22" s="8">
        <v>39</v>
      </c>
      <c r="G22" s="8">
        <f t="shared" si="0"/>
        <v>10371</v>
      </c>
      <c r="H22" s="8">
        <v>0</v>
      </c>
      <c r="I22" s="59" t="s">
        <v>145</v>
      </c>
    </row>
    <row r="23" spans="1:9" x14ac:dyDescent="0.25">
      <c r="A23" s="1" t="s">
        <v>32</v>
      </c>
      <c r="B23" s="5">
        <v>804</v>
      </c>
      <c r="C23" s="5">
        <v>1066</v>
      </c>
      <c r="D23" s="5">
        <v>51</v>
      </c>
      <c r="E23" s="5">
        <v>1519</v>
      </c>
      <c r="F23" s="5">
        <v>5</v>
      </c>
      <c r="G23" s="5">
        <f t="shared" si="0"/>
        <v>3445</v>
      </c>
      <c r="H23" s="5">
        <v>0</v>
      </c>
      <c r="I23" s="59" t="s">
        <v>146</v>
      </c>
    </row>
    <row r="24" spans="1:9" x14ac:dyDescent="0.25">
      <c r="A24" s="96" t="s">
        <v>33</v>
      </c>
      <c r="B24" s="8">
        <v>45</v>
      </c>
      <c r="C24" s="8">
        <v>594</v>
      </c>
      <c r="D24" s="8">
        <v>2</v>
      </c>
      <c r="E24" s="8">
        <v>447</v>
      </c>
      <c r="F24" s="8">
        <v>1</v>
      </c>
      <c r="G24" s="8">
        <f t="shared" si="0"/>
        <v>1089</v>
      </c>
      <c r="H24" s="8">
        <v>0</v>
      </c>
      <c r="I24" s="59" t="s">
        <v>147</v>
      </c>
    </row>
    <row r="25" spans="1:9" x14ac:dyDescent="0.25">
      <c r="A25" s="1" t="s">
        <v>34</v>
      </c>
      <c r="B25" s="5">
        <v>7224</v>
      </c>
      <c r="C25" s="5">
        <v>2414</v>
      </c>
      <c r="D25" s="5">
        <v>210</v>
      </c>
      <c r="E25" s="5">
        <v>24697</v>
      </c>
      <c r="F25" s="5">
        <v>0</v>
      </c>
      <c r="G25" s="5">
        <f t="shared" si="0"/>
        <v>34545</v>
      </c>
      <c r="H25" s="5">
        <v>0</v>
      </c>
      <c r="I25" s="59" t="s">
        <v>148</v>
      </c>
    </row>
    <row r="26" spans="1:9" x14ac:dyDescent="0.25">
      <c r="A26" s="96" t="s">
        <v>35</v>
      </c>
      <c r="B26" s="8">
        <v>280</v>
      </c>
      <c r="C26" s="8">
        <v>397</v>
      </c>
      <c r="D26" s="8">
        <v>0</v>
      </c>
      <c r="E26" s="8">
        <v>753</v>
      </c>
      <c r="F26" s="8">
        <v>0</v>
      </c>
      <c r="G26" s="8">
        <f t="shared" si="0"/>
        <v>1430</v>
      </c>
      <c r="H26" s="8">
        <v>0</v>
      </c>
      <c r="I26" s="59" t="s">
        <v>149</v>
      </c>
    </row>
    <row r="27" spans="1:9" x14ac:dyDescent="0.25">
      <c r="A27" s="1" t="s">
        <v>36</v>
      </c>
      <c r="B27" s="5">
        <v>2376</v>
      </c>
      <c r="C27" s="5">
        <v>4505</v>
      </c>
      <c r="D27" s="5">
        <v>68</v>
      </c>
      <c r="E27" s="5">
        <v>7576</v>
      </c>
      <c r="F27" s="5">
        <v>8</v>
      </c>
      <c r="G27" s="5">
        <f t="shared" si="0"/>
        <v>14533</v>
      </c>
      <c r="H27" s="5">
        <v>0</v>
      </c>
      <c r="I27" s="59" t="s">
        <v>150</v>
      </c>
    </row>
    <row r="28" spans="1:9" x14ac:dyDescent="0.25">
      <c r="A28" s="96" t="s">
        <v>37</v>
      </c>
      <c r="B28" s="8">
        <v>2107</v>
      </c>
      <c r="C28" s="8">
        <v>1575</v>
      </c>
      <c r="D28" s="8">
        <v>157</v>
      </c>
      <c r="E28" s="8">
        <v>6512</v>
      </c>
      <c r="F28" s="8">
        <v>0</v>
      </c>
      <c r="G28" s="8">
        <f t="shared" si="0"/>
        <v>10351</v>
      </c>
      <c r="H28" s="8">
        <v>0</v>
      </c>
      <c r="I28" s="59" t="s">
        <v>151</v>
      </c>
    </row>
    <row r="29" spans="1:9" x14ac:dyDescent="0.25">
      <c r="A29" s="1" t="s">
        <v>38</v>
      </c>
      <c r="B29" s="5">
        <v>107</v>
      </c>
      <c r="C29" s="5">
        <v>85</v>
      </c>
      <c r="D29" s="5">
        <v>9</v>
      </c>
      <c r="E29" s="5">
        <v>430</v>
      </c>
      <c r="F29" s="5">
        <v>8</v>
      </c>
      <c r="G29" s="5">
        <f t="shared" si="0"/>
        <v>639</v>
      </c>
      <c r="H29" s="5">
        <v>0</v>
      </c>
      <c r="I29" s="59" t="s">
        <v>152</v>
      </c>
    </row>
    <row r="30" spans="1:9" x14ac:dyDescent="0.25">
      <c r="A30" s="96" t="s">
        <v>39</v>
      </c>
      <c r="B30" s="8">
        <v>1607</v>
      </c>
      <c r="C30" s="8">
        <v>1714</v>
      </c>
      <c r="D30" s="8">
        <v>38</v>
      </c>
      <c r="E30" s="8">
        <v>6191</v>
      </c>
      <c r="F30" s="8">
        <v>3</v>
      </c>
      <c r="G30" s="8">
        <f t="shared" si="0"/>
        <v>9553</v>
      </c>
      <c r="H30" s="8">
        <v>1</v>
      </c>
      <c r="I30" s="59" t="s">
        <v>153</v>
      </c>
    </row>
    <row r="31" spans="1:9" x14ac:dyDescent="0.25">
      <c r="A31" s="1" t="s">
        <v>40</v>
      </c>
      <c r="B31" s="5">
        <v>425</v>
      </c>
      <c r="C31" s="5">
        <v>1539</v>
      </c>
      <c r="D31" s="5">
        <v>50</v>
      </c>
      <c r="E31" s="5">
        <v>5496</v>
      </c>
      <c r="F31" s="5">
        <v>5</v>
      </c>
      <c r="G31" s="5">
        <f t="shared" si="0"/>
        <v>7515</v>
      </c>
      <c r="H31" s="5">
        <v>0</v>
      </c>
      <c r="I31" s="59" t="s">
        <v>154</v>
      </c>
    </row>
    <row r="32" spans="1:9" x14ac:dyDescent="0.25">
      <c r="A32" s="96" t="s">
        <v>41</v>
      </c>
      <c r="B32" s="8">
        <v>300</v>
      </c>
      <c r="C32" s="8">
        <v>590</v>
      </c>
      <c r="D32" s="8">
        <v>31</v>
      </c>
      <c r="E32" s="8">
        <v>6383</v>
      </c>
      <c r="F32" s="8">
        <v>2</v>
      </c>
      <c r="G32" s="8">
        <f t="shared" si="0"/>
        <v>7306</v>
      </c>
      <c r="H32" s="8">
        <v>0</v>
      </c>
      <c r="I32" s="59" t="s">
        <v>155</v>
      </c>
    </row>
    <row r="33" spans="1:9" x14ac:dyDescent="0.25">
      <c r="A33" s="1" t="s">
        <v>42</v>
      </c>
      <c r="B33" s="5">
        <v>341</v>
      </c>
      <c r="C33" s="5">
        <v>426</v>
      </c>
      <c r="D33" s="5">
        <v>4</v>
      </c>
      <c r="E33" s="5">
        <v>900</v>
      </c>
      <c r="F33" s="5">
        <v>1</v>
      </c>
      <c r="G33" s="5">
        <f t="shared" si="0"/>
        <v>1672</v>
      </c>
      <c r="H33" s="5">
        <v>0</v>
      </c>
      <c r="I33" s="59" t="s">
        <v>156</v>
      </c>
    </row>
    <row r="34" spans="1:9" x14ac:dyDescent="0.25">
      <c r="A34" s="96" t="s">
        <v>43</v>
      </c>
      <c r="B34" s="8">
        <v>2674</v>
      </c>
      <c r="C34" s="8">
        <v>1240</v>
      </c>
      <c r="D34" s="8">
        <v>113</v>
      </c>
      <c r="E34" s="8">
        <v>11920</v>
      </c>
      <c r="F34" s="8">
        <v>5</v>
      </c>
      <c r="G34" s="8">
        <f t="shared" si="0"/>
        <v>15952</v>
      </c>
      <c r="H34" s="8">
        <v>0</v>
      </c>
      <c r="I34" s="59" t="s">
        <v>157</v>
      </c>
    </row>
    <row r="35" spans="1:9" x14ac:dyDescent="0.25">
      <c r="A35" s="1" t="s">
        <v>44</v>
      </c>
      <c r="B35" s="5">
        <v>410</v>
      </c>
      <c r="C35" s="5">
        <v>650</v>
      </c>
      <c r="D35" s="5">
        <v>11</v>
      </c>
      <c r="E35" s="5">
        <v>1678</v>
      </c>
      <c r="F35" s="5">
        <v>2</v>
      </c>
      <c r="G35" s="5">
        <f t="shared" si="0"/>
        <v>2751</v>
      </c>
      <c r="H35" s="5">
        <v>0</v>
      </c>
      <c r="I35" s="59" t="s">
        <v>158</v>
      </c>
    </row>
    <row r="36" spans="1:9" x14ac:dyDescent="0.25">
      <c r="A36" s="96" t="s">
        <v>45</v>
      </c>
      <c r="B36" s="8">
        <v>1273</v>
      </c>
      <c r="C36" s="8">
        <v>2522</v>
      </c>
      <c r="D36" s="8">
        <v>31</v>
      </c>
      <c r="E36" s="8">
        <v>9418</v>
      </c>
      <c r="F36" s="8">
        <v>6</v>
      </c>
      <c r="G36" s="8">
        <f t="shared" si="0"/>
        <v>13250</v>
      </c>
      <c r="H36" s="8">
        <v>0</v>
      </c>
      <c r="I36" s="59" t="s">
        <v>159</v>
      </c>
    </row>
    <row r="37" spans="1:9" x14ac:dyDescent="0.25">
      <c r="A37" s="1" t="s">
        <v>46</v>
      </c>
      <c r="B37" s="5">
        <v>436</v>
      </c>
      <c r="C37" s="5">
        <v>873</v>
      </c>
      <c r="D37" s="5">
        <v>23</v>
      </c>
      <c r="E37" s="5">
        <v>1569</v>
      </c>
      <c r="F37" s="5">
        <v>0</v>
      </c>
      <c r="G37" s="5">
        <f t="shared" si="0"/>
        <v>2901</v>
      </c>
      <c r="H37" s="5">
        <v>0</v>
      </c>
      <c r="I37" s="59" t="s">
        <v>160</v>
      </c>
    </row>
    <row r="38" spans="1:9" x14ac:dyDescent="0.25">
      <c r="A38" s="96" t="s">
        <v>47</v>
      </c>
      <c r="B38" s="8">
        <v>33</v>
      </c>
      <c r="C38" s="8">
        <v>259</v>
      </c>
      <c r="D38" s="8">
        <v>2</v>
      </c>
      <c r="E38" s="8">
        <v>1067</v>
      </c>
      <c r="F38" s="8">
        <v>1</v>
      </c>
      <c r="G38" s="8">
        <f t="shared" si="0"/>
        <v>1362</v>
      </c>
      <c r="H38" s="8">
        <v>0</v>
      </c>
      <c r="I38" s="59" t="s">
        <v>161</v>
      </c>
    </row>
    <row r="39" spans="1:9" ht="7.5" customHeight="1" x14ac:dyDescent="0.25">
      <c r="A39" s="45"/>
      <c r="B39" s="56"/>
      <c r="C39" s="56"/>
      <c r="D39" s="56"/>
      <c r="E39" s="56"/>
      <c r="F39" s="56"/>
      <c r="G39" s="56"/>
      <c r="H39" s="117"/>
      <c r="I39" s="9"/>
    </row>
    <row r="40" spans="1:9" ht="20.25" customHeight="1" x14ac:dyDescent="0.25">
      <c r="A40" s="27" t="s">
        <v>64</v>
      </c>
      <c r="B40" s="110">
        <f t="shared" ref="B40:H40" si="1">SUM(B7:B38)</f>
        <v>59649</v>
      </c>
      <c r="C40" s="110">
        <f t="shared" si="1"/>
        <v>59339</v>
      </c>
      <c r="D40" s="110">
        <f t="shared" si="1"/>
        <v>2154</v>
      </c>
      <c r="E40" s="110">
        <f t="shared" si="1"/>
        <v>213642</v>
      </c>
      <c r="F40" s="110">
        <f t="shared" si="1"/>
        <v>313</v>
      </c>
      <c r="G40" s="110">
        <f t="shared" si="1"/>
        <v>335097</v>
      </c>
      <c r="H40" s="23">
        <f t="shared" si="1"/>
        <v>3</v>
      </c>
      <c r="I40" s="9"/>
    </row>
  </sheetData>
  <mergeCells count="4">
    <mergeCell ref="A4:A5"/>
    <mergeCell ref="H4:H5"/>
    <mergeCell ref="G4:G5"/>
    <mergeCell ref="B4:F4"/>
  </mergeCells>
  <phoneticPr fontId="0" type="noConversion"/>
  <pageMargins left="0.74803149606299213" right="0.74803149606299213" top="0.98425196850393704" bottom="0.98425196850393704" header="0" footer="0"/>
  <pageSetup scale="80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2:N40"/>
  <sheetViews>
    <sheetView zoomScaleNormal="100" workbookViewId="0">
      <selection activeCell="G49" sqref="G49"/>
    </sheetView>
  </sheetViews>
  <sheetFormatPr baseColWidth="10" defaultColWidth="11.42578125" defaultRowHeight="15" x14ac:dyDescent="0.25"/>
  <cols>
    <col min="1" max="1" width="21.140625" style="9" customWidth="1"/>
    <col min="2" max="2" width="6.7109375" style="8" customWidth="1"/>
    <col min="3" max="3" width="9" style="8" customWidth="1"/>
    <col min="4" max="4" width="8" style="8" customWidth="1"/>
    <col min="5" max="12" width="6.140625" style="8" customWidth="1"/>
    <col min="13" max="13" width="9.42578125" style="8" customWidth="1"/>
    <col min="14" max="16384" width="11.42578125" style="9"/>
  </cols>
  <sheetData>
    <row r="2" spans="1:14" ht="17.25" x14ac:dyDescent="0.3">
      <c r="A2" s="21" t="s">
        <v>204</v>
      </c>
    </row>
    <row r="4" spans="1:14" ht="18.75" customHeight="1" x14ac:dyDescent="0.25">
      <c r="A4" s="133" t="s">
        <v>183</v>
      </c>
      <c r="B4" s="134" t="s">
        <v>172</v>
      </c>
      <c r="C4" s="134"/>
      <c r="D4" s="134"/>
      <c r="E4" s="134"/>
      <c r="F4" s="134"/>
      <c r="G4" s="134"/>
      <c r="H4" s="134"/>
      <c r="I4" s="134"/>
      <c r="J4" s="134"/>
      <c r="K4" s="134"/>
      <c r="L4" s="134"/>
      <c r="M4" s="131" t="s">
        <v>64</v>
      </c>
    </row>
    <row r="5" spans="1:14" ht="18.75" customHeight="1" x14ac:dyDescent="0.25">
      <c r="A5" s="133"/>
      <c r="B5" s="109" t="s">
        <v>4</v>
      </c>
      <c r="C5" s="109" t="s">
        <v>3</v>
      </c>
      <c r="D5" s="109" t="s">
        <v>2</v>
      </c>
      <c r="E5" s="109" t="s">
        <v>5</v>
      </c>
      <c r="F5" s="109" t="s">
        <v>6</v>
      </c>
      <c r="G5" s="109" t="s">
        <v>7</v>
      </c>
      <c r="H5" s="109" t="s">
        <v>8</v>
      </c>
      <c r="I5" s="109" t="s">
        <v>9</v>
      </c>
      <c r="J5" s="109" t="s">
        <v>10</v>
      </c>
      <c r="K5" s="109" t="s">
        <v>11</v>
      </c>
      <c r="L5" s="109" t="s">
        <v>12</v>
      </c>
      <c r="M5" s="131"/>
    </row>
    <row r="6" spans="1:14" ht="9" customHeight="1" x14ac:dyDescent="0.25">
      <c r="A6" s="120"/>
      <c r="B6" s="122"/>
      <c r="C6" s="122"/>
      <c r="D6" s="122"/>
      <c r="E6" s="122"/>
      <c r="F6" s="122"/>
      <c r="G6" s="122"/>
      <c r="H6" s="122"/>
      <c r="I6" s="122"/>
      <c r="J6" s="122"/>
      <c r="K6" s="122"/>
      <c r="L6" s="122"/>
      <c r="M6" s="124"/>
    </row>
    <row r="7" spans="1:14" x14ac:dyDescent="0.25">
      <c r="A7" s="94" t="s">
        <v>17</v>
      </c>
      <c r="B7" s="50">
        <v>31</v>
      </c>
      <c r="C7" s="50">
        <v>3803</v>
      </c>
      <c r="D7" s="50">
        <v>504</v>
      </c>
      <c r="E7" s="50">
        <v>0</v>
      </c>
      <c r="F7" s="50">
        <v>0</v>
      </c>
      <c r="G7" s="50">
        <v>1</v>
      </c>
      <c r="H7" s="50">
        <v>91</v>
      </c>
      <c r="I7" s="50">
        <v>22</v>
      </c>
      <c r="J7" s="50">
        <v>0</v>
      </c>
      <c r="K7" s="50">
        <v>0</v>
      </c>
      <c r="L7" s="50">
        <v>1</v>
      </c>
      <c r="M7" s="50">
        <f t="shared" ref="M7:M38" si="0">SUM(B7:L7)</f>
        <v>4453</v>
      </c>
      <c r="N7" s="59" t="s">
        <v>130</v>
      </c>
    </row>
    <row r="8" spans="1:14" x14ac:dyDescent="0.25">
      <c r="A8" s="95" t="s">
        <v>18</v>
      </c>
      <c r="B8" s="19">
        <v>87</v>
      </c>
      <c r="C8" s="19">
        <v>8986</v>
      </c>
      <c r="D8" s="19">
        <v>298</v>
      </c>
      <c r="E8" s="19">
        <v>8</v>
      </c>
      <c r="F8" s="19">
        <v>0</v>
      </c>
      <c r="G8" s="19">
        <v>9</v>
      </c>
      <c r="H8" s="19">
        <v>93</v>
      </c>
      <c r="I8" s="19">
        <v>1</v>
      </c>
      <c r="J8" s="19">
        <v>0</v>
      </c>
      <c r="K8" s="19">
        <v>0</v>
      </c>
      <c r="L8" s="19">
        <v>0</v>
      </c>
      <c r="M8" s="19">
        <f t="shared" si="0"/>
        <v>9482</v>
      </c>
      <c r="N8" s="59" t="s">
        <v>131</v>
      </c>
    </row>
    <row r="9" spans="1:14" x14ac:dyDescent="0.25">
      <c r="A9" s="94" t="s">
        <v>19</v>
      </c>
      <c r="B9" s="50">
        <v>1</v>
      </c>
      <c r="C9" s="50">
        <v>554</v>
      </c>
      <c r="D9" s="50">
        <v>125</v>
      </c>
      <c r="E9" s="50">
        <v>0</v>
      </c>
      <c r="F9" s="50">
        <v>0</v>
      </c>
      <c r="G9" s="50">
        <v>0</v>
      </c>
      <c r="H9" s="50">
        <v>4</v>
      </c>
      <c r="I9" s="50">
        <v>2</v>
      </c>
      <c r="J9" s="50">
        <v>0</v>
      </c>
      <c r="K9" s="50">
        <v>0</v>
      </c>
      <c r="L9" s="50">
        <v>0</v>
      </c>
      <c r="M9" s="50">
        <f t="shared" si="0"/>
        <v>686</v>
      </c>
      <c r="N9" s="59" t="s">
        <v>132</v>
      </c>
    </row>
    <row r="10" spans="1:14" x14ac:dyDescent="0.25">
      <c r="A10" s="95" t="s">
        <v>20</v>
      </c>
      <c r="B10" s="19">
        <v>6</v>
      </c>
      <c r="C10" s="19">
        <v>335</v>
      </c>
      <c r="D10" s="19">
        <v>126</v>
      </c>
      <c r="E10" s="19">
        <v>0</v>
      </c>
      <c r="F10" s="19">
        <v>0</v>
      </c>
      <c r="G10" s="19">
        <v>0</v>
      </c>
      <c r="H10" s="19">
        <v>3</v>
      </c>
      <c r="I10" s="19">
        <v>0</v>
      </c>
      <c r="J10" s="19">
        <v>0</v>
      </c>
      <c r="K10" s="19">
        <v>0</v>
      </c>
      <c r="L10" s="19">
        <v>0</v>
      </c>
      <c r="M10" s="19">
        <f t="shared" si="0"/>
        <v>470</v>
      </c>
      <c r="N10" s="59" t="s">
        <v>133</v>
      </c>
    </row>
    <row r="11" spans="1:14" x14ac:dyDescent="0.25">
      <c r="A11" s="94" t="s">
        <v>23</v>
      </c>
      <c r="B11" s="50">
        <v>7</v>
      </c>
      <c r="C11" s="50">
        <v>1055</v>
      </c>
      <c r="D11" s="50">
        <v>694</v>
      </c>
      <c r="E11" s="50">
        <v>1</v>
      </c>
      <c r="F11" s="50">
        <v>0</v>
      </c>
      <c r="G11" s="50">
        <v>0</v>
      </c>
      <c r="H11" s="50">
        <v>46</v>
      </c>
      <c r="I11" s="50">
        <v>8</v>
      </c>
      <c r="J11" s="50">
        <v>0</v>
      </c>
      <c r="K11" s="50">
        <v>0</v>
      </c>
      <c r="L11" s="50">
        <v>0</v>
      </c>
      <c r="M11" s="50">
        <f t="shared" si="0"/>
        <v>1811</v>
      </c>
      <c r="N11" s="59" t="s">
        <v>134</v>
      </c>
    </row>
    <row r="12" spans="1:14" x14ac:dyDescent="0.25">
      <c r="A12" s="95" t="s">
        <v>24</v>
      </c>
      <c r="B12" s="19">
        <v>23</v>
      </c>
      <c r="C12" s="19">
        <v>8814</v>
      </c>
      <c r="D12" s="19">
        <v>2466</v>
      </c>
      <c r="E12" s="19">
        <v>1</v>
      </c>
      <c r="F12" s="19">
        <v>0</v>
      </c>
      <c r="G12" s="19">
        <v>4</v>
      </c>
      <c r="H12" s="19">
        <v>4</v>
      </c>
      <c r="I12" s="19">
        <v>2</v>
      </c>
      <c r="J12" s="19">
        <v>0</v>
      </c>
      <c r="K12" s="19">
        <v>0</v>
      </c>
      <c r="L12" s="19">
        <v>0</v>
      </c>
      <c r="M12" s="19">
        <f t="shared" si="0"/>
        <v>11314</v>
      </c>
      <c r="N12" s="59" t="s">
        <v>135</v>
      </c>
    </row>
    <row r="13" spans="1:14" x14ac:dyDescent="0.25">
      <c r="A13" s="94" t="s">
        <v>21</v>
      </c>
      <c r="B13" s="50">
        <v>35</v>
      </c>
      <c r="C13" s="50">
        <v>9905</v>
      </c>
      <c r="D13" s="50">
        <v>3973</v>
      </c>
      <c r="E13" s="50">
        <v>11</v>
      </c>
      <c r="F13" s="50">
        <v>0</v>
      </c>
      <c r="G13" s="50">
        <v>2</v>
      </c>
      <c r="H13" s="50">
        <v>450</v>
      </c>
      <c r="I13" s="50">
        <v>53</v>
      </c>
      <c r="J13" s="50">
        <v>1</v>
      </c>
      <c r="K13" s="50">
        <v>0</v>
      </c>
      <c r="L13" s="50">
        <v>1</v>
      </c>
      <c r="M13" s="50">
        <f t="shared" si="0"/>
        <v>14431</v>
      </c>
      <c r="N13" s="59" t="s">
        <v>136</v>
      </c>
    </row>
    <row r="14" spans="1:14" x14ac:dyDescent="0.25">
      <c r="A14" s="95" t="s">
        <v>22</v>
      </c>
      <c r="B14" s="19">
        <v>13</v>
      </c>
      <c r="C14" s="19">
        <v>2409</v>
      </c>
      <c r="D14" s="19">
        <v>452</v>
      </c>
      <c r="E14" s="19">
        <v>0</v>
      </c>
      <c r="F14" s="19">
        <v>0</v>
      </c>
      <c r="G14" s="19">
        <v>0</v>
      </c>
      <c r="H14" s="19">
        <v>29</v>
      </c>
      <c r="I14" s="19">
        <v>0</v>
      </c>
      <c r="J14" s="19">
        <v>0</v>
      </c>
      <c r="K14" s="19">
        <v>0</v>
      </c>
      <c r="L14" s="19">
        <v>0</v>
      </c>
      <c r="M14" s="19">
        <f t="shared" si="0"/>
        <v>2903</v>
      </c>
      <c r="N14" s="59" t="s">
        <v>137</v>
      </c>
    </row>
    <row r="15" spans="1:14" x14ac:dyDescent="0.25">
      <c r="A15" s="94" t="s">
        <v>25</v>
      </c>
      <c r="B15" s="50">
        <v>786</v>
      </c>
      <c r="C15" s="50">
        <v>43767</v>
      </c>
      <c r="D15" s="50">
        <v>6488</v>
      </c>
      <c r="E15" s="50">
        <v>14</v>
      </c>
      <c r="F15" s="50">
        <v>0</v>
      </c>
      <c r="G15" s="50">
        <v>1</v>
      </c>
      <c r="H15" s="50">
        <v>144</v>
      </c>
      <c r="I15" s="50">
        <v>29</v>
      </c>
      <c r="J15" s="50">
        <v>4</v>
      </c>
      <c r="K15" s="50">
        <v>0</v>
      </c>
      <c r="L15" s="50">
        <v>0</v>
      </c>
      <c r="M15" s="50">
        <f t="shared" si="0"/>
        <v>51233</v>
      </c>
      <c r="N15" s="59" t="s">
        <v>138</v>
      </c>
    </row>
    <row r="16" spans="1:14" x14ac:dyDescent="0.25">
      <c r="A16" s="95" t="s">
        <v>26</v>
      </c>
      <c r="B16" s="19">
        <v>24</v>
      </c>
      <c r="C16" s="19">
        <v>4799</v>
      </c>
      <c r="D16" s="19">
        <v>1922</v>
      </c>
      <c r="E16" s="19">
        <v>21</v>
      </c>
      <c r="F16" s="19">
        <v>0</v>
      </c>
      <c r="G16" s="19">
        <v>3</v>
      </c>
      <c r="H16" s="19">
        <v>5</v>
      </c>
      <c r="I16" s="19">
        <v>4</v>
      </c>
      <c r="J16" s="19">
        <v>2</v>
      </c>
      <c r="K16" s="19">
        <v>0</v>
      </c>
      <c r="L16" s="19">
        <v>0</v>
      </c>
      <c r="M16" s="19">
        <f t="shared" si="0"/>
        <v>6780</v>
      </c>
      <c r="N16" s="59" t="s">
        <v>139</v>
      </c>
    </row>
    <row r="17" spans="1:14" x14ac:dyDescent="0.25">
      <c r="A17" s="94" t="s">
        <v>49</v>
      </c>
      <c r="B17" s="50">
        <v>150</v>
      </c>
      <c r="C17" s="50">
        <v>11670</v>
      </c>
      <c r="D17" s="50">
        <v>2462</v>
      </c>
      <c r="E17" s="50">
        <v>2</v>
      </c>
      <c r="F17" s="50">
        <v>0</v>
      </c>
      <c r="G17" s="50">
        <v>0</v>
      </c>
      <c r="H17" s="50">
        <v>179</v>
      </c>
      <c r="I17" s="50">
        <v>31</v>
      </c>
      <c r="J17" s="50">
        <v>0</v>
      </c>
      <c r="K17" s="50">
        <v>0</v>
      </c>
      <c r="L17" s="50">
        <v>0</v>
      </c>
      <c r="M17" s="50">
        <f t="shared" si="0"/>
        <v>14494</v>
      </c>
      <c r="N17" s="59" t="s">
        <v>140</v>
      </c>
    </row>
    <row r="18" spans="1:14" x14ac:dyDescent="0.25">
      <c r="A18" s="95" t="s">
        <v>27</v>
      </c>
      <c r="B18" s="19">
        <v>111</v>
      </c>
      <c r="C18" s="19">
        <v>11445</v>
      </c>
      <c r="D18" s="19">
        <v>2120</v>
      </c>
      <c r="E18" s="19">
        <v>2</v>
      </c>
      <c r="F18" s="19">
        <v>0</v>
      </c>
      <c r="G18" s="19">
        <v>0</v>
      </c>
      <c r="H18" s="19">
        <v>109</v>
      </c>
      <c r="I18" s="19">
        <v>16</v>
      </c>
      <c r="J18" s="19">
        <v>0</v>
      </c>
      <c r="K18" s="19">
        <v>0</v>
      </c>
      <c r="L18" s="19">
        <v>0</v>
      </c>
      <c r="M18" s="19">
        <f t="shared" si="0"/>
        <v>13803</v>
      </c>
      <c r="N18" s="59" t="s">
        <v>141</v>
      </c>
    </row>
    <row r="19" spans="1:14" x14ac:dyDescent="0.25">
      <c r="A19" s="94" t="s">
        <v>28</v>
      </c>
      <c r="B19" s="50">
        <v>6</v>
      </c>
      <c r="C19" s="50">
        <v>259</v>
      </c>
      <c r="D19" s="50">
        <v>566</v>
      </c>
      <c r="E19" s="50">
        <v>0</v>
      </c>
      <c r="F19" s="50">
        <v>0</v>
      </c>
      <c r="G19" s="50">
        <v>0</v>
      </c>
      <c r="H19" s="50">
        <v>1</v>
      </c>
      <c r="I19" s="50">
        <v>0</v>
      </c>
      <c r="J19" s="50">
        <v>0</v>
      </c>
      <c r="K19" s="50">
        <v>0</v>
      </c>
      <c r="L19" s="50">
        <v>0</v>
      </c>
      <c r="M19" s="50">
        <f t="shared" si="0"/>
        <v>832</v>
      </c>
      <c r="N19" s="59" t="s">
        <v>142</v>
      </c>
    </row>
    <row r="20" spans="1:14" x14ac:dyDescent="0.25">
      <c r="A20" s="95" t="s">
        <v>29</v>
      </c>
      <c r="B20" s="19">
        <v>50</v>
      </c>
      <c r="C20" s="19">
        <v>5771</v>
      </c>
      <c r="D20" s="19">
        <v>3264</v>
      </c>
      <c r="E20" s="19">
        <v>0</v>
      </c>
      <c r="F20" s="19">
        <v>0</v>
      </c>
      <c r="G20" s="19">
        <v>4</v>
      </c>
      <c r="H20" s="19">
        <v>1</v>
      </c>
      <c r="I20" s="19">
        <v>1</v>
      </c>
      <c r="J20" s="19">
        <v>0</v>
      </c>
      <c r="K20" s="19">
        <v>0</v>
      </c>
      <c r="L20" s="19">
        <v>0</v>
      </c>
      <c r="M20" s="19">
        <f t="shared" si="0"/>
        <v>9091</v>
      </c>
      <c r="N20" s="59" t="s">
        <v>143</v>
      </c>
    </row>
    <row r="21" spans="1:14" x14ac:dyDescent="0.25">
      <c r="A21" s="94" t="s">
        <v>30</v>
      </c>
      <c r="B21" s="50">
        <v>210</v>
      </c>
      <c r="C21" s="50">
        <v>16340</v>
      </c>
      <c r="D21" s="50">
        <v>5928</v>
      </c>
      <c r="E21" s="50">
        <v>3</v>
      </c>
      <c r="F21" s="50">
        <v>0</v>
      </c>
      <c r="G21" s="50">
        <v>0</v>
      </c>
      <c r="H21" s="50">
        <v>55</v>
      </c>
      <c r="I21" s="50">
        <v>25</v>
      </c>
      <c r="J21" s="50">
        <v>1</v>
      </c>
      <c r="K21" s="50">
        <v>0</v>
      </c>
      <c r="L21" s="50">
        <v>1</v>
      </c>
      <c r="M21" s="50">
        <f t="shared" si="0"/>
        <v>22563</v>
      </c>
      <c r="N21" s="59" t="s">
        <v>144</v>
      </c>
    </row>
    <row r="22" spans="1:14" x14ac:dyDescent="0.25">
      <c r="A22" s="95" t="s">
        <v>31</v>
      </c>
      <c r="B22" s="19">
        <v>46</v>
      </c>
      <c r="C22" s="19">
        <v>6870</v>
      </c>
      <c r="D22" s="19">
        <v>2256</v>
      </c>
      <c r="E22" s="19">
        <v>3</v>
      </c>
      <c r="F22" s="19">
        <v>0</v>
      </c>
      <c r="G22" s="19">
        <v>0</v>
      </c>
      <c r="H22" s="19">
        <v>23</v>
      </c>
      <c r="I22" s="19">
        <v>7</v>
      </c>
      <c r="J22" s="19">
        <v>0</v>
      </c>
      <c r="K22" s="19">
        <v>0</v>
      </c>
      <c r="L22" s="19">
        <v>0</v>
      </c>
      <c r="M22" s="19">
        <f t="shared" si="0"/>
        <v>9205</v>
      </c>
      <c r="N22" s="59" t="s">
        <v>145</v>
      </c>
    </row>
    <row r="23" spans="1:14" x14ac:dyDescent="0.25">
      <c r="A23" s="94" t="s">
        <v>32</v>
      </c>
      <c r="B23" s="50">
        <v>206</v>
      </c>
      <c r="C23" s="50">
        <v>1550</v>
      </c>
      <c r="D23" s="50">
        <v>572</v>
      </c>
      <c r="E23" s="50">
        <v>0</v>
      </c>
      <c r="F23" s="50">
        <v>0</v>
      </c>
      <c r="G23" s="50">
        <v>0</v>
      </c>
      <c r="H23" s="50">
        <v>29</v>
      </c>
      <c r="I23" s="50">
        <v>4</v>
      </c>
      <c r="J23" s="50">
        <v>0</v>
      </c>
      <c r="K23" s="50">
        <v>0</v>
      </c>
      <c r="L23" s="50">
        <v>0</v>
      </c>
      <c r="M23" s="50">
        <f t="shared" si="0"/>
        <v>2361</v>
      </c>
      <c r="N23" s="59" t="s">
        <v>146</v>
      </c>
    </row>
    <row r="24" spans="1:14" x14ac:dyDescent="0.25">
      <c r="A24" s="95" t="s">
        <v>33</v>
      </c>
      <c r="B24" s="19">
        <v>2</v>
      </c>
      <c r="C24" s="19">
        <v>256</v>
      </c>
      <c r="D24" s="19">
        <v>216</v>
      </c>
      <c r="E24" s="19">
        <v>0</v>
      </c>
      <c r="F24" s="19">
        <v>0</v>
      </c>
      <c r="G24" s="19">
        <v>0</v>
      </c>
      <c r="H24" s="19">
        <v>1</v>
      </c>
      <c r="I24" s="19">
        <v>2</v>
      </c>
      <c r="J24" s="19">
        <v>0</v>
      </c>
      <c r="K24" s="19">
        <v>0</v>
      </c>
      <c r="L24" s="19">
        <v>0</v>
      </c>
      <c r="M24" s="19">
        <f t="shared" si="0"/>
        <v>477</v>
      </c>
      <c r="N24" s="59" t="s">
        <v>147</v>
      </c>
    </row>
    <row r="25" spans="1:14" x14ac:dyDescent="0.25">
      <c r="A25" s="94" t="s">
        <v>34</v>
      </c>
      <c r="B25" s="50">
        <v>241</v>
      </c>
      <c r="C25" s="50">
        <v>40053</v>
      </c>
      <c r="D25" s="50">
        <v>8632</v>
      </c>
      <c r="E25" s="50">
        <v>6</v>
      </c>
      <c r="F25" s="50">
        <v>0</v>
      </c>
      <c r="G25" s="50">
        <v>2</v>
      </c>
      <c r="H25" s="50">
        <v>175</v>
      </c>
      <c r="I25" s="50">
        <v>19</v>
      </c>
      <c r="J25" s="50">
        <v>4</v>
      </c>
      <c r="K25" s="50">
        <v>0</v>
      </c>
      <c r="L25" s="50">
        <v>0</v>
      </c>
      <c r="M25" s="50">
        <f t="shared" si="0"/>
        <v>49132</v>
      </c>
      <c r="N25" s="59" t="s">
        <v>148</v>
      </c>
    </row>
    <row r="26" spans="1:14" x14ac:dyDescent="0.25">
      <c r="A26" s="95" t="s">
        <v>35</v>
      </c>
      <c r="B26" s="19">
        <v>1</v>
      </c>
      <c r="C26" s="19">
        <v>788</v>
      </c>
      <c r="D26" s="19">
        <v>413</v>
      </c>
      <c r="E26" s="19">
        <v>0</v>
      </c>
      <c r="F26" s="19">
        <v>0</v>
      </c>
      <c r="G26" s="19">
        <v>0</v>
      </c>
      <c r="H26" s="19">
        <v>16</v>
      </c>
      <c r="I26" s="19">
        <v>5</v>
      </c>
      <c r="J26" s="19">
        <v>9</v>
      </c>
      <c r="K26" s="19">
        <v>0</v>
      </c>
      <c r="L26" s="19">
        <v>0</v>
      </c>
      <c r="M26" s="19">
        <f t="shared" si="0"/>
        <v>1232</v>
      </c>
      <c r="N26" s="59" t="s">
        <v>149</v>
      </c>
    </row>
    <row r="27" spans="1:14" x14ac:dyDescent="0.25">
      <c r="A27" s="94" t="s">
        <v>36</v>
      </c>
      <c r="B27" s="50">
        <v>39</v>
      </c>
      <c r="C27" s="50">
        <v>6036</v>
      </c>
      <c r="D27" s="50">
        <v>3432</v>
      </c>
      <c r="E27" s="50">
        <v>2</v>
      </c>
      <c r="F27" s="50">
        <v>0</v>
      </c>
      <c r="G27" s="50">
        <v>2</v>
      </c>
      <c r="H27" s="50">
        <v>109</v>
      </c>
      <c r="I27" s="50">
        <v>44</v>
      </c>
      <c r="J27" s="50">
        <v>0</v>
      </c>
      <c r="K27" s="50">
        <v>0</v>
      </c>
      <c r="L27" s="50">
        <v>0</v>
      </c>
      <c r="M27" s="50">
        <f t="shared" si="0"/>
        <v>9664</v>
      </c>
      <c r="N27" s="59" t="s">
        <v>150</v>
      </c>
    </row>
    <row r="28" spans="1:14" x14ac:dyDescent="0.25">
      <c r="A28" s="95" t="s">
        <v>37</v>
      </c>
      <c r="B28" s="19">
        <v>59</v>
      </c>
      <c r="C28" s="19">
        <v>7836</v>
      </c>
      <c r="D28" s="19">
        <v>1252</v>
      </c>
      <c r="E28" s="19">
        <v>2</v>
      </c>
      <c r="F28" s="19">
        <v>1</v>
      </c>
      <c r="G28" s="19">
        <v>2</v>
      </c>
      <c r="H28" s="19">
        <v>41</v>
      </c>
      <c r="I28" s="19">
        <v>7</v>
      </c>
      <c r="J28" s="19">
        <v>0</v>
      </c>
      <c r="K28" s="19">
        <v>0</v>
      </c>
      <c r="L28" s="19">
        <v>0</v>
      </c>
      <c r="M28" s="19">
        <f t="shared" si="0"/>
        <v>9200</v>
      </c>
      <c r="N28" s="59" t="s">
        <v>151</v>
      </c>
    </row>
    <row r="29" spans="1:14" x14ac:dyDescent="0.25">
      <c r="A29" s="94" t="s">
        <v>38</v>
      </c>
      <c r="B29" s="50">
        <v>1</v>
      </c>
      <c r="C29" s="50">
        <v>323</v>
      </c>
      <c r="D29" s="50">
        <v>149</v>
      </c>
      <c r="E29" s="50">
        <v>1</v>
      </c>
      <c r="F29" s="50">
        <v>0</v>
      </c>
      <c r="G29" s="50">
        <v>0</v>
      </c>
      <c r="H29" s="50">
        <v>41</v>
      </c>
      <c r="I29" s="50">
        <v>7</v>
      </c>
      <c r="J29" s="50">
        <v>0</v>
      </c>
      <c r="K29" s="50">
        <v>0</v>
      </c>
      <c r="L29" s="50">
        <v>0</v>
      </c>
      <c r="M29" s="50">
        <f t="shared" si="0"/>
        <v>522</v>
      </c>
      <c r="N29" s="59" t="s">
        <v>152</v>
      </c>
    </row>
    <row r="30" spans="1:14" x14ac:dyDescent="0.25">
      <c r="A30" s="95" t="s">
        <v>39</v>
      </c>
      <c r="B30" s="19">
        <v>24</v>
      </c>
      <c r="C30" s="19">
        <v>6664</v>
      </c>
      <c r="D30" s="19">
        <v>2340</v>
      </c>
      <c r="E30" s="19">
        <v>2</v>
      </c>
      <c r="F30" s="19">
        <v>0</v>
      </c>
      <c r="G30" s="19">
        <v>0</v>
      </c>
      <c r="H30" s="19">
        <v>9</v>
      </c>
      <c r="I30" s="19">
        <v>3</v>
      </c>
      <c r="J30" s="19">
        <v>1</v>
      </c>
      <c r="K30" s="19">
        <v>0</v>
      </c>
      <c r="L30" s="19">
        <v>1</v>
      </c>
      <c r="M30" s="19">
        <f t="shared" si="0"/>
        <v>9044</v>
      </c>
      <c r="N30" s="59" t="s">
        <v>153</v>
      </c>
    </row>
    <row r="31" spans="1:14" x14ac:dyDescent="0.25">
      <c r="A31" s="94" t="s">
        <v>40</v>
      </c>
      <c r="B31" s="50">
        <v>41</v>
      </c>
      <c r="C31" s="50">
        <v>8051</v>
      </c>
      <c r="D31" s="50">
        <v>1029</v>
      </c>
      <c r="E31" s="50">
        <v>1</v>
      </c>
      <c r="F31" s="50">
        <v>5</v>
      </c>
      <c r="G31" s="50">
        <v>0</v>
      </c>
      <c r="H31" s="50">
        <v>45</v>
      </c>
      <c r="I31" s="50">
        <v>6</v>
      </c>
      <c r="J31" s="50">
        <v>0</v>
      </c>
      <c r="K31" s="50">
        <v>2</v>
      </c>
      <c r="L31" s="50">
        <v>0</v>
      </c>
      <c r="M31" s="50">
        <f t="shared" si="0"/>
        <v>9180</v>
      </c>
      <c r="N31" s="59" t="s">
        <v>154</v>
      </c>
    </row>
    <row r="32" spans="1:14" x14ac:dyDescent="0.25">
      <c r="A32" s="95" t="s">
        <v>41</v>
      </c>
      <c r="B32" s="19">
        <v>16</v>
      </c>
      <c r="C32" s="19">
        <v>7499</v>
      </c>
      <c r="D32" s="19">
        <v>1110</v>
      </c>
      <c r="E32" s="19">
        <v>2</v>
      </c>
      <c r="F32" s="19">
        <v>0</v>
      </c>
      <c r="G32" s="19">
        <v>0</v>
      </c>
      <c r="H32" s="19">
        <v>16</v>
      </c>
      <c r="I32" s="19">
        <v>13</v>
      </c>
      <c r="J32" s="19">
        <v>0</v>
      </c>
      <c r="K32" s="19">
        <v>0</v>
      </c>
      <c r="L32" s="19">
        <v>0</v>
      </c>
      <c r="M32" s="19">
        <f t="shared" si="0"/>
        <v>8656</v>
      </c>
      <c r="N32" s="59" t="s">
        <v>155</v>
      </c>
    </row>
    <row r="33" spans="1:14" x14ac:dyDescent="0.25">
      <c r="A33" s="94" t="s">
        <v>42</v>
      </c>
      <c r="B33" s="50">
        <v>6</v>
      </c>
      <c r="C33" s="50">
        <v>950</v>
      </c>
      <c r="D33" s="50">
        <v>469</v>
      </c>
      <c r="E33" s="50">
        <v>2</v>
      </c>
      <c r="F33" s="50">
        <v>0</v>
      </c>
      <c r="G33" s="50">
        <v>0</v>
      </c>
      <c r="H33" s="50">
        <v>73</v>
      </c>
      <c r="I33" s="50">
        <v>51</v>
      </c>
      <c r="J33" s="50">
        <v>1</v>
      </c>
      <c r="K33" s="50">
        <v>0</v>
      </c>
      <c r="L33" s="50">
        <v>0</v>
      </c>
      <c r="M33" s="50">
        <f t="shared" si="0"/>
        <v>1552</v>
      </c>
      <c r="N33" s="59" t="s">
        <v>156</v>
      </c>
    </row>
    <row r="34" spans="1:14" x14ac:dyDescent="0.25">
      <c r="A34" s="95" t="s">
        <v>43</v>
      </c>
      <c r="B34" s="19">
        <v>36</v>
      </c>
      <c r="C34" s="19">
        <v>15057</v>
      </c>
      <c r="D34" s="19">
        <v>3410</v>
      </c>
      <c r="E34" s="19">
        <v>18</v>
      </c>
      <c r="F34" s="19">
        <v>0</v>
      </c>
      <c r="G34" s="19">
        <v>1</v>
      </c>
      <c r="H34" s="19">
        <v>109</v>
      </c>
      <c r="I34" s="19">
        <v>16</v>
      </c>
      <c r="J34" s="19">
        <v>3</v>
      </c>
      <c r="K34" s="19">
        <v>0</v>
      </c>
      <c r="L34" s="19">
        <v>2</v>
      </c>
      <c r="M34" s="19">
        <f t="shared" si="0"/>
        <v>18652</v>
      </c>
      <c r="N34" s="59" t="s">
        <v>157</v>
      </c>
    </row>
    <row r="35" spans="1:14" x14ac:dyDescent="0.25">
      <c r="A35" s="94" t="s">
        <v>44</v>
      </c>
      <c r="B35" s="50">
        <v>5</v>
      </c>
      <c r="C35" s="50">
        <v>1385</v>
      </c>
      <c r="D35" s="50">
        <v>611</v>
      </c>
      <c r="E35" s="50">
        <v>0</v>
      </c>
      <c r="F35" s="50">
        <v>0</v>
      </c>
      <c r="G35" s="50">
        <v>2</v>
      </c>
      <c r="H35" s="50">
        <v>56</v>
      </c>
      <c r="I35" s="50">
        <v>19</v>
      </c>
      <c r="J35" s="50">
        <v>3</v>
      </c>
      <c r="K35" s="50">
        <v>0</v>
      </c>
      <c r="L35" s="50">
        <v>0</v>
      </c>
      <c r="M35" s="50">
        <f t="shared" si="0"/>
        <v>2081</v>
      </c>
      <c r="N35" s="59" t="s">
        <v>158</v>
      </c>
    </row>
    <row r="36" spans="1:14" x14ac:dyDescent="0.25">
      <c r="A36" s="95" t="s">
        <v>45</v>
      </c>
      <c r="B36" s="19">
        <v>48</v>
      </c>
      <c r="C36" s="19">
        <v>12403</v>
      </c>
      <c r="D36" s="19">
        <v>2914</v>
      </c>
      <c r="E36" s="19">
        <v>17</v>
      </c>
      <c r="F36" s="19">
        <v>0</v>
      </c>
      <c r="G36" s="19">
        <v>0</v>
      </c>
      <c r="H36" s="19">
        <v>24</v>
      </c>
      <c r="I36" s="19">
        <v>7</v>
      </c>
      <c r="J36" s="19">
        <v>1</v>
      </c>
      <c r="K36" s="19">
        <v>0</v>
      </c>
      <c r="L36" s="19">
        <v>0</v>
      </c>
      <c r="M36" s="19">
        <f t="shared" si="0"/>
        <v>15414</v>
      </c>
      <c r="N36" s="59" t="s">
        <v>159</v>
      </c>
    </row>
    <row r="37" spans="1:14" x14ac:dyDescent="0.25">
      <c r="A37" s="94" t="s">
        <v>46</v>
      </c>
      <c r="B37" s="50">
        <v>53</v>
      </c>
      <c r="C37" s="50">
        <v>2504</v>
      </c>
      <c r="D37" s="50">
        <v>443</v>
      </c>
      <c r="E37" s="50">
        <v>0</v>
      </c>
      <c r="F37" s="50">
        <v>0</v>
      </c>
      <c r="G37" s="50">
        <v>0</v>
      </c>
      <c r="H37" s="50">
        <v>44</v>
      </c>
      <c r="I37" s="50">
        <v>19</v>
      </c>
      <c r="J37" s="50">
        <v>0</v>
      </c>
      <c r="K37" s="50">
        <v>0</v>
      </c>
      <c r="L37" s="50">
        <v>0</v>
      </c>
      <c r="M37" s="50">
        <f t="shared" si="0"/>
        <v>3063</v>
      </c>
      <c r="N37" s="59" t="s">
        <v>160</v>
      </c>
    </row>
    <row r="38" spans="1:14" x14ac:dyDescent="0.25">
      <c r="A38" s="95" t="s">
        <v>47</v>
      </c>
      <c r="B38" s="19">
        <v>2</v>
      </c>
      <c r="C38" s="19">
        <v>1243</v>
      </c>
      <c r="D38" s="19">
        <v>655</v>
      </c>
      <c r="E38" s="19">
        <v>0</v>
      </c>
      <c r="F38" s="19">
        <v>0</v>
      </c>
      <c r="G38" s="19">
        <v>0</v>
      </c>
      <c r="H38" s="19">
        <v>11</v>
      </c>
      <c r="I38" s="19">
        <v>6</v>
      </c>
      <c r="J38" s="19">
        <v>0</v>
      </c>
      <c r="K38" s="19">
        <v>0</v>
      </c>
      <c r="L38" s="19">
        <v>0</v>
      </c>
      <c r="M38" s="19">
        <f t="shared" si="0"/>
        <v>1917</v>
      </c>
      <c r="N38" s="59" t="s">
        <v>161</v>
      </c>
    </row>
    <row r="39" spans="1:14" ht="11.25" customHeight="1" x14ac:dyDescent="0.25">
      <c r="A39" s="120"/>
      <c r="B39" s="124"/>
      <c r="C39" s="124"/>
      <c r="D39" s="124"/>
      <c r="E39" s="124"/>
      <c r="F39" s="124"/>
      <c r="G39" s="124"/>
      <c r="H39" s="124"/>
      <c r="I39" s="124"/>
      <c r="J39" s="124"/>
      <c r="K39" s="124"/>
      <c r="L39" s="124"/>
      <c r="M39" s="124"/>
    </row>
    <row r="40" spans="1:14" ht="23.25" customHeight="1" x14ac:dyDescent="0.25">
      <c r="A40" s="27" t="s">
        <v>64</v>
      </c>
      <c r="B40" s="109">
        <f t="shared" ref="B40:M40" si="1">SUM(B7:B38)</f>
        <v>2366</v>
      </c>
      <c r="C40" s="109">
        <f t="shared" si="1"/>
        <v>249380</v>
      </c>
      <c r="D40" s="109">
        <f t="shared" si="1"/>
        <v>61291</v>
      </c>
      <c r="E40" s="109">
        <f t="shared" si="1"/>
        <v>119</v>
      </c>
      <c r="F40" s="109">
        <f t="shared" si="1"/>
        <v>6</v>
      </c>
      <c r="G40" s="109">
        <f t="shared" si="1"/>
        <v>33</v>
      </c>
      <c r="H40" s="109">
        <f t="shared" si="1"/>
        <v>2036</v>
      </c>
      <c r="I40" s="109">
        <f t="shared" si="1"/>
        <v>429</v>
      </c>
      <c r="J40" s="109">
        <f t="shared" si="1"/>
        <v>30</v>
      </c>
      <c r="K40" s="109">
        <f t="shared" si="1"/>
        <v>2</v>
      </c>
      <c r="L40" s="109">
        <f t="shared" si="1"/>
        <v>6</v>
      </c>
      <c r="M40" s="109">
        <f t="shared" si="1"/>
        <v>315698</v>
      </c>
    </row>
  </sheetData>
  <mergeCells count="3">
    <mergeCell ref="A4:A5"/>
    <mergeCell ref="M4:M5"/>
    <mergeCell ref="B4:L4"/>
  </mergeCells>
  <phoneticPr fontId="0" type="noConversion"/>
  <pageMargins left="0.17" right="0.75" top="0.2" bottom="1" header="0" footer="0"/>
  <pageSetup paperSize="9" scale="8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21</vt:i4>
      </vt:variant>
      <vt:variant>
        <vt:lpstr>Rangos con nombre</vt:lpstr>
      </vt:variant>
      <vt:variant>
        <vt:i4>3</vt:i4>
      </vt:variant>
    </vt:vector>
  </HeadingPairs>
  <TitlesOfParts>
    <vt:vector size="24" baseType="lpstr">
      <vt:lpstr>1.1.1</vt:lpstr>
      <vt:lpstr>1.1.2</vt:lpstr>
      <vt:lpstr>1.1.3</vt:lpstr>
      <vt:lpstr>1.1.4</vt:lpstr>
      <vt:lpstr>1.1.5.</vt:lpstr>
      <vt:lpstr>1.1.6</vt:lpstr>
      <vt:lpstr>1.1.6.1</vt:lpstr>
      <vt:lpstr>1.1.7</vt:lpstr>
      <vt:lpstr>1.1.7.1</vt:lpstr>
      <vt:lpstr>1.1.8</vt:lpstr>
      <vt:lpstr>1.1.8.1</vt:lpstr>
      <vt:lpstr>1.1.9</vt:lpstr>
      <vt:lpstr>1.1.10</vt:lpstr>
      <vt:lpstr> 1.1.11</vt:lpstr>
      <vt:lpstr> 1.1.12</vt:lpstr>
      <vt:lpstr>1.2.1</vt:lpstr>
      <vt:lpstr>1.2.2</vt:lpstr>
      <vt:lpstr>1.2.3</vt:lpstr>
      <vt:lpstr>1.3.1 </vt:lpstr>
      <vt:lpstr>1.4.1  </vt:lpstr>
      <vt:lpstr>1.4.2.</vt:lpstr>
      <vt:lpstr>'1.1.4'!Área_de_impresión</vt:lpstr>
      <vt:lpstr>'1.2.2'!Área_de_impresión</vt:lpstr>
      <vt:lpstr>'1.2.3'!Área_de_impresión</vt:lpstr>
    </vt:vector>
  </TitlesOfParts>
  <Company>Secretaría de Comunicaciones y Transportes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cramosur</dc:creator>
  <cp:lastModifiedBy>Michel Flores Vivanco</cp:lastModifiedBy>
  <cp:lastPrinted>2010-04-27T01:13:13Z</cp:lastPrinted>
  <dcterms:created xsi:type="dcterms:W3CDTF">2008-04-22T17:23:47Z</dcterms:created>
  <dcterms:modified xsi:type="dcterms:W3CDTF">2015-04-10T01:05:23Z</dcterms:modified>
</cp:coreProperties>
</file>