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drawings/drawing17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0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Estadística\Estadística Básica 2015\"/>
    </mc:Choice>
  </mc:AlternateContent>
  <bookViews>
    <workbookView xWindow="-135" yWindow="-165" windowWidth="15480" windowHeight="11460" tabRatio="908"/>
  </bookViews>
  <sheets>
    <sheet name="1.1.1" sheetId="1" r:id="rId1"/>
    <sheet name="1.1.2" sheetId="31" r:id="rId2"/>
    <sheet name="1.1.3" sheetId="3" r:id="rId3"/>
    <sheet name="1.1.4" sheetId="4" r:id="rId4"/>
    <sheet name="1.1.5" sheetId="29" r:id="rId5"/>
    <sheet name="1.1.6" sheetId="7" r:id="rId6"/>
    <sheet name="1.1.6.1" sheetId="11" r:id="rId7"/>
    <sheet name="1.1.6.2" sheetId="12" r:id="rId8"/>
    <sheet name="1.1.7" sheetId="9" r:id="rId9"/>
    <sheet name="1.1.7.1" sheetId="10" r:id="rId10"/>
    <sheet name="1.1.7.2" sheetId="14" r:id="rId11"/>
    <sheet name="1.1.8" sheetId="15" r:id="rId12"/>
    <sheet name="1.1.9" sheetId="16" r:id="rId13"/>
    <sheet name=" 1.1.10" sheetId="26" r:id="rId14"/>
    <sheet name=" 1.1.11" sheetId="27" r:id="rId15"/>
    <sheet name="1.2.1" sheetId="19" r:id="rId16"/>
    <sheet name="1.2.2" sheetId="20" r:id="rId17"/>
    <sheet name="1.2.3" sheetId="21" r:id="rId18"/>
    <sheet name="1.3.1 " sheetId="25" r:id="rId19"/>
    <sheet name="1.4.1  " sheetId="34" r:id="rId20"/>
    <sheet name="1.4.2" sheetId="35" r:id="rId21"/>
  </sheets>
  <externalReferences>
    <externalReference r:id="rId22"/>
  </externalReferences>
  <definedNames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20">'1.1.3'!#REF!</definedName>
    <definedName name="pro">'1.1.3'!#REF!</definedName>
  </definedNames>
  <calcPr calcId="152511"/>
</workbook>
</file>

<file path=xl/calcChain.xml><?xml version="1.0" encoding="utf-8"?>
<calcChain xmlns="http://schemas.openxmlformats.org/spreadsheetml/2006/main">
  <c r="M60" i="27" l="1"/>
  <c r="M61" i="27"/>
  <c r="M62" i="27"/>
  <c r="M63" i="27"/>
  <c r="C65" i="26"/>
  <c r="D65" i="26"/>
  <c r="E65" i="26"/>
  <c r="F65" i="26"/>
  <c r="H65" i="26"/>
  <c r="B65" i="26"/>
  <c r="G63" i="26"/>
  <c r="C65" i="27" l="1"/>
  <c r="D65" i="27"/>
  <c r="E65" i="27"/>
  <c r="F65" i="27"/>
  <c r="G65" i="27"/>
  <c r="H65" i="27"/>
  <c r="I65" i="27"/>
  <c r="J65" i="27"/>
  <c r="K65" i="27"/>
  <c r="L65" i="27"/>
  <c r="B65" i="27"/>
  <c r="G62" i="26"/>
  <c r="B13" i="34" l="1"/>
  <c r="D9" i="34" s="1"/>
  <c r="G7" i="4" l="1"/>
  <c r="G61" i="26" l="1"/>
  <c r="C30" i="1"/>
  <c r="J7" i="35"/>
  <c r="E12" i="35" l="1"/>
  <c r="D12" i="35"/>
  <c r="C12" i="35"/>
  <c r="B12" i="35"/>
  <c r="F7" i="35" s="1"/>
  <c r="K10" i="35"/>
  <c r="J10" i="35"/>
  <c r="K9" i="35"/>
  <c r="J9" i="35"/>
  <c r="K8" i="35"/>
  <c r="J8" i="35"/>
  <c r="K7" i="35"/>
  <c r="G7" i="35" l="1"/>
  <c r="G9" i="35"/>
  <c r="G8" i="35"/>
  <c r="G10" i="35"/>
  <c r="I10" i="35"/>
  <c r="I8" i="35"/>
  <c r="I7" i="35"/>
  <c r="I9" i="35"/>
  <c r="F10" i="35"/>
  <c r="F8" i="35"/>
  <c r="F9" i="35"/>
  <c r="H10" i="35"/>
  <c r="H8" i="35"/>
  <c r="H7" i="35"/>
  <c r="H9" i="35"/>
  <c r="D10" i="34"/>
  <c r="D12" i="34"/>
  <c r="C13" i="34"/>
  <c r="E9" i="34" s="1"/>
  <c r="D11" i="34"/>
  <c r="K12" i="35"/>
  <c r="J12" i="35"/>
  <c r="G60" i="26"/>
  <c r="C24" i="1"/>
  <c r="M59" i="27"/>
  <c r="G59" i="26"/>
  <c r="G12" i="35" l="1"/>
  <c r="I12" i="35"/>
  <c r="D13" i="34"/>
  <c r="E12" i="34"/>
  <c r="E10" i="34"/>
  <c r="E11" i="34"/>
  <c r="H12" i="35"/>
  <c r="F12" i="35"/>
  <c r="B41" i="20"/>
  <c r="E13" i="34" l="1"/>
  <c r="C8" i="3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F11" i="25" s="1"/>
  <c r="C17" i="25"/>
  <c r="D13" i="25" s="1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B41" i="31"/>
  <c r="C7" i="31" s="1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B22" i="4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B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G3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7" i="11"/>
  <c r="G38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G3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8" i="12"/>
  <c r="G39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G65" i="26" l="1"/>
  <c r="M65" i="27"/>
  <c r="D11" i="3"/>
  <c r="C17" i="3"/>
  <c r="D8" i="3" s="1"/>
  <c r="G40" i="7"/>
  <c r="F15" i="25"/>
  <c r="D9" i="25"/>
  <c r="F13" i="25"/>
  <c r="M41" i="14"/>
  <c r="M40" i="10"/>
  <c r="G40" i="11"/>
  <c r="M40" i="9"/>
  <c r="D14" i="3"/>
  <c r="D13" i="3"/>
  <c r="D10" i="3"/>
  <c r="D12" i="3"/>
  <c r="D15" i="3"/>
  <c r="C16" i="31"/>
  <c r="C31" i="31"/>
  <c r="C15" i="31"/>
  <c r="D15" i="25"/>
  <c r="C10" i="31"/>
  <c r="C11" i="31"/>
  <c r="F9" i="25"/>
  <c r="G10" i="4"/>
  <c r="D11" i="4" s="1"/>
  <c r="M22" i="4"/>
  <c r="I23" i="4" s="1"/>
  <c r="D11" i="1"/>
  <c r="D14" i="1"/>
  <c r="D12" i="1"/>
  <c r="D15" i="1"/>
  <c r="D11" i="25"/>
  <c r="D13" i="19"/>
  <c r="D41" i="16"/>
  <c r="C42" i="16" s="1"/>
  <c r="D41" i="15"/>
  <c r="C42" i="15" s="1"/>
  <c r="G40" i="29"/>
  <c r="C33" i="31"/>
  <c r="C24" i="31"/>
  <c r="C25" i="31"/>
  <c r="C12" i="31"/>
  <c r="C27" i="31"/>
  <c r="C9" i="31"/>
  <c r="C14" i="31"/>
  <c r="C8" i="31"/>
  <c r="C21" i="31"/>
  <c r="C29" i="31"/>
  <c r="C37" i="31"/>
  <c r="C23" i="31"/>
  <c r="C19" i="31"/>
  <c r="C32" i="31"/>
  <c r="C17" i="31"/>
  <c r="C30" i="31"/>
  <c r="D41" i="21"/>
  <c r="B42" i="21" s="1"/>
  <c r="G41" i="12"/>
  <c r="C26" i="31"/>
  <c r="C39" i="31"/>
  <c r="C35" i="31"/>
  <c r="C36" i="31"/>
  <c r="C28" i="31"/>
  <c r="C20" i="31"/>
  <c r="C13" i="31"/>
  <c r="C38" i="31"/>
  <c r="C22" i="31"/>
  <c r="C18" i="31"/>
  <c r="C34" i="31"/>
  <c r="C17" i="1"/>
  <c r="D41" i="20"/>
  <c r="D6" i="3" l="1"/>
  <c r="C42" i="20"/>
  <c r="B42" i="20"/>
  <c r="B11" i="4"/>
  <c r="E11" i="4"/>
  <c r="F17" i="25"/>
  <c r="F11" i="4"/>
  <c r="H23" i="4"/>
  <c r="C11" i="4"/>
  <c r="D17" i="25"/>
  <c r="D23" i="4"/>
  <c r="L23" i="4"/>
  <c r="C42" i="21"/>
  <c r="D42" i="21" s="1"/>
  <c r="B42" i="16"/>
  <c r="D42" i="16" s="1"/>
  <c r="F23" i="4"/>
  <c r="J23" i="4"/>
  <c r="B23" i="4"/>
  <c r="C23" i="4"/>
  <c r="G23" i="4"/>
  <c r="K23" i="4"/>
  <c r="E23" i="4"/>
  <c r="B42" i="15"/>
  <c r="D42" i="15" s="1"/>
  <c r="C41" i="31"/>
  <c r="C34" i="1"/>
  <c r="D32" i="1" s="1"/>
  <c r="D30" i="1"/>
  <c r="D24" i="1"/>
  <c r="D42" i="20" l="1"/>
  <c r="H11" i="4"/>
  <c r="M23" i="4"/>
  <c r="D17" i="1"/>
  <c r="D34" i="1" l="1"/>
</calcChain>
</file>

<file path=xl/sharedStrings.xml><?xml version="1.0" encoding="utf-8"?>
<sst xmlns="http://schemas.openxmlformats.org/spreadsheetml/2006/main" count="1035" uniqueCount="226">
  <si>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</si>
  <si>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</si>
  <si>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</si>
  <si>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</si>
  <si>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</si>
  <si>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</si>
  <si>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</si>
  <si>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</si>
  <si>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</si>
  <si>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</si>
  <si>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</si>
  <si>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</si>
  <si>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</si>
  <si>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</si>
  <si>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</si>
  <si>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</si>
  <si>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</si>
  <si>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</si>
  <si>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</si>
  <si>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</si>
  <si>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</si>
  <si>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</si>
  <si>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</si>
  <si>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</si>
  <si>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</si>
  <si>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</si>
  <si>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</si>
  <si>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</si>
  <si>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</si>
  <si>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</si>
  <si>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</si>
  <si>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</si>
  <si>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</si>
  <si>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</si>
  <si>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</si>
  <si>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</si>
  <si>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</si>
  <si>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</si>
  <si>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</si>
  <si>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</si>
  <si>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</si>
  <si>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</si>
  <si>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</si>
  <si>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</si>
  <si>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</si>
  <si>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</si>
  <si>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</si>
  <si>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</si>
  <si>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</si>
  <si>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</si>
  <si>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</si>
  <si>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</si>
  <si>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</si>
  <si>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</si>
  <si>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</si>
  <si>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</si>
  <si>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</si>
  <si>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</si>
  <si>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</si>
  <si>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</si>
  <si>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</si>
  <si>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</si>
  <si>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</si>
  <si>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</si>
  <si>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</si>
  <si>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>Caja cerrada</t>
  </si>
  <si>
    <t>Materiales peligrosos</t>
  </si>
  <si>
    <t>Automóviles sin rodar</t>
  </si>
  <si>
    <t>Fondos y valores</t>
  </si>
  <si>
    <t>Grúas para arrastre</t>
  </si>
  <si>
    <t>Vehículos voluminosos</t>
  </si>
  <si>
    <t>Diesel</t>
  </si>
  <si>
    <t>Gasolina</t>
  </si>
  <si>
    <t>Gas</t>
  </si>
  <si>
    <t>Electricidad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</si>
  <si>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</si>
  <si>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</si>
  <si>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</si>
  <si>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</si>
  <si>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</si>
  <si>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</si>
  <si>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</si>
  <si>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</si>
  <si>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</si>
  <si>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</si>
  <si>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</si>
  <si>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</si>
  <si>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</si>
  <si>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</si>
  <si>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</si>
  <si>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</si>
  <si>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</si>
  <si>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</si>
  <si>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>Grúas industriales</t>
  </si>
  <si>
    <t>Chasís portacontenedor</t>
  </si>
  <si>
    <t>Redilas o plataforma</t>
  </si>
  <si>
    <t>Plataforma o jaula</t>
  </si>
  <si>
    <t>Grúa industrial</t>
  </si>
  <si>
    <t>Grúas, arrastre y salvamento</t>
  </si>
  <si>
    <t>Semirremolques</t>
  </si>
  <si>
    <t>Remolques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</si>
  <si>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</si>
  <si>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</si>
  <si>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</si>
  <si>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</si>
  <si>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</si>
  <si>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</si>
  <si>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</si>
  <si>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</si>
  <si>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</si>
  <si>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</si>
  <si>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</si>
  <si>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</si>
  <si>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</si>
  <si>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</si>
  <si>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</si>
  <si>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</si>
  <si>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</si>
  <si>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</si>
  <si>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</si>
  <si>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</si>
  <si>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</si>
  <si>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</si>
  <si>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</si>
  <si>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</si>
  <si>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</si>
  <si>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</si>
  <si>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</si>
  <si>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</si>
  <si>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</si>
  <si>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</si>
  <si>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</si>
  <si>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</si>
  <si>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</si>
  <si>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</si>
  <si>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</si>
  <si>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</si>
  <si>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</si>
  <si>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</si>
  <si>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</si>
  <si>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</si>
  <si>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</si>
  <si>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</si>
  <si>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</si>
  <si>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</si>
  <si>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</si>
  <si>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</si>
  <si>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</si>
  <si>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</si>
  <si>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</si>
  <si>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>Entidad Federativa</t>
  </si>
  <si>
    <t>Personas Morales</t>
  </si>
  <si>
    <t>Personas Físicas</t>
  </si>
  <si>
    <t>Modelo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</si>
  <si>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</si>
  <si>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</si>
  <si>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</si>
  <si>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</si>
  <si>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</si>
  <si>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</si>
  <si>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</si>
  <si>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</si>
  <si>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</si>
  <si>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</si>
  <si>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</si>
  <si>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</si>
  <si>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</si>
  <si>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1.1.7.1  Unidades de Arrastre del Autotransporte de Carga General por Clase de Vehículo y Entidad Federativa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</si>
  <si>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</si>
  <si>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</si>
  <si>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</si>
  <si>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</si>
  <si>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</si>
  <si>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</si>
  <si>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</si>
  <si>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</si>
  <si>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</si>
  <si>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</si>
  <si>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</si>
  <si>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</si>
  <si>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</si>
  <si>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</si>
  <si>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</si>
  <si>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</si>
  <si>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</si>
  <si>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</si>
  <si>
    <t xml:space="preserve">*Cifras Estimadas </t>
  </si>
  <si>
    <t xml:space="preserve">C-3 </t>
  </si>
  <si>
    <t>1.1.5  Paque Vehicular Motriz del Autotransporte de Carga por Tipo de Combustible</t>
  </si>
  <si>
    <t>1.1.7 Unidades de Arrastre del Autotransporte de Carga por Clase de Vehículo y Entidad Federativa</t>
  </si>
  <si>
    <t>1.1.6.1   Unidades Motrices del Autotransporte de Carga General por Clase de Vehículo y Entidad Federativa</t>
  </si>
  <si>
    <t xml:space="preserve">1.1.6.2  Unidades Motrices del Autotransporte de Carga Especializada </t>
  </si>
  <si>
    <t xml:space="preserve">1.1.7.2  Unidades de Arrastre del Autotransporte de Carga Especializada </t>
  </si>
  <si>
    <t xml:space="preserve">1.1.8   Composición de las Unidades Vehiculares del Autotransporte de Carga                           </t>
  </si>
  <si>
    <t xml:space="preserve">1.1.9  Parque Vehicular de los Permisionarios del  </t>
  </si>
  <si>
    <t xml:space="preserve">           Autotransporte de Carga por Entidad Federativa</t>
  </si>
  <si>
    <t>1.1.10  Total de Unidades Motrices del Autotransporte de Carga por Modelo y Clase de Vehículo</t>
  </si>
  <si>
    <t>1.1.11 Total de Unidades de Arrastre del Autotransporte de Carga por Modelo y Clase de Vehículo</t>
  </si>
  <si>
    <t>Caballete</t>
  </si>
  <si>
    <t>Caja</t>
  </si>
  <si>
    <t>Caja abierta</t>
  </si>
  <si>
    <t>Caja refrigerador</t>
  </si>
  <si>
    <t>Cama B o cuello G</t>
  </si>
  <si>
    <t>Equipo especializado</t>
  </si>
  <si>
    <t>Estaca o plataforma</t>
  </si>
  <si>
    <t>Estacas</t>
  </si>
  <si>
    <t>Góndola madrina</t>
  </si>
  <si>
    <t>Grúa tipo "A"</t>
  </si>
  <si>
    <t>Grúa tipo "B"</t>
  </si>
  <si>
    <t>Grúa tipo "C"</t>
  </si>
  <si>
    <t>Grúa tipo "D"</t>
  </si>
  <si>
    <t>Jaula</t>
  </si>
  <si>
    <t>Media redila</t>
  </si>
  <si>
    <t>Pallet o Celdillas</t>
  </si>
  <si>
    <t>Plataforma con grúa</t>
  </si>
  <si>
    <t>Plataforma</t>
  </si>
  <si>
    <t>Redilas</t>
  </si>
  <si>
    <t>Refrigerador</t>
  </si>
  <si>
    <t>Revolvedora</t>
  </si>
  <si>
    <t>Semicaja</t>
  </si>
  <si>
    <t>Tanque</t>
  </si>
  <si>
    <t>Tanque o redilas</t>
  </si>
  <si>
    <t>Tolva</t>
  </si>
  <si>
    <t>Tractor</t>
  </si>
  <si>
    <t>Volteo</t>
  </si>
  <si>
    <t>Volteo desmontable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</si>
</sst>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5" fillId="2" borderId="0" xfId="1" applyFont="1"/>
    <xf numFmtId="0" fontId="5" fillId="2" borderId="0" xfId="1" applyFont="1" applyAlignment="1">
      <alignment horizontal="center"/>
    </xf>
    <xf numFmtId="3" fontId="5" fillId="2" borderId="0" xfId="1" applyNumberFormat="1" applyFont="1" applyAlignment="1">
      <alignment horizontal="center"/>
    </xf>
    <xf numFmtId="0" fontId="3" fillId="2" borderId="0" xfId="1" applyFont="1"/>
    <xf numFmtId="3" fontId="3" fillId="2" borderId="0" xfId="1" applyNumberFormat="1" applyFont="1" applyAlignment="1">
      <alignment horizontal="center"/>
    </xf>
    <xf numFmtId="0" fontId="3" fillId="2" borderId="0" xfId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165" fontId="7" fillId="0" borderId="0" xfId="3" applyNumberFormat="1" applyFont="1" applyFill="1" applyBorder="1"/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9" fillId="3" borderId="0" xfId="2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0" fontId="9" fillId="3" borderId="0" xfId="2" applyFont="1" applyAlignment="1">
      <alignment horizontal="center"/>
    </xf>
    <xf numFmtId="3" fontId="9" fillId="3" borderId="0" xfId="2" applyNumberFormat="1" applyFont="1" applyAlignment="1">
      <alignment horizontal="center"/>
    </xf>
    <xf numFmtId="3" fontId="9" fillId="3" borderId="0" xfId="2" applyNumberFormat="1" applyFont="1" applyBorder="1" applyAlignment="1">
      <alignment horizontal="center" vertical="center" wrapText="1"/>
    </xf>
    <xf numFmtId="0" fontId="9" fillId="3" borderId="0" xfId="2" applyFont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0" xfId="2" applyFont="1" applyAlignment="1">
      <alignment horizontal="center" vertical="center"/>
    </xf>
    <xf numFmtId="0" fontId="9" fillId="3" borderId="0" xfId="2" applyFont="1" applyAlignment="1">
      <alignment vertical="center"/>
    </xf>
    <xf numFmtId="0" fontId="9" fillId="3" borderId="0" xfId="2" applyFont="1" applyAlignment="1">
      <alignment horizontal="center" vertical="center" wrapText="1"/>
    </xf>
    <xf numFmtId="0" fontId="3" fillId="0" borderId="0" xfId="1" applyFont="1" applyFill="1"/>
    <xf numFmtId="3" fontId="9" fillId="3" borderId="0" xfId="2" applyNumberFormat="1" applyFont="1" applyAlignment="1">
      <alignment horizontal="center" vertical="center" wrapText="1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3" fontId="9" fillId="3" borderId="0" xfId="2" applyNumberFormat="1" applyFont="1" applyAlignment="1">
      <alignment horizontal="center" vertical="center" wrapText="1"/>
    </xf>
    <xf numFmtId="0" fontId="10" fillId="0" borderId="0" xfId="0" applyFont="1" applyFill="1"/>
    <xf numFmtId="3" fontId="7" fillId="0" borderId="0" xfId="0" applyNumberFormat="1" applyFont="1" applyFill="1" applyAlignment="1">
      <alignment horizontal="center" vertical="top"/>
    </xf>
    <xf numFmtId="164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Border="1" applyAlignment="1">
      <alignment horizontal="center" vertical="center" wrapText="1"/>
    </xf>
    <xf numFmtId="3" fontId="9" fillId="3" borderId="3" xfId="2" applyNumberFormat="1" applyFont="1" applyBorder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3" xfId="2" applyFont="1" applyBorder="1" applyAlignment="1">
      <alignment horizontal="center" vertical="center" wrapText="1"/>
    </xf>
    <xf numFmtId="164" fontId="5" fillId="2" borderId="0" xfId="1" applyNumberFormat="1" applyFont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3" fontId="3" fillId="2" borderId="0" xfId="1" applyNumberFormat="1" applyFont="1" applyBorder="1" applyAlignment="1">
      <alignment horizontal="center"/>
    </xf>
    <xf numFmtId="4" fontId="3" fillId="2" borderId="0" xfId="1" applyNumberFormat="1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3" fontId="9" fillId="3" borderId="3" xfId="2" applyNumberFormat="1" applyFont="1" applyBorder="1" applyAlignment="1">
      <alignment horizontal="center" vertical="center" wrapText="1"/>
    </xf>
    <xf numFmtId="3" fontId="9" fillId="3" borderId="0" xfId="2" applyNumberFormat="1" applyFont="1" applyBorder="1" applyAlignment="1">
      <alignment horizontal="center" vertical="center" wrapText="1"/>
    </xf>
    <xf numFmtId="3" fontId="7" fillId="5" borderId="0" xfId="0" applyNumberFormat="1" applyFont="1" applyFill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3" fontId="3" fillId="5" borderId="0" xfId="1" applyNumberFormat="1" applyFont="1" applyFill="1" applyAlignment="1">
      <alignment horizontal="center"/>
    </xf>
    <xf numFmtId="164" fontId="3" fillId="5" borderId="0" xfId="1" applyNumberFormat="1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0" fontId="3" fillId="2" borderId="0" xfId="1" applyFont="1" applyAlignment="1">
      <alignment horizontal="center" vertical="center"/>
    </xf>
    <xf numFmtId="0" fontId="5" fillId="5" borderId="0" xfId="1" applyFont="1" applyFill="1"/>
    <xf numFmtId="3" fontId="4" fillId="0" borderId="0" xfId="0" applyNumberFormat="1" applyFont="1" applyFill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0" fontId="8" fillId="0" borderId="0" xfId="0" applyFont="1" applyAlignment="1"/>
    <xf numFmtId="0" fontId="5" fillId="2" borderId="0" xfId="1" applyFont="1" applyBorder="1"/>
    <xf numFmtId="0" fontId="6" fillId="0" borderId="0" xfId="0" applyFont="1" applyBorder="1"/>
    <xf numFmtId="0" fontId="6" fillId="0" borderId="0" xfId="0" applyFont="1"/>
    <xf numFmtId="16" fontId="5" fillId="5" borderId="0" xfId="1" applyNumberFormat="1" applyFont="1" applyFill="1" applyAlignment="1">
      <alignment horizontal="center"/>
    </xf>
    <xf numFmtId="0" fontId="9" fillId="3" borderId="0" xfId="2" applyFont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3" fontId="7" fillId="0" borderId="0" xfId="0" applyNumberFormat="1" applyFont="1" applyAlignment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1" fontId="9" fillId="3" borderId="0" xfId="2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" fontId="9" fillId="3" borderId="0" xfId="2" applyNumberFormat="1" applyFont="1" applyBorder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/>
    </xf>
    <xf numFmtId="0" fontId="6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7" fillId="4" borderId="0" xfId="0" applyFont="1" applyFill="1" applyBorder="1"/>
    <xf numFmtId="3" fontId="7" fillId="4" borderId="0" xfId="0" applyNumberFormat="1" applyFont="1" applyFill="1" applyBorder="1"/>
    <xf numFmtId="3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3" fontId="5" fillId="2" borderId="0" xfId="1" applyNumberFormat="1" applyFont="1" applyAlignment="1">
      <alignment horizontal="center"/>
    </xf>
    <xf numFmtId="3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0" xfId="3" applyNumberFormat="1" applyFont="1" applyFill="1" applyBorder="1" applyAlignment="1">
      <alignment horizontal="center"/>
    </xf>
    <xf numFmtId="164" fontId="4" fillId="0" borderId="0" xfId="0" applyNumberFormat="1" applyFont="1" applyFill="1"/>
    <xf numFmtId="1" fontId="4" fillId="4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5" fillId="5" borderId="0" xfId="1" applyFont="1" applyFill="1" applyAlignment="1">
      <alignment horizontal="center"/>
    </xf>
    <xf numFmtId="3" fontId="5" fillId="5" borderId="0" xfId="1" applyNumberFormat="1" applyFont="1" applyFill="1" applyAlignment="1">
      <alignment horizontal="center"/>
    </xf>
    <xf numFmtId="164" fontId="5" fillId="5" borderId="0" xfId="1" applyNumberFormat="1" applyFont="1" applyFill="1" applyAlignment="1">
      <alignment horizontal="center"/>
    </xf>
    <xf numFmtId="0" fontId="6" fillId="5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13" fillId="4" borderId="0" xfId="0" applyFont="1" applyFill="1" applyAlignment="1">
      <alignment horizontal="center"/>
    </xf>
    <xf numFmtId="3" fontId="9" fillId="3" borderId="0" xfId="2" applyNumberFormat="1" applyFont="1" applyAlignment="1">
      <alignment horizontal="center" vertical="center" wrapText="1"/>
    </xf>
    <xf numFmtId="0" fontId="9" fillId="3" borderId="0" xfId="2" applyFont="1" applyAlignment="1">
      <alignment horizontal="center" vertical="center" wrapText="1"/>
    </xf>
    <xf numFmtId="3" fontId="9" fillId="3" borderId="2" xfId="2" applyNumberFormat="1" applyFont="1" applyBorder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2" xfId="2" applyFont="1" applyBorder="1" applyAlignment="1">
      <alignment horizontal="center"/>
    </xf>
    <xf numFmtId="0" fontId="8" fillId="0" borderId="0" xfId="0" applyFont="1" applyAlignment="1">
      <alignment horizontal="left"/>
    </xf>
    <xf numFmtId="3" fontId="9" fillId="3" borderId="2" xfId="2" applyNumberFormat="1" applyFont="1" applyBorder="1" applyAlignment="1">
      <alignment horizontal="center"/>
    </xf>
    <xf numFmtId="3" fontId="9" fillId="3" borderId="1" xfId="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3" borderId="0" xfId="2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3" fillId="0" borderId="0" xfId="0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 wrapText="1"/>
    </xf>
  </cellXfs>
  <cellStyles count="7">
    <cellStyle name="40% - Énfasis3" xfId="1" builtinId="39"/>
    <cellStyle name="Énfasis3" xfId="2" builtinId="37"/>
    <cellStyle name="Millares 2" xfId="3"/>
    <cellStyle name="Normal" xfId="0" builtinId="0"/>
    <cellStyle name="Normal 2" xfId="4"/>
    <cellStyle name="Normal 3" xfId="5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2015</a:t>
            </a:r>
            <a:endParaRPr lang="es-ES" sz="1200"/>
          </a:p>
        </c:rich>
      </c:tx>
      <c:layout>
        <c:manualLayout>
          <c:xMode val="edge"/>
          <c:yMode val="edge"/>
          <c:x val="0.10838888888888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153324584427246E-2"/>
          <c:y val="0.21759259259259259"/>
          <c:w val="0.45555555555555555"/>
          <c:h val="0.759259259259259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</c:dPt>
          <c:dPt>
            <c:idx val="1"/>
            <c:bubble3D val="0"/>
            <c:explosion val="3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Lbls>
            <c:dLbl>
              <c:idx val="0"/>
              <c:layout>
                <c:manualLayout>
                  <c:x val="-0.11763440507436571"/>
                  <c:y val="-4.6517206182560514E-2"/>
                </c:manualLayout>
              </c:layout>
              <c:tx>
                <c:rich>
                  <a:bodyPr/>
                  <a:lstStyle/>
                  <a:p>
                    <a:fld id="{5AFFA393-7147-46E2-AC92-157A7B405BD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0147922134733159"/>
                  <c:y val="-2.3377806940799066E-3"/>
                </c:manualLayout>
              </c:layout>
              <c:tx>
                <c:rich>
                  <a:bodyPr/>
                  <a:lstStyle/>
                  <a:p>
                    <a:fld id="{3CB47FD3-809F-4FDD-9EEE-A61980B5E68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4.5448381452318463E-2"/>
                  <c:y val="-5.9751385243511229E-3"/>
                </c:manualLayout>
              </c:layout>
              <c:tx>
                <c:rich>
                  <a:bodyPr/>
                  <a:lstStyle/>
                  <a:p>
                    <a:fld id="{FE239714-7EDB-4422-BCFC-58DB90459EF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51.5</c:v>
                </c:pt>
                <c:pt idx="1">
                  <c:v>48.432611404939209</c:v>
                </c:pt>
                <c:pt idx="2">
                  <c:v>0.13045554033023107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67497812773403"/>
          <c:y val="0.41609069699620882"/>
          <c:w val="0.28880577427821524"/>
          <c:h val="0.2511515748031495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2015</a:t>
            </a:r>
            <a:endParaRPr lang="es-ES" sz="1200"/>
          </a:p>
        </c:rich>
      </c:tx>
      <c:layout>
        <c:manualLayout>
          <c:xMode val="edge"/>
          <c:yMode val="edge"/>
          <c:x val="0.24839332316434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5043</c:v>
                </c:pt>
                <c:pt idx="1">
                  <c:v>10394</c:v>
                </c:pt>
                <c:pt idx="2">
                  <c:v>748</c:v>
                </c:pt>
                <c:pt idx="3">
                  <c:v>726</c:v>
                </c:pt>
                <c:pt idx="4">
                  <c:v>2586</c:v>
                </c:pt>
                <c:pt idx="5">
                  <c:v>10737</c:v>
                </c:pt>
                <c:pt idx="6">
                  <c:v>11371</c:v>
                </c:pt>
                <c:pt idx="7">
                  <c:v>2660</c:v>
                </c:pt>
                <c:pt idx="8">
                  <c:v>76023</c:v>
                </c:pt>
                <c:pt idx="9">
                  <c:v>5640</c:v>
                </c:pt>
                <c:pt idx="10">
                  <c:v>22300</c:v>
                </c:pt>
                <c:pt idx="11">
                  <c:v>22049</c:v>
                </c:pt>
                <c:pt idx="12">
                  <c:v>1563</c:v>
                </c:pt>
                <c:pt idx="13">
                  <c:v>14280</c:v>
                </c:pt>
                <c:pt idx="14">
                  <c:v>27284</c:v>
                </c:pt>
                <c:pt idx="15">
                  <c:v>11317</c:v>
                </c:pt>
                <c:pt idx="16">
                  <c:v>3636</c:v>
                </c:pt>
                <c:pt idx="17">
                  <c:v>1204</c:v>
                </c:pt>
                <c:pt idx="18">
                  <c:v>40566</c:v>
                </c:pt>
                <c:pt idx="19">
                  <c:v>1916</c:v>
                </c:pt>
                <c:pt idx="20">
                  <c:v>15305</c:v>
                </c:pt>
                <c:pt idx="21">
                  <c:v>10656</c:v>
                </c:pt>
                <c:pt idx="22">
                  <c:v>802</c:v>
                </c:pt>
                <c:pt idx="23">
                  <c:v>9406</c:v>
                </c:pt>
                <c:pt idx="24">
                  <c:v>7777</c:v>
                </c:pt>
                <c:pt idx="25">
                  <c:v>8353</c:v>
                </c:pt>
                <c:pt idx="26">
                  <c:v>3073</c:v>
                </c:pt>
                <c:pt idx="27">
                  <c:v>18789</c:v>
                </c:pt>
                <c:pt idx="28">
                  <c:v>2656</c:v>
                </c:pt>
                <c:pt idx="29">
                  <c:v>16715</c:v>
                </c:pt>
                <c:pt idx="30">
                  <c:v>3282</c:v>
                </c:pt>
                <c:pt idx="31">
                  <c:v>1621</c:v>
                </c:pt>
              </c:numCache>
            </c:numRef>
          </c:val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241</c:v>
                </c:pt>
                <c:pt idx="1">
                  <c:v>933</c:v>
                </c:pt>
                <c:pt idx="2">
                  <c:v>44</c:v>
                </c:pt>
                <c:pt idx="3">
                  <c:v>79</c:v>
                </c:pt>
                <c:pt idx="4">
                  <c:v>162</c:v>
                </c:pt>
                <c:pt idx="5">
                  <c:v>234</c:v>
                </c:pt>
                <c:pt idx="6">
                  <c:v>1165</c:v>
                </c:pt>
                <c:pt idx="7">
                  <c:v>264</c:v>
                </c:pt>
                <c:pt idx="8">
                  <c:v>15796</c:v>
                </c:pt>
                <c:pt idx="9">
                  <c:v>146</c:v>
                </c:pt>
                <c:pt idx="10">
                  <c:v>3255</c:v>
                </c:pt>
                <c:pt idx="11">
                  <c:v>1045</c:v>
                </c:pt>
                <c:pt idx="12">
                  <c:v>201</c:v>
                </c:pt>
                <c:pt idx="13">
                  <c:v>789</c:v>
                </c:pt>
                <c:pt idx="14">
                  <c:v>1839</c:v>
                </c:pt>
                <c:pt idx="15">
                  <c:v>494</c:v>
                </c:pt>
                <c:pt idx="16">
                  <c:v>466</c:v>
                </c:pt>
                <c:pt idx="17">
                  <c:v>67</c:v>
                </c:pt>
                <c:pt idx="18">
                  <c:v>2486</c:v>
                </c:pt>
                <c:pt idx="19">
                  <c:v>133</c:v>
                </c:pt>
                <c:pt idx="20">
                  <c:v>1028</c:v>
                </c:pt>
                <c:pt idx="21">
                  <c:v>1586</c:v>
                </c:pt>
                <c:pt idx="22">
                  <c:v>118</c:v>
                </c:pt>
                <c:pt idx="23">
                  <c:v>1027</c:v>
                </c:pt>
                <c:pt idx="24">
                  <c:v>339</c:v>
                </c:pt>
                <c:pt idx="25">
                  <c:v>150</c:v>
                </c:pt>
                <c:pt idx="26">
                  <c:v>225</c:v>
                </c:pt>
                <c:pt idx="27">
                  <c:v>2305</c:v>
                </c:pt>
                <c:pt idx="28">
                  <c:v>263</c:v>
                </c:pt>
                <c:pt idx="29">
                  <c:v>865</c:v>
                </c:pt>
                <c:pt idx="30">
                  <c:v>186</c:v>
                </c:pt>
                <c:pt idx="31">
                  <c:v>65</c:v>
                </c:pt>
              </c:numCache>
            </c:numRef>
          </c:val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8</c:v>
                </c:pt>
                <c:pt idx="1">
                  <c:v>29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  <c:pt idx="5">
                  <c:v>20</c:v>
                </c:pt>
                <c:pt idx="6">
                  <c:v>94</c:v>
                </c:pt>
                <c:pt idx="7">
                  <c:v>8</c:v>
                </c:pt>
                <c:pt idx="8">
                  <c:v>841</c:v>
                </c:pt>
                <c:pt idx="9">
                  <c:v>2</c:v>
                </c:pt>
                <c:pt idx="10">
                  <c:v>64</c:v>
                </c:pt>
                <c:pt idx="11">
                  <c:v>84</c:v>
                </c:pt>
                <c:pt idx="12">
                  <c:v>4</c:v>
                </c:pt>
                <c:pt idx="13">
                  <c:v>41</c:v>
                </c:pt>
                <c:pt idx="14">
                  <c:v>24</c:v>
                </c:pt>
                <c:pt idx="15">
                  <c:v>29</c:v>
                </c:pt>
                <c:pt idx="16">
                  <c:v>26</c:v>
                </c:pt>
                <c:pt idx="17">
                  <c:v>2</c:v>
                </c:pt>
                <c:pt idx="18">
                  <c:v>172</c:v>
                </c:pt>
                <c:pt idx="19">
                  <c:v>1</c:v>
                </c:pt>
                <c:pt idx="20">
                  <c:v>80</c:v>
                </c:pt>
                <c:pt idx="21">
                  <c:v>43</c:v>
                </c:pt>
                <c:pt idx="22">
                  <c:v>0</c:v>
                </c:pt>
                <c:pt idx="23">
                  <c:v>34</c:v>
                </c:pt>
                <c:pt idx="24">
                  <c:v>7</c:v>
                </c:pt>
                <c:pt idx="25">
                  <c:v>10</c:v>
                </c:pt>
                <c:pt idx="26">
                  <c:v>9</c:v>
                </c:pt>
                <c:pt idx="27">
                  <c:v>28</c:v>
                </c:pt>
                <c:pt idx="28">
                  <c:v>4</c:v>
                </c:pt>
                <c:pt idx="29">
                  <c:v>26</c:v>
                </c:pt>
                <c:pt idx="30">
                  <c:v>24</c:v>
                </c:pt>
                <c:pt idx="31">
                  <c:v>2</c:v>
                </c:pt>
              </c:numCache>
            </c:numRef>
          </c:val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11</c:v>
                </c:pt>
                <c:pt idx="6">
                  <c:v>324</c:v>
                </c:pt>
                <c:pt idx="7">
                  <c:v>6</c:v>
                </c:pt>
                <c:pt idx="8">
                  <c:v>55</c:v>
                </c:pt>
                <c:pt idx="9">
                  <c:v>10</c:v>
                </c:pt>
                <c:pt idx="10">
                  <c:v>20</c:v>
                </c:pt>
                <c:pt idx="11">
                  <c:v>58</c:v>
                </c:pt>
                <c:pt idx="12">
                  <c:v>1</c:v>
                </c:pt>
                <c:pt idx="13">
                  <c:v>4</c:v>
                </c:pt>
                <c:pt idx="14">
                  <c:v>19</c:v>
                </c:pt>
                <c:pt idx="15">
                  <c:v>9</c:v>
                </c:pt>
                <c:pt idx="16">
                  <c:v>14</c:v>
                </c:pt>
                <c:pt idx="17">
                  <c:v>2</c:v>
                </c:pt>
                <c:pt idx="18">
                  <c:v>3576</c:v>
                </c:pt>
                <c:pt idx="19">
                  <c:v>0</c:v>
                </c:pt>
                <c:pt idx="20">
                  <c:v>54</c:v>
                </c:pt>
                <c:pt idx="21">
                  <c:v>164</c:v>
                </c:pt>
                <c:pt idx="22">
                  <c:v>0</c:v>
                </c:pt>
                <c:pt idx="23">
                  <c:v>101</c:v>
                </c:pt>
                <c:pt idx="24">
                  <c:v>1</c:v>
                </c:pt>
                <c:pt idx="25">
                  <c:v>3</c:v>
                </c:pt>
                <c:pt idx="26">
                  <c:v>10</c:v>
                </c:pt>
                <c:pt idx="27">
                  <c:v>86</c:v>
                </c:pt>
                <c:pt idx="28">
                  <c:v>2</c:v>
                </c:pt>
                <c:pt idx="29">
                  <c:v>24</c:v>
                </c:pt>
                <c:pt idx="30">
                  <c:v>4</c:v>
                </c:pt>
                <c:pt idx="3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977984"/>
        <c:axId val="211978376"/>
      </c:barChart>
      <c:catAx>
        <c:axId val="21197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1978376"/>
        <c:crosses val="autoZero"/>
        <c:auto val="1"/>
        <c:lblAlgn val="ctr"/>
        <c:lblOffset val="100"/>
        <c:noMultiLvlLbl val="0"/>
      </c:catAx>
      <c:valAx>
        <c:axId val="211978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1977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Vehículo 2015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469</c:v>
                </c:pt>
                <c:pt idx="1">
                  <c:v>1492</c:v>
                </c:pt>
                <c:pt idx="2">
                  <c:v>79</c:v>
                </c:pt>
                <c:pt idx="3">
                  <c:v>196</c:v>
                </c:pt>
                <c:pt idx="4">
                  <c:v>487</c:v>
                </c:pt>
                <c:pt idx="5">
                  <c:v>801</c:v>
                </c:pt>
                <c:pt idx="6">
                  <c:v>2320</c:v>
                </c:pt>
                <c:pt idx="7">
                  <c:v>412</c:v>
                </c:pt>
                <c:pt idx="8">
                  <c:v>30959</c:v>
                </c:pt>
                <c:pt idx="9">
                  <c:v>338</c:v>
                </c:pt>
                <c:pt idx="10">
                  <c:v>6521</c:v>
                </c:pt>
                <c:pt idx="11">
                  <c:v>2859</c:v>
                </c:pt>
                <c:pt idx="12">
                  <c:v>428</c:v>
                </c:pt>
                <c:pt idx="13">
                  <c:v>1959</c:v>
                </c:pt>
                <c:pt idx="14">
                  <c:v>4434</c:v>
                </c:pt>
                <c:pt idx="15">
                  <c:v>1105</c:v>
                </c:pt>
                <c:pt idx="16">
                  <c:v>1124</c:v>
                </c:pt>
                <c:pt idx="17">
                  <c:v>122</c:v>
                </c:pt>
                <c:pt idx="18">
                  <c:v>8988</c:v>
                </c:pt>
                <c:pt idx="19">
                  <c:v>492</c:v>
                </c:pt>
                <c:pt idx="20">
                  <c:v>3067</c:v>
                </c:pt>
                <c:pt idx="21">
                  <c:v>2573</c:v>
                </c:pt>
                <c:pt idx="22">
                  <c:v>230</c:v>
                </c:pt>
                <c:pt idx="23">
                  <c:v>1920</c:v>
                </c:pt>
                <c:pt idx="24">
                  <c:v>713</c:v>
                </c:pt>
                <c:pt idx="25">
                  <c:v>551</c:v>
                </c:pt>
                <c:pt idx="26">
                  <c:v>665</c:v>
                </c:pt>
                <c:pt idx="27">
                  <c:v>3451</c:v>
                </c:pt>
                <c:pt idx="28">
                  <c:v>555</c:v>
                </c:pt>
                <c:pt idx="29">
                  <c:v>1971</c:v>
                </c:pt>
                <c:pt idx="30">
                  <c:v>595</c:v>
                </c:pt>
                <c:pt idx="31">
                  <c:v>160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619</c:v>
                </c:pt>
                <c:pt idx="1">
                  <c:v>567</c:v>
                </c:pt>
                <c:pt idx="2">
                  <c:v>89</c:v>
                </c:pt>
                <c:pt idx="3">
                  <c:v>153</c:v>
                </c:pt>
                <c:pt idx="4">
                  <c:v>624</c:v>
                </c:pt>
                <c:pt idx="5">
                  <c:v>505</c:v>
                </c:pt>
                <c:pt idx="6">
                  <c:v>953</c:v>
                </c:pt>
                <c:pt idx="7">
                  <c:v>403</c:v>
                </c:pt>
                <c:pt idx="8">
                  <c:v>16812</c:v>
                </c:pt>
                <c:pt idx="9">
                  <c:v>428</c:v>
                </c:pt>
                <c:pt idx="10">
                  <c:v>5552</c:v>
                </c:pt>
                <c:pt idx="11">
                  <c:v>4894</c:v>
                </c:pt>
                <c:pt idx="12">
                  <c:v>385</c:v>
                </c:pt>
                <c:pt idx="13">
                  <c:v>3270</c:v>
                </c:pt>
                <c:pt idx="14">
                  <c:v>6092</c:v>
                </c:pt>
                <c:pt idx="15">
                  <c:v>2571</c:v>
                </c:pt>
                <c:pt idx="16">
                  <c:v>1162</c:v>
                </c:pt>
                <c:pt idx="17">
                  <c:v>596</c:v>
                </c:pt>
                <c:pt idx="18">
                  <c:v>3565</c:v>
                </c:pt>
                <c:pt idx="19">
                  <c:v>433</c:v>
                </c:pt>
                <c:pt idx="20">
                  <c:v>4857</c:v>
                </c:pt>
                <c:pt idx="21">
                  <c:v>1786</c:v>
                </c:pt>
                <c:pt idx="22">
                  <c:v>104</c:v>
                </c:pt>
                <c:pt idx="23">
                  <c:v>1794</c:v>
                </c:pt>
                <c:pt idx="24">
                  <c:v>1550</c:v>
                </c:pt>
                <c:pt idx="25">
                  <c:v>661</c:v>
                </c:pt>
                <c:pt idx="26">
                  <c:v>622</c:v>
                </c:pt>
                <c:pt idx="27">
                  <c:v>1365</c:v>
                </c:pt>
                <c:pt idx="28">
                  <c:v>632</c:v>
                </c:pt>
                <c:pt idx="29">
                  <c:v>2805</c:v>
                </c:pt>
                <c:pt idx="30">
                  <c:v>948</c:v>
                </c:pt>
                <c:pt idx="31">
                  <c:v>251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51</c:v>
                </c:pt>
                <c:pt idx="1">
                  <c:v>105</c:v>
                </c:pt>
                <c:pt idx="2">
                  <c:v>1</c:v>
                </c:pt>
                <c:pt idx="3">
                  <c:v>13</c:v>
                </c:pt>
                <c:pt idx="4">
                  <c:v>4</c:v>
                </c:pt>
                <c:pt idx="5">
                  <c:v>63</c:v>
                </c:pt>
                <c:pt idx="6">
                  <c:v>80</c:v>
                </c:pt>
                <c:pt idx="7">
                  <c:v>17</c:v>
                </c:pt>
                <c:pt idx="8">
                  <c:v>584</c:v>
                </c:pt>
                <c:pt idx="9">
                  <c:v>27</c:v>
                </c:pt>
                <c:pt idx="10">
                  <c:v>181</c:v>
                </c:pt>
                <c:pt idx="11">
                  <c:v>109</c:v>
                </c:pt>
                <c:pt idx="12">
                  <c:v>7</c:v>
                </c:pt>
                <c:pt idx="13">
                  <c:v>63</c:v>
                </c:pt>
                <c:pt idx="14">
                  <c:v>243</c:v>
                </c:pt>
                <c:pt idx="15">
                  <c:v>59</c:v>
                </c:pt>
                <c:pt idx="16">
                  <c:v>49</c:v>
                </c:pt>
                <c:pt idx="17">
                  <c:v>2</c:v>
                </c:pt>
                <c:pt idx="18">
                  <c:v>263</c:v>
                </c:pt>
                <c:pt idx="19">
                  <c:v>0</c:v>
                </c:pt>
                <c:pt idx="20">
                  <c:v>97</c:v>
                </c:pt>
                <c:pt idx="21">
                  <c:v>187</c:v>
                </c:pt>
                <c:pt idx="22">
                  <c:v>13</c:v>
                </c:pt>
                <c:pt idx="23">
                  <c:v>55</c:v>
                </c:pt>
                <c:pt idx="24">
                  <c:v>48</c:v>
                </c:pt>
                <c:pt idx="25">
                  <c:v>28</c:v>
                </c:pt>
                <c:pt idx="26">
                  <c:v>20</c:v>
                </c:pt>
                <c:pt idx="27">
                  <c:v>118</c:v>
                </c:pt>
                <c:pt idx="28">
                  <c:v>12</c:v>
                </c:pt>
                <c:pt idx="29">
                  <c:v>45</c:v>
                </c:pt>
                <c:pt idx="30">
                  <c:v>29</c:v>
                </c:pt>
                <c:pt idx="3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4131</c:v>
                </c:pt>
                <c:pt idx="1">
                  <c:v>9089</c:v>
                </c:pt>
                <c:pt idx="2">
                  <c:v>621</c:v>
                </c:pt>
                <c:pt idx="3">
                  <c:v>442</c:v>
                </c:pt>
                <c:pt idx="4">
                  <c:v>1638</c:v>
                </c:pt>
                <c:pt idx="5">
                  <c:v>9626</c:v>
                </c:pt>
                <c:pt idx="6">
                  <c:v>9591</c:v>
                </c:pt>
                <c:pt idx="7">
                  <c:v>2069</c:v>
                </c:pt>
                <c:pt idx="8">
                  <c:v>44341</c:v>
                </c:pt>
                <c:pt idx="9">
                  <c:v>4999</c:v>
                </c:pt>
                <c:pt idx="10">
                  <c:v>13293</c:v>
                </c:pt>
                <c:pt idx="11">
                  <c:v>15354</c:v>
                </c:pt>
                <c:pt idx="12">
                  <c:v>944</c:v>
                </c:pt>
                <c:pt idx="13">
                  <c:v>9810</c:v>
                </c:pt>
                <c:pt idx="14">
                  <c:v>18287</c:v>
                </c:pt>
                <c:pt idx="15">
                  <c:v>7932</c:v>
                </c:pt>
                <c:pt idx="16">
                  <c:v>1794</c:v>
                </c:pt>
                <c:pt idx="17">
                  <c:v>546</c:v>
                </c:pt>
                <c:pt idx="18">
                  <c:v>33984</c:v>
                </c:pt>
                <c:pt idx="19">
                  <c:v>1124</c:v>
                </c:pt>
                <c:pt idx="20">
                  <c:v>8424</c:v>
                </c:pt>
                <c:pt idx="21">
                  <c:v>7891</c:v>
                </c:pt>
                <c:pt idx="22">
                  <c:v>556</c:v>
                </c:pt>
                <c:pt idx="23">
                  <c:v>6796</c:v>
                </c:pt>
                <c:pt idx="24">
                  <c:v>5800</c:v>
                </c:pt>
                <c:pt idx="25">
                  <c:v>7273</c:v>
                </c:pt>
                <c:pt idx="26">
                  <c:v>1963</c:v>
                </c:pt>
                <c:pt idx="27">
                  <c:v>16249</c:v>
                </c:pt>
                <c:pt idx="28">
                  <c:v>1717</c:v>
                </c:pt>
                <c:pt idx="29">
                  <c:v>12740</c:v>
                </c:pt>
                <c:pt idx="30">
                  <c:v>1922</c:v>
                </c:pt>
                <c:pt idx="31">
                  <c:v>1276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28</c:v>
                </c:pt>
                <c:pt idx="1">
                  <c:v>104</c:v>
                </c:pt>
                <c:pt idx="2">
                  <c:v>3</c:v>
                </c:pt>
                <c:pt idx="3">
                  <c:v>5</c:v>
                </c:pt>
                <c:pt idx="4">
                  <c:v>11</c:v>
                </c:pt>
                <c:pt idx="5">
                  <c:v>7</c:v>
                </c:pt>
                <c:pt idx="6">
                  <c:v>10</c:v>
                </c:pt>
                <c:pt idx="7">
                  <c:v>37</c:v>
                </c:pt>
                <c:pt idx="8">
                  <c:v>19</c:v>
                </c:pt>
                <c:pt idx="9">
                  <c:v>6</c:v>
                </c:pt>
                <c:pt idx="10">
                  <c:v>92</c:v>
                </c:pt>
                <c:pt idx="11">
                  <c:v>21</c:v>
                </c:pt>
                <c:pt idx="12">
                  <c:v>5</c:v>
                </c:pt>
                <c:pt idx="13">
                  <c:v>12</c:v>
                </c:pt>
                <c:pt idx="14">
                  <c:v>110</c:v>
                </c:pt>
                <c:pt idx="15">
                  <c:v>182</c:v>
                </c:pt>
                <c:pt idx="16">
                  <c:v>13</c:v>
                </c:pt>
                <c:pt idx="17">
                  <c:v>9</c:v>
                </c:pt>
                <c:pt idx="18">
                  <c:v>0</c:v>
                </c:pt>
                <c:pt idx="19">
                  <c:v>1</c:v>
                </c:pt>
                <c:pt idx="20">
                  <c:v>22</c:v>
                </c:pt>
                <c:pt idx="21">
                  <c:v>12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>
                  <c:v>3</c:v>
                </c:pt>
                <c:pt idx="26">
                  <c:v>47</c:v>
                </c:pt>
                <c:pt idx="27">
                  <c:v>25</c:v>
                </c:pt>
                <c:pt idx="28">
                  <c:v>9</c:v>
                </c:pt>
                <c:pt idx="29">
                  <c:v>69</c:v>
                </c:pt>
                <c:pt idx="30">
                  <c:v>2</c:v>
                </c:pt>
                <c:pt idx="31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26</c:v>
                </c:pt>
                <c:pt idx="6">
                  <c:v>7</c:v>
                </c:pt>
                <c:pt idx="7">
                  <c:v>0</c:v>
                </c:pt>
                <c:pt idx="8">
                  <c:v>572</c:v>
                </c:pt>
                <c:pt idx="9">
                  <c:v>6</c:v>
                </c:pt>
                <c:pt idx="10">
                  <c:v>11</c:v>
                </c:pt>
                <c:pt idx="11">
                  <c:v>44</c:v>
                </c:pt>
                <c:pt idx="12">
                  <c:v>29</c:v>
                </c:pt>
                <c:pt idx="13">
                  <c:v>11</c:v>
                </c:pt>
                <c:pt idx="14">
                  <c:v>36</c:v>
                </c:pt>
                <c:pt idx="15">
                  <c:v>0</c:v>
                </c:pt>
                <c:pt idx="16">
                  <c:v>9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107</c:v>
                </c:pt>
                <c:pt idx="22">
                  <c:v>41</c:v>
                </c:pt>
                <c:pt idx="23">
                  <c:v>13</c:v>
                </c:pt>
                <c:pt idx="24">
                  <c:v>7</c:v>
                </c:pt>
                <c:pt idx="25">
                  <c:v>7</c:v>
                </c:pt>
                <c:pt idx="26">
                  <c:v>25</c:v>
                </c:pt>
                <c:pt idx="27">
                  <c:v>8</c:v>
                </c:pt>
                <c:pt idx="28">
                  <c:v>0</c:v>
                </c:pt>
                <c:pt idx="29">
                  <c:v>20</c:v>
                </c:pt>
                <c:pt idx="30">
                  <c:v>10</c:v>
                </c:pt>
                <c:pt idx="31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35256"/>
        <c:axId val="211335648"/>
      </c:lineChart>
      <c:catAx>
        <c:axId val="211335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1335648"/>
        <c:crosses val="autoZero"/>
        <c:auto val="1"/>
        <c:lblAlgn val="ctr"/>
        <c:lblOffset val="100"/>
        <c:noMultiLvlLbl val="0"/>
      </c:catAx>
      <c:valAx>
        <c:axId val="211335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1335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Vehículo 2015</a:t>
            </a:r>
          </a:p>
        </c:rich>
      </c:tx>
      <c:layout>
        <c:manualLayout>
          <c:xMode val="edge"/>
          <c:yMode val="edge"/>
          <c:x val="0.25106410336862478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469</c:v>
                </c:pt>
                <c:pt idx="1">
                  <c:v>1492</c:v>
                </c:pt>
                <c:pt idx="2">
                  <c:v>79</c:v>
                </c:pt>
                <c:pt idx="3">
                  <c:v>196</c:v>
                </c:pt>
                <c:pt idx="4">
                  <c:v>487</c:v>
                </c:pt>
                <c:pt idx="5">
                  <c:v>801</c:v>
                </c:pt>
                <c:pt idx="6">
                  <c:v>2320</c:v>
                </c:pt>
                <c:pt idx="7">
                  <c:v>412</c:v>
                </c:pt>
                <c:pt idx="8">
                  <c:v>30959</c:v>
                </c:pt>
                <c:pt idx="9">
                  <c:v>338</c:v>
                </c:pt>
                <c:pt idx="10">
                  <c:v>6521</c:v>
                </c:pt>
                <c:pt idx="11">
                  <c:v>2859</c:v>
                </c:pt>
                <c:pt idx="12">
                  <c:v>428</c:v>
                </c:pt>
                <c:pt idx="13">
                  <c:v>1959</c:v>
                </c:pt>
                <c:pt idx="14">
                  <c:v>4434</c:v>
                </c:pt>
                <c:pt idx="15">
                  <c:v>1105</c:v>
                </c:pt>
                <c:pt idx="16">
                  <c:v>1124</c:v>
                </c:pt>
                <c:pt idx="17">
                  <c:v>122</c:v>
                </c:pt>
                <c:pt idx="18">
                  <c:v>8988</c:v>
                </c:pt>
                <c:pt idx="19">
                  <c:v>492</c:v>
                </c:pt>
                <c:pt idx="20">
                  <c:v>3067</c:v>
                </c:pt>
                <c:pt idx="21">
                  <c:v>2573</c:v>
                </c:pt>
                <c:pt idx="22">
                  <c:v>230</c:v>
                </c:pt>
                <c:pt idx="23">
                  <c:v>1920</c:v>
                </c:pt>
                <c:pt idx="24">
                  <c:v>713</c:v>
                </c:pt>
                <c:pt idx="25">
                  <c:v>551</c:v>
                </c:pt>
                <c:pt idx="26">
                  <c:v>665</c:v>
                </c:pt>
                <c:pt idx="27">
                  <c:v>3451</c:v>
                </c:pt>
                <c:pt idx="28">
                  <c:v>555</c:v>
                </c:pt>
                <c:pt idx="29">
                  <c:v>1971</c:v>
                </c:pt>
                <c:pt idx="30">
                  <c:v>595</c:v>
                </c:pt>
                <c:pt idx="31">
                  <c:v>160</c:v>
                </c:pt>
              </c:numCache>
            </c:numRef>
          </c:val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619</c:v>
                </c:pt>
                <c:pt idx="1">
                  <c:v>567</c:v>
                </c:pt>
                <c:pt idx="2">
                  <c:v>89</c:v>
                </c:pt>
                <c:pt idx="3">
                  <c:v>153</c:v>
                </c:pt>
                <c:pt idx="4">
                  <c:v>624</c:v>
                </c:pt>
                <c:pt idx="5">
                  <c:v>505</c:v>
                </c:pt>
                <c:pt idx="6">
                  <c:v>953</c:v>
                </c:pt>
                <c:pt idx="7">
                  <c:v>403</c:v>
                </c:pt>
                <c:pt idx="8">
                  <c:v>16812</c:v>
                </c:pt>
                <c:pt idx="9">
                  <c:v>428</c:v>
                </c:pt>
                <c:pt idx="10">
                  <c:v>5552</c:v>
                </c:pt>
                <c:pt idx="11">
                  <c:v>4894</c:v>
                </c:pt>
                <c:pt idx="12">
                  <c:v>385</c:v>
                </c:pt>
                <c:pt idx="13">
                  <c:v>3270</c:v>
                </c:pt>
                <c:pt idx="14">
                  <c:v>6092</c:v>
                </c:pt>
                <c:pt idx="15">
                  <c:v>2571</c:v>
                </c:pt>
                <c:pt idx="16">
                  <c:v>1162</c:v>
                </c:pt>
                <c:pt idx="17">
                  <c:v>596</c:v>
                </c:pt>
                <c:pt idx="18">
                  <c:v>3565</c:v>
                </c:pt>
                <c:pt idx="19">
                  <c:v>433</c:v>
                </c:pt>
                <c:pt idx="20">
                  <c:v>4857</c:v>
                </c:pt>
                <c:pt idx="21">
                  <c:v>1786</c:v>
                </c:pt>
                <c:pt idx="22">
                  <c:v>104</c:v>
                </c:pt>
                <c:pt idx="23">
                  <c:v>1794</c:v>
                </c:pt>
                <c:pt idx="24">
                  <c:v>1550</c:v>
                </c:pt>
                <c:pt idx="25">
                  <c:v>661</c:v>
                </c:pt>
                <c:pt idx="26">
                  <c:v>622</c:v>
                </c:pt>
                <c:pt idx="27">
                  <c:v>1365</c:v>
                </c:pt>
                <c:pt idx="28">
                  <c:v>632</c:v>
                </c:pt>
                <c:pt idx="29">
                  <c:v>2805</c:v>
                </c:pt>
                <c:pt idx="30">
                  <c:v>948</c:v>
                </c:pt>
                <c:pt idx="31">
                  <c:v>251</c:v>
                </c:pt>
              </c:numCache>
            </c:numRef>
          </c:val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51</c:v>
                </c:pt>
                <c:pt idx="1">
                  <c:v>105</c:v>
                </c:pt>
                <c:pt idx="2">
                  <c:v>1</c:v>
                </c:pt>
                <c:pt idx="3">
                  <c:v>13</c:v>
                </c:pt>
                <c:pt idx="4">
                  <c:v>4</c:v>
                </c:pt>
                <c:pt idx="5">
                  <c:v>63</c:v>
                </c:pt>
                <c:pt idx="6">
                  <c:v>80</c:v>
                </c:pt>
                <c:pt idx="7">
                  <c:v>17</c:v>
                </c:pt>
                <c:pt idx="8">
                  <c:v>584</c:v>
                </c:pt>
                <c:pt idx="9">
                  <c:v>27</c:v>
                </c:pt>
                <c:pt idx="10">
                  <c:v>181</c:v>
                </c:pt>
                <c:pt idx="11">
                  <c:v>109</c:v>
                </c:pt>
                <c:pt idx="12">
                  <c:v>7</c:v>
                </c:pt>
                <c:pt idx="13">
                  <c:v>63</c:v>
                </c:pt>
                <c:pt idx="14">
                  <c:v>243</c:v>
                </c:pt>
                <c:pt idx="15">
                  <c:v>59</c:v>
                </c:pt>
                <c:pt idx="16">
                  <c:v>49</c:v>
                </c:pt>
                <c:pt idx="17">
                  <c:v>2</c:v>
                </c:pt>
                <c:pt idx="18">
                  <c:v>263</c:v>
                </c:pt>
                <c:pt idx="19">
                  <c:v>0</c:v>
                </c:pt>
                <c:pt idx="20">
                  <c:v>97</c:v>
                </c:pt>
                <c:pt idx="21">
                  <c:v>187</c:v>
                </c:pt>
                <c:pt idx="22">
                  <c:v>13</c:v>
                </c:pt>
                <c:pt idx="23">
                  <c:v>55</c:v>
                </c:pt>
                <c:pt idx="24">
                  <c:v>48</c:v>
                </c:pt>
                <c:pt idx="25">
                  <c:v>28</c:v>
                </c:pt>
                <c:pt idx="26">
                  <c:v>20</c:v>
                </c:pt>
                <c:pt idx="27">
                  <c:v>118</c:v>
                </c:pt>
                <c:pt idx="28">
                  <c:v>12</c:v>
                </c:pt>
                <c:pt idx="29">
                  <c:v>45</c:v>
                </c:pt>
                <c:pt idx="30">
                  <c:v>29</c:v>
                </c:pt>
                <c:pt idx="31">
                  <c:v>3</c:v>
                </c:pt>
              </c:numCache>
            </c:numRef>
          </c:val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4131</c:v>
                </c:pt>
                <c:pt idx="1">
                  <c:v>9089</c:v>
                </c:pt>
                <c:pt idx="2">
                  <c:v>621</c:v>
                </c:pt>
                <c:pt idx="3">
                  <c:v>442</c:v>
                </c:pt>
                <c:pt idx="4">
                  <c:v>1638</c:v>
                </c:pt>
                <c:pt idx="5">
                  <c:v>9626</c:v>
                </c:pt>
                <c:pt idx="6">
                  <c:v>9591</c:v>
                </c:pt>
                <c:pt idx="7">
                  <c:v>2069</c:v>
                </c:pt>
                <c:pt idx="8">
                  <c:v>44341</c:v>
                </c:pt>
                <c:pt idx="9">
                  <c:v>4999</c:v>
                </c:pt>
                <c:pt idx="10">
                  <c:v>13293</c:v>
                </c:pt>
                <c:pt idx="11">
                  <c:v>15354</c:v>
                </c:pt>
                <c:pt idx="12">
                  <c:v>944</c:v>
                </c:pt>
                <c:pt idx="13">
                  <c:v>9810</c:v>
                </c:pt>
                <c:pt idx="14">
                  <c:v>18287</c:v>
                </c:pt>
                <c:pt idx="15">
                  <c:v>7932</c:v>
                </c:pt>
                <c:pt idx="16">
                  <c:v>1794</c:v>
                </c:pt>
                <c:pt idx="17">
                  <c:v>546</c:v>
                </c:pt>
                <c:pt idx="18">
                  <c:v>33984</c:v>
                </c:pt>
                <c:pt idx="19">
                  <c:v>1124</c:v>
                </c:pt>
                <c:pt idx="20">
                  <c:v>8424</c:v>
                </c:pt>
                <c:pt idx="21">
                  <c:v>7891</c:v>
                </c:pt>
                <c:pt idx="22">
                  <c:v>556</c:v>
                </c:pt>
                <c:pt idx="23">
                  <c:v>6796</c:v>
                </c:pt>
                <c:pt idx="24">
                  <c:v>5800</c:v>
                </c:pt>
                <c:pt idx="25">
                  <c:v>7273</c:v>
                </c:pt>
                <c:pt idx="26">
                  <c:v>1963</c:v>
                </c:pt>
                <c:pt idx="27">
                  <c:v>16249</c:v>
                </c:pt>
                <c:pt idx="28">
                  <c:v>1717</c:v>
                </c:pt>
                <c:pt idx="29">
                  <c:v>12740</c:v>
                </c:pt>
                <c:pt idx="30">
                  <c:v>1922</c:v>
                </c:pt>
                <c:pt idx="31">
                  <c:v>1276</c:v>
                </c:pt>
              </c:numCache>
            </c:numRef>
          </c:val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28</c:v>
                </c:pt>
                <c:pt idx="1">
                  <c:v>104</c:v>
                </c:pt>
                <c:pt idx="2">
                  <c:v>3</c:v>
                </c:pt>
                <c:pt idx="3">
                  <c:v>5</c:v>
                </c:pt>
                <c:pt idx="4">
                  <c:v>11</c:v>
                </c:pt>
                <c:pt idx="5">
                  <c:v>7</c:v>
                </c:pt>
                <c:pt idx="6">
                  <c:v>10</c:v>
                </c:pt>
                <c:pt idx="7">
                  <c:v>37</c:v>
                </c:pt>
                <c:pt idx="8">
                  <c:v>19</c:v>
                </c:pt>
                <c:pt idx="9">
                  <c:v>6</c:v>
                </c:pt>
                <c:pt idx="10">
                  <c:v>92</c:v>
                </c:pt>
                <c:pt idx="11">
                  <c:v>21</c:v>
                </c:pt>
                <c:pt idx="12">
                  <c:v>5</c:v>
                </c:pt>
                <c:pt idx="13">
                  <c:v>12</c:v>
                </c:pt>
                <c:pt idx="14">
                  <c:v>110</c:v>
                </c:pt>
                <c:pt idx="15">
                  <c:v>182</c:v>
                </c:pt>
                <c:pt idx="16">
                  <c:v>13</c:v>
                </c:pt>
                <c:pt idx="17">
                  <c:v>9</c:v>
                </c:pt>
                <c:pt idx="18">
                  <c:v>0</c:v>
                </c:pt>
                <c:pt idx="19">
                  <c:v>1</c:v>
                </c:pt>
                <c:pt idx="20">
                  <c:v>22</c:v>
                </c:pt>
                <c:pt idx="21">
                  <c:v>12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>
                  <c:v>3</c:v>
                </c:pt>
                <c:pt idx="26">
                  <c:v>47</c:v>
                </c:pt>
                <c:pt idx="27">
                  <c:v>25</c:v>
                </c:pt>
                <c:pt idx="28">
                  <c:v>9</c:v>
                </c:pt>
                <c:pt idx="29">
                  <c:v>69</c:v>
                </c:pt>
                <c:pt idx="30">
                  <c:v>2</c:v>
                </c:pt>
                <c:pt idx="31">
                  <c:v>11</c:v>
                </c:pt>
              </c:numCache>
            </c:numRef>
          </c:val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26</c:v>
                </c:pt>
                <c:pt idx="6">
                  <c:v>7</c:v>
                </c:pt>
                <c:pt idx="7">
                  <c:v>0</c:v>
                </c:pt>
                <c:pt idx="8">
                  <c:v>572</c:v>
                </c:pt>
                <c:pt idx="9">
                  <c:v>6</c:v>
                </c:pt>
                <c:pt idx="10">
                  <c:v>11</c:v>
                </c:pt>
                <c:pt idx="11">
                  <c:v>44</c:v>
                </c:pt>
                <c:pt idx="12">
                  <c:v>29</c:v>
                </c:pt>
                <c:pt idx="13">
                  <c:v>11</c:v>
                </c:pt>
                <c:pt idx="14">
                  <c:v>36</c:v>
                </c:pt>
                <c:pt idx="15">
                  <c:v>0</c:v>
                </c:pt>
                <c:pt idx="16">
                  <c:v>9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107</c:v>
                </c:pt>
                <c:pt idx="22">
                  <c:v>41</c:v>
                </c:pt>
                <c:pt idx="23">
                  <c:v>13</c:v>
                </c:pt>
                <c:pt idx="24">
                  <c:v>7</c:v>
                </c:pt>
                <c:pt idx="25">
                  <c:v>7</c:v>
                </c:pt>
                <c:pt idx="26">
                  <c:v>25</c:v>
                </c:pt>
                <c:pt idx="27">
                  <c:v>8</c:v>
                </c:pt>
                <c:pt idx="28">
                  <c:v>0</c:v>
                </c:pt>
                <c:pt idx="29">
                  <c:v>20</c:v>
                </c:pt>
                <c:pt idx="30">
                  <c:v>10</c:v>
                </c:pt>
                <c:pt idx="3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336432"/>
        <c:axId val="211336824"/>
      </c:barChart>
      <c:catAx>
        <c:axId val="21133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1336824"/>
        <c:crosses val="autoZero"/>
        <c:auto val="1"/>
        <c:lblAlgn val="ctr"/>
        <c:lblOffset val="100"/>
        <c:noMultiLvlLbl val="0"/>
      </c:catAx>
      <c:valAx>
        <c:axId val="211336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1336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2015</a:t>
            </a:r>
            <a:endParaRPr lang="es-ES" sz="1200"/>
          </a:p>
        </c:rich>
      </c:tx>
      <c:layout>
        <c:manualLayout>
          <c:xMode val="edge"/>
          <c:yMode val="edge"/>
          <c:x val="0.12432940931888464"/>
          <c:y val="1.138789439924826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269</c:v>
                </c:pt>
                <c:pt idx="1">
                  <c:v>1186</c:v>
                </c:pt>
                <c:pt idx="2">
                  <c:v>21</c:v>
                </c:pt>
                <c:pt idx="3">
                  <c:v>115</c:v>
                </c:pt>
                <c:pt idx="4">
                  <c:v>266</c:v>
                </c:pt>
                <c:pt idx="5">
                  <c:v>532</c:v>
                </c:pt>
                <c:pt idx="6">
                  <c:v>1853</c:v>
                </c:pt>
                <c:pt idx="7">
                  <c:v>313</c:v>
                </c:pt>
                <c:pt idx="8">
                  <c:v>23711</c:v>
                </c:pt>
                <c:pt idx="9">
                  <c:v>180</c:v>
                </c:pt>
                <c:pt idx="10">
                  <c:v>5316</c:v>
                </c:pt>
                <c:pt idx="11">
                  <c:v>2394</c:v>
                </c:pt>
                <c:pt idx="12">
                  <c:v>162</c:v>
                </c:pt>
                <c:pt idx="13">
                  <c:v>1520</c:v>
                </c:pt>
                <c:pt idx="14">
                  <c:v>3190</c:v>
                </c:pt>
                <c:pt idx="15">
                  <c:v>806</c:v>
                </c:pt>
                <c:pt idx="16">
                  <c:v>832</c:v>
                </c:pt>
                <c:pt idx="17">
                  <c:v>45</c:v>
                </c:pt>
                <c:pt idx="18">
                  <c:v>7484</c:v>
                </c:pt>
                <c:pt idx="19">
                  <c:v>292</c:v>
                </c:pt>
                <c:pt idx="20">
                  <c:v>2446</c:v>
                </c:pt>
                <c:pt idx="21">
                  <c:v>2177</c:v>
                </c:pt>
                <c:pt idx="22">
                  <c:v>119</c:v>
                </c:pt>
                <c:pt idx="23">
                  <c:v>1627</c:v>
                </c:pt>
                <c:pt idx="24">
                  <c:v>434</c:v>
                </c:pt>
                <c:pt idx="25">
                  <c:v>343</c:v>
                </c:pt>
                <c:pt idx="26">
                  <c:v>320</c:v>
                </c:pt>
                <c:pt idx="27">
                  <c:v>2751</c:v>
                </c:pt>
                <c:pt idx="28">
                  <c:v>394</c:v>
                </c:pt>
                <c:pt idx="29">
                  <c:v>1290</c:v>
                </c:pt>
                <c:pt idx="30">
                  <c:v>446</c:v>
                </c:pt>
                <c:pt idx="31">
                  <c:v>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498</c:v>
                </c:pt>
                <c:pt idx="1">
                  <c:v>514</c:v>
                </c:pt>
                <c:pt idx="2">
                  <c:v>66</c:v>
                </c:pt>
                <c:pt idx="3">
                  <c:v>129</c:v>
                </c:pt>
                <c:pt idx="4">
                  <c:v>572</c:v>
                </c:pt>
                <c:pt idx="5">
                  <c:v>393</c:v>
                </c:pt>
                <c:pt idx="6">
                  <c:v>773</c:v>
                </c:pt>
                <c:pt idx="7">
                  <c:v>378</c:v>
                </c:pt>
                <c:pt idx="8">
                  <c:v>15245</c:v>
                </c:pt>
                <c:pt idx="9">
                  <c:v>374</c:v>
                </c:pt>
                <c:pt idx="10">
                  <c:v>5115</c:v>
                </c:pt>
                <c:pt idx="11">
                  <c:v>4629</c:v>
                </c:pt>
                <c:pt idx="12">
                  <c:v>335</c:v>
                </c:pt>
                <c:pt idx="13">
                  <c:v>3104</c:v>
                </c:pt>
                <c:pt idx="14">
                  <c:v>5793</c:v>
                </c:pt>
                <c:pt idx="15">
                  <c:v>2440</c:v>
                </c:pt>
                <c:pt idx="16">
                  <c:v>1076</c:v>
                </c:pt>
                <c:pt idx="17">
                  <c:v>578</c:v>
                </c:pt>
                <c:pt idx="18">
                  <c:v>2495</c:v>
                </c:pt>
                <c:pt idx="19">
                  <c:v>408</c:v>
                </c:pt>
                <c:pt idx="20">
                  <c:v>4559</c:v>
                </c:pt>
                <c:pt idx="21">
                  <c:v>1611</c:v>
                </c:pt>
                <c:pt idx="22">
                  <c:v>87</c:v>
                </c:pt>
                <c:pt idx="23">
                  <c:v>1696</c:v>
                </c:pt>
                <c:pt idx="24">
                  <c:v>1440</c:v>
                </c:pt>
                <c:pt idx="25">
                  <c:v>568</c:v>
                </c:pt>
                <c:pt idx="26">
                  <c:v>425</c:v>
                </c:pt>
                <c:pt idx="27">
                  <c:v>1194</c:v>
                </c:pt>
                <c:pt idx="28">
                  <c:v>610</c:v>
                </c:pt>
                <c:pt idx="29">
                  <c:v>2496</c:v>
                </c:pt>
                <c:pt idx="30">
                  <c:v>871</c:v>
                </c:pt>
                <c:pt idx="31">
                  <c:v>229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26</c:v>
                </c:pt>
                <c:pt idx="1">
                  <c:v>99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60</c:v>
                </c:pt>
                <c:pt idx="6">
                  <c:v>72</c:v>
                </c:pt>
                <c:pt idx="7">
                  <c:v>14</c:v>
                </c:pt>
                <c:pt idx="8">
                  <c:v>539</c:v>
                </c:pt>
                <c:pt idx="9">
                  <c:v>25</c:v>
                </c:pt>
                <c:pt idx="10">
                  <c:v>174</c:v>
                </c:pt>
                <c:pt idx="11">
                  <c:v>106</c:v>
                </c:pt>
                <c:pt idx="12">
                  <c:v>3</c:v>
                </c:pt>
                <c:pt idx="13">
                  <c:v>56</c:v>
                </c:pt>
                <c:pt idx="14">
                  <c:v>234</c:v>
                </c:pt>
                <c:pt idx="15">
                  <c:v>56</c:v>
                </c:pt>
                <c:pt idx="16">
                  <c:v>43</c:v>
                </c:pt>
                <c:pt idx="17">
                  <c:v>2</c:v>
                </c:pt>
                <c:pt idx="18">
                  <c:v>228</c:v>
                </c:pt>
                <c:pt idx="19">
                  <c:v>0</c:v>
                </c:pt>
                <c:pt idx="20">
                  <c:v>71</c:v>
                </c:pt>
                <c:pt idx="21">
                  <c:v>184</c:v>
                </c:pt>
                <c:pt idx="22">
                  <c:v>11</c:v>
                </c:pt>
                <c:pt idx="23">
                  <c:v>42</c:v>
                </c:pt>
                <c:pt idx="24">
                  <c:v>45</c:v>
                </c:pt>
                <c:pt idx="25">
                  <c:v>25</c:v>
                </c:pt>
                <c:pt idx="26">
                  <c:v>8</c:v>
                </c:pt>
                <c:pt idx="27">
                  <c:v>104</c:v>
                </c:pt>
                <c:pt idx="28">
                  <c:v>11</c:v>
                </c:pt>
                <c:pt idx="29">
                  <c:v>32</c:v>
                </c:pt>
                <c:pt idx="30">
                  <c:v>23</c:v>
                </c:pt>
                <c:pt idx="3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3314</c:v>
                </c:pt>
                <c:pt idx="1">
                  <c:v>8660</c:v>
                </c:pt>
                <c:pt idx="2">
                  <c:v>473</c:v>
                </c:pt>
                <c:pt idx="3">
                  <c:v>264</c:v>
                </c:pt>
                <c:pt idx="4">
                  <c:v>1350</c:v>
                </c:pt>
                <c:pt idx="5">
                  <c:v>8407</c:v>
                </c:pt>
                <c:pt idx="6">
                  <c:v>7874</c:v>
                </c:pt>
                <c:pt idx="7">
                  <c:v>1692</c:v>
                </c:pt>
                <c:pt idx="8">
                  <c:v>39081</c:v>
                </c:pt>
                <c:pt idx="9">
                  <c:v>4340</c:v>
                </c:pt>
                <c:pt idx="10">
                  <c:v>11771</c:v>
                </c:pt>
                <c:pt idx="11">
                  <c:v>12989</c:v>
                </c:pt>
                <c:pt idx="12">
                  <c:v>790</c:v>
                </c:pt>
                <c:pt idx="13">
                  <c:v>8727</c:v>
                </c:pt>
                <c:pt idx="14">
                  <c:v>16810</c:v>
                </c:pt>
                <c:pt idx="15">
                  <c:v>7530</c:v>
                </c:pt>
                <c:pt idx="16">
                  <c:v>1683</c:v>
                </c:pt>
                <c:pt idx="17">
                  <c:v>482</c:v>
                </c:pt>
                <c:pt idx="18">
                  <c:v>26009</c:v>
                </c:pt>
                <c:pt idx="19">
                  <c:v>820</c:v>
                </c:pt>
                <c:pt idx="20">
                  <c:v>7898</c:v>
                </c:pt>
                <c:pt idx="21">
                  <c:v>6675</c:v>
                </c:pt>
                <c:pt idx="22">
                  <c:v>453</c:v>
                </c:pt>
                <c:pt idx="23">
                  <c:v>6403</c:v>
                </c:pt>
                <c:pt idx="24">
                  <c:v>5348</c:v>
                </c:pt>
                <c:pt idx="25">
                  <c:v>6595</c:v>
                </c:pt>
                <c:pt idx="26">
                  <c:v>930</c:v>
                </c:pt>
                <c:pt idx="27">
                  <c:v>12140</c:v>
                </c:pt>
                <c:pt idx="28">
                  <c:v>1635</c:v>
                </c:pt>
                <c:pt idx="29">
                  <c:v>9811</c:v>
                </c:pt>
                <c:pt idx="30">
                  <c:v>1575</c:v>
                </c:pt>
                <c:pt idx="31">
                  <c:v>1132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20</c:v>
                </c:pt>
                <c:pt idx="1">
                  <c:v>87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12</c:v>
                </c:pt>
                <c:pt idx="9">
                  <c:v>3</c:v>
                </c:pt>
                <c:pt idx="10">
                  <c:v>60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54</c:v>
                </c:pt>
                <c:pt idx="15">
                  <c:v>44</c:v>
                </c:pt>
                <c:pt idx="16">
                  <c:v>7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12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8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977200"/>
        <c:axId val="211977592"/>
      </c:lineChart>
      <c:catAx>
        <c:axId val="211977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1977592"/>
        <c:crosses val="autoZero"/>
        <c:auto val="1"/>
        <c:lblAlgn val="ctr"/>
        <c:lblOffset val="100"/>
        <c:noMultiLvlLbl val="0"/>
      </c:catAx>
      <c:valAx>
        <c:axId val="211977592"/>
        <c:scaling>
          <c:orientation val="minMax"/>
          <c:max val="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1977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2015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269</c:v>
                </c:pt>
                <c:pt idx="1">
                  <c:v>1186</c:v>
                </c:pt>
                <c:pt idx="2">
                  <c:v>21</c:v>
                </c:pt>
                <c:pt idx="3">
                  <c:v>115</c:v>
                </c:pt>
                <c:pt idx="4">
                  <c:v>266</c:v>
                </c:pt>
                <c:pt idx="5">
                  <c:v>532</c:v>
                </c:pt>
                <c:pt idx="6">
                  <c:v>1853</c:v>
                </c:pt>
                <c:pt idx="7">
                  <c:v>313</c:v>
                </c:pt>
                <c:pt idx="8">
                  <c:v>23711</c:v>
                </c:pt>
                <c:pt idx="9">
                  <c:v>180</c:v>
                </c:pt>
                <c:pt idx="10">
                  <c:v>5316</c:v>
                </c:pt>
                <c:pt idx="11">
                  <c:v>2394</c:v>
                </c:pt>
                <c:pt idx="12">
                  <c:v>162</c:v>
                </c:pt>
                <c:pt idx="13">
                  <c:v>1520</c:v>
                </c:pt>
                <c:pt idx="14">
                  <c:v>3190</c:v>
                </c:pt>
                <c:pt idx="15">
                  <c:v>806</c:v>
                </c:pt>
                <c:pt idx="16">
                  <c:v>832</c:v>
                </c:pt>
                <c:pt idx="17">
                  <c:v>45</c:v>
                </c:pt>
                <c:pt idx="18">
                  <c:v>7484</c:v>
                </c:pt>
                <c:pt idx="19">
                  <c:v>292</c:v>
                </c:pt>
                <c:pt idx="20">
                  <c:v>2446</c:v>
                </c:pt>
                <c:pt idx="21">
                  <c:v>2177</c:v>
                </c:pt>
                <c:pt idx="22">
                  <c:v>119</c:v>
                </c:pt>
                <c:pt idx="23">
                  <c:v>1627</c:v>
                </c:pt>
                <c:pt idx="24">
                  <c:v>434</c:v>
                </c:pt>
                <c:pt idx="25">
                  <c:v>343</c:v>
                </c:pt>
                <c:pt idx="26">
                  <c:v>320</c:v>
                </c:pt>
                <c:pt idx="27">
                  <c:v>2751</c:v>
                </c:pt>
                <c:pt idx="28">
                  <c:v>394</c:v>
                </c:pt>
                <c:pt idx="29">
                  <c:v>1290</c:v>
                </c:pt>
                <c:pt idx="30">
                  <c:v>446</c:v>
                </c:pt>
                <c:pt idx="31">
                  <c:v>40</c:v>
                </c:pt>
              </c:numCache>
            </c:numRef>
          </c:val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498</c:v>
                </c:pt>
                <c:pt idx="1">
                  <c:v>514</c:v>
                </c:pt>
                <c:pt idx="2">
                  <c:v>66</c:v>
                </c:pt>
                <c:pt idx="3">
                  <c:v>129</c:v>
                </c:pt>
                <c:pt idx="4">
                  <c:v>572</c:v>
                </c:pt>
                <c:pt idx="5">
                  <c:v>393</c:v>
                </c:pt>
                <c:pt idx="6">
                  <c:v>773</c:v>
                </c:pt>
                <c:pt idx="7">
                  <c:v>378</c:v>
                </c:pt>
                <c:pt idx="8">
                  <c:v>15245</c:v>
                </c:pt>
                <c:pt idx="9">
                  <c:v>374</c:v>
                </c:pt>
                <c:pt idx="10">
                  <c:v>5115</c:v>
                </c:pt>
                <c:pt idx="11">
                  <c:v>4629</c:v>
                </c:pt>
                <c:pt idx="12">
                  <c:v>335</c:v>
                </c:pt>
                <c:pt idx="13">
                  <c:v>3104</c:v>
                </c:pt>
                <c:pt idx="14">
                  <c:v>5793</c:v>
                </c:pt>
                <c:pt idx="15">
                  <c:v>2440</c:v>
                </c:pt>
                <c:pt idx="16">
                  <c:v>1076</c:v>
                </c:pt>
                <c:pt idx="17">
                  <c:v>578</c:v>
                </c:pt>
                <c:pt idx="18">
                  <c:v>2495</c:v>
                </c:pt>
                <c:pt idx="19">
                  <c:v>408</c:v>
                </c:pt>
                <c:pt idx="20">
                  <c:v>4559</c:v>
                </c:pt>
                <c:pt idx="21">
                  <c:v>1611</c:v>
                </c:pt>
                <c:pt idx="22">
                  <c:v>87</c:v>
                </c:pt>
                <c:pt idx="23">
                  <c:v>1696</c:v>
                </c:pt>
                <c:pt idx="24">
                  <c:v>1440</c:v>
                </c:pt>
                <c:pt idx="25">
                  <c:v>568</c:v>
                </c:pt>
                <c:pt idx="26">
                  <c:v>425</c:v>
                </c:pt>
                <c:pt idx="27">
                  <c:v>1194</c:v>
                </c:pt>
                <c:pt idx="28">
                  <c:v>610</c:v>
                </c:pt>
                <c:pt idx="29">
                  <c:v>2496</c:v>
                </c:pt>
                <c:pt idx="30">
                  <c:v>871</c:v>
                </c:pt>
                <c:pt idx="31">
                  <c:v>229</c:v>
                </c:pt>
              </c:numCache>
            </c:numRef>
          </c:val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26</c:v>
                </c:pt>
                <c:pt idx="1">
                  <c:v>99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60</c:v>
                </c:pt>
                <c:pt idx="6">
                  <c:v>72</c:v>
                </c:pt>
                <c:pt idx="7">
                  <c:v>14</c:v>
                </c:pt>
                <c:pt idx="8">
                  <c:v>539</c:v>
                </c:pt>
                <c:pt idx="9">
                  <c:v>25</c:v>
                </c:pt>
                <c:pt idx="10">
                  <c:v>174</c:v>
                </c:pt>
                <c:pt idx="11">
                  <c:v>106</c:v>
                </c:pt>
                <c:pt idx="12">
                  <c:v>3</c:v>
                </c:pt>
                <c:pt idx="13">
                  <c:v>56</c:v>
                </c:pt>
                <c:pt idx="14">
                  <c:v>234</c:v>
                </c:pt>
                <c:pt idx="15">
                  <c:v>56</c:v>
                </c:pt>
                <c:pt idx="16">
                  <c:v>43</c:v>
                </c:pt>
                <c:pt idx="17">
                  <c:v>2</c:v>
                </c:pt>
                <c:pt idx="18">
                  <c:v>228</c:v>
                </c:pt>
                <c:pt idx="19">
                  <c:v>0</c:v>
                </c:pt>
                <c:pt idx="20">
                  <c:v>71</c:v>
                </c:pt>
                <c:pt idx="21">
                  <c:v>184</c:v>
                </c:pt>
                <c:pt idx="22">
                  <c:v>11</c:v>
                </c:pt>
                <c:pt idx="23">
                  <c:v>42</c:v>
                </c:pt>
                <c:pt idx="24">
                  <c:v>45</c:v>
                </c:pt>
                <c:pt idx="25">
                  <c:v>25</c:v>
                </c:pt>
                <c:pt idx="26">
                  <c:v>8</c:v>
                </c:pt>
                <c:pt idx="27">
                  <c:v>104</c:v>
                </c:pt>
                <c:pt idx="28">
                  <c:v>11</c:v>
                </c:pt>
                <c:pt idx="29">
                  <c:v>32</c:v>
                </c:pt>
                <c:pt idx="30">
                  <c:v>23</c:v>
                </c:pt>
                <c:pt idx="31">
                  <c:v>2</c:v>
                </c:pt>
              </c:numCache>
            </c:numRef>
          </c:val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3314</c:v>
                </c:pt>
                <c:pt idx="1">
                  <c:v>8660</c:v>
                </c:pt>
                <c:pt idx="2">
                  <c:v>473</c:v>
                </c:pt>
                <c:pt idx="3">
                  <c:v>264</c:v>
                </c:pt>
                <c:pt idx="4">
                  <c:v>1350</c:v>
                </c:pt>
                <c:pt idx="5">
                  <c:v>8407</c:v>
                </c:pt>
                <c:pt idx="6">
                  <c:v>7874</c:v>
                </c:pt>
                <c:pt idx="7">
                  <c:v>1692</c:v>
                </c:pt>
                <c:pt idx="8">
                  <c:v>39081</c:v>
                </c:pt>
                <c:pt idx="9">
                  <c:v>4340</c:v>
                </c:pt>
                <c:pt idx="10">
                  <c:v>11771</c:v>
                </c:pt>
                <c:pt idx="11">
                  <c:v>12989</c:v>
                </c:pt>
                <c:pt idx="12">
                  <c:v>790</c:v>
                </c:pt>
                <c:pt idx="13">
                  <c:v>8727</c:v>
                </c:pt>
                <c:pt idx="14">
                  <c:v>16810</c:v>
                </c:pt>
                <c:pt idx="15">
                  <c:v>7530</c:v>
                </c:pt>
                <c:pt idx="16">
                  <c:v>1683</c:v>
                </c:pt>
                <c:pt idx="17">
                  <c:v>482</c:v>
                </c:pt>
                <c:pt idx="18">
                  <c:v>26009</c:v>
                </c:pt>
                <c:pt idx="19">
                  <c:v>820</c:v>
                </c:pt>
                <c:pt idx="20">
                  <c:v>7898</c:v>
                </c:pt>
                <c:pt idx="21">
                  <c:v>6675</c:v>
                </c:pt>
                <c:pt idx="22">
                  <c:v>453</c:v>
                </c:pt>
                <c:pt idx="23">
                  <c:v>6403</c:v>
                </c:pt>
                <c:pt idx="24">
                  <c:v>5348</c:v>
                </c:pt>
                <c:pt idx="25">
                  <c:v>6595</c:v>
                </c:pt>
                <c:pt idx="26">
                  <c:v>930</c:v>
                </c:pt>
                <c:pt idx="27">
                  <c:v>12140</c:v>
                </c:pt>
                <c:pt idx="28">
                  <c:v>1635</c:v>
                </c:pt>
                <c:pt idx="29">
                  <c:v>9811</c:v>
                </c:pt>
                <c:pt idx="30">
                  <c:v>1575</c:v>
                </c:pt>
                <c:pt idx="31">
                  <c:v>1132</c:v>
                </c:pt>
              </c:numCache>
            </c:numRef>
          </c:val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20</c:v>
                </c:pt>
                <c:pt idx="1">
                  <c:v>87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12</c:v>
                </c:pt>
                <c:pt idx="9">
                  <c:v>3</c:v>
                </c:pt>
                <c:pt idx="10">
                  <c:v>60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54</c:v>
                </c:pt>
                <c:pt idx="15">
                  <c:v>44</c:v>
                </c:pt>
                <c:pt idx="16">
                  <c:v>7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12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8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337216"/>
        <c:axId val="213553080"/>
      </c:barChart>
      <c:catAx>
        <c:axId val="21133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3553080"/>
        <c:crosses val="autoZero"/>
        <c:auto val="1"/>
        <c:lblAlgn val="ctr"/>
        <c:lblOffset val="100"/>
        <c:noMultiLvlLbl val="0"/>
      </c:catAx>
      <c:valAx>
        <c:axId val="213553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1337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2015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lineChart>
        <c:grouping val="standar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200</c:v>
                </c:pt>
                <c:pt idx="1">
                  <c:v>306</c:v>
                </c:pt>
                <c:pt idx="2">
                  <c:v>58</c:v>
                </c:pt>
                <c:pt idx="3">
                  <c:v>81</c:v>
                </c:pt>
                <c:pt idx="4">
                  <c:v>221</c:v>
                </c:pt>
                <c:pt idx="5">
                  <c:v>269</c:v>
                </c:pt>
                <c:pt idx="6">
                  <c:v>467</c:v>
                </c:pt>
                <c:pt idx="7">
                  <c:v>99</c:v>
                </c:pt>
                <c:pt idx="8">
                  <c:v>7248</c:v>
                </c:pt>
                <c:pt idx="9">
                  <c:v>158</c:v>
                </c:pt>
                <c:pt idx="10">
                  <c:v>1205</c:v>
                </c:pt>
                <c:pt idx="11">
                  <c:v>465</c:v>
                </c:pt>
                <c:pt idx="12">
                  <c:v>266</c:v>
                </c:pt>
                <c:pt idx="13">
                  <c:v>439</c:v>
                </c:pt>
                <c:pt idx="14">
                  <c:v>1244</c:v>
                </c:pt>
                <c:pt idx="15">
                  <c:v>299</c:v>
                </c:pt>
                <c:pt idx="16">
                  <c:v>292</c:v>
                </c:pt>
                <c:pt idx="17">
                  <c:v>77</c:v>
                </c:pt>
                <c:pt idx="18">
                  <c:v>1504</c:v>
                </c:pt>
                <c:pt idx="19">
                  <c:v>200</c:v>
                </c:pt>
                <c:pt idx="20">
                  <c:v>621</c:v>
                </c:pt>
                <c:pt idx="21">
                  <c:v>396</c:v>
                </c:pt>
                <c:pt idx="22">
                  <c:v>111</c:v>
                </c:pt>
                <c:pt idx="23">
                  <c:v>293</c:v>
                </c:pt>
                <c:pt idx="24">
                  <c:v>279</c:v>
                </c:pt>
                <c:pt idx="25">
                  <c:v>208</c:v>
                </c:pt>
                <c:pt idx="26">
                  <c:v>345</c:v>
                </c:pt>
                <c:pt idx="27">
                  <c:v>700</c:v>
                </c:pt>
                <c:pt idx="28">
                  <c:v>161</c:v>
                </c:pt>
                <c:pt idx="29">
                  <c:v>681</c:v>
                </c:pt>
                <c:pt idx="30">
                  <c:v>149</c:v>
                </c:pt>
                <c:pt idx="31">
                  <c:v>120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121</c:v>
                </c:pt>
                <c:pt idx="1">
                  <c:v>53</c:v>
                </c:pt>
                <c:pt idx="2">
                  <c:v>23</c:v>
                </c:pt>
                <c:pt idx="3">
                  <c:v>24</c:v>
                </c:pt>
                <c:pt idx="4">
                  <c:v>52</c:v>
                </c:pt>
                <c:pt idx="5">
                  <c:v>112</c:v>
                </c:pt>
                <c:pt idx="6">
                  <c:v>180</c:v>
                </c:pt>
                <c:pt idx="7">
                  <c:v>25</c:v>
                </c:pt>
                <c:pt idx="8">
                  <c:v>1567</c:v>
                </c:pt>
                <c:pt idx="9">
                  <c:v>54</c:v>
                </c:pt>
                <c:pt idx="10">
                  <c:v>437</c:v>
                </c:pt>
                <c:pt idx="11">
                  <c:v>265</c:v>
                </c:pt>
                <c:pt idx="12">
                  <c:v>50</c:v>
                </c:pt>
                <c:pt idx="13">
                  <c:v>166</c:v>
                </c:pt>
                <c:pt idx="14">
                  <c:v>299</c:v>
                </c:pt>
                <c:pt idx="15">
                  <c:v>131</c:v>
                </c:pt>
                <c:pt idx="16">
                  <c:v>86</c:v>
                </c:pt>
                <c:pt idx="17">
                  <c:v>18</c:v>
                </c:pt>
                <c:pt idx="18">
                  <c:v>1070</c:v>
                </c:pt>
                <c:pt idx="19">
                  <c:v>25</c:v>
                </c:pt>
                <c:pt idx="20">
                  <c:v>298</c:v>
                </c:pt>
                <c:pt idx="21">
                  <c:v>175</c:v>
                </c:pt>
                <c:pt idx="22">
                  <c:v>17</c:v>
                </c:pt>
                <c:pt idx="23">
                  <c:v>98</c:v>
                </c:pt>
                <c:pt idx="24">
                  <c:v>110</c:v>
                </c:pt>
                <c:pt idx="25">
                  <c:v>93</c:v>
                </c:pt>
                <c:pt idx="26">
                  <c:v>197</c:v>
                </c:pt>
                <c:pt idx="27">
                  <c:v>171</c:v>
                </c:pt>
                <c:pt idx="28">
                  <c:v>22</c:v>
                </c:pt>
                <c:pt idx="29">
                  <c:v>309</c:v>
                </c:pt>
                <c:pt idx="30">
                  <c:v>77</c:v>
                </c:pt>
                <c:pt idx="31">
                  <c:v>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25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45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6</c:v>
                </c:pt>
                <c:pt idx="17">
                  <c:v>0</c:v>
                </c:pt>
                <c:pt idx="18">
                  <c:v>35</c:v>
                </c:pt>
                <c:pt idx="19">
                  <c:v>0</c:v>
                </c:pt>
                <c:pt idx="20">
                  <c:v>26</c:v>
                </c:pt>
                <c:pt idx="21">
                  <c:v>3</c:v>
                </c:pt>
                <c:pt idx="22">
                  <c:v>2</c:v>
                </c:pt>
                <c:pt idx="23">
                  <c:v>13</c:v>
                </c:pt>
                <c:pt idx="24">
                  <c:v>3</c:v>
                </c:pt>
                <c:pt idx="25">
                  <c:v>3</c:v>
                </c:pt>
                <c:pt idx="26">
                  <c:v>12</c:v>
                </c:pt>
                <c:pt idx="27">
                  <c:v>14</c:v>
                </c:pt>
                <c:pt idx="28">
                  <c:v>1</c:v>
                </c:pt>
                <c:pt idx="29">
                  <c:v>13</c:v>
                </c:pt>
                <c:pt idx="30">
                  <c:v>6</c:v>
                </c:pt>
                <c:pt idx="3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817</c:v>
                </c:pt>
                <c:pt idx="1">
                  <c:v>429</c:v>
                </c:pt>
                <c:pt idx="2">
                  <c:v>148</c:v>
                </c:pt>
                <c:pt idx="3">
                  <c:v>178</c:v>
                </c:pt>
                <c:pt idx="4">
                  <c:v>288</c:v>
                </c:pt>
                <c:pt idx="5">
                  <c:v>1219</c:v>
                </c:pt>
                <c:pt idx="6">
                  <c:v>1717</c:v>
                </c:pt>
                <c:pt idx="7">
                  <c:v>377</c:v>
                </c:pt>
                <c:pt idx="8">
                  <c:v>5260</c:v>
                </c:pt>
                <c:pt idx="9">
                  <c:v>659</c:v>
                </c:pt>
                <c:pt idx="10">
                  <c:v>1522</c:v>
                </c:pt>
                <c:pt idx="11">
                  <c:v>2365</c:v>
                </c:pt>
                <c:pt idx="12">
                  <c:v>154</c:v>
                </c:pt>
                <c:pt idx="13">
                  <c:v>1083</c:v>
                </c:pt>
                <c:pt idx="14">
                  <c:v>1477</c:v>
                </c:pt>
                <c:pt idx="15">
                  <c:v>402</c:v>
                </c:pt>
                <c:pt idx="16">
                  <c:v>111</c:v>
                </c:pt>
                <c:pt idx="17">
                  <c:v>64</c:v>
                </c:pt>
                <c:pt idx="18">
                  <c:v>7975</c:v>
                </c:pt>
                <c:pt idx="19">
                  <c:v>304</c:v>
                </c:pt>
                <c:pt idx="20">
                  <c:v>526</c:v>
                </c:pt>
                <c:pt idx="21">
                  <c:v>1216</c:v>
                </c:pt>
                <c:pt idx="22">
                  <c:v>103</c:v>
                </c:pt>
                <c:pt idx="23">
                  <c:v>393</c:v>
                </c:pt>
                <c:pt idx="24">
                  <c:v>452</c:v>
                </c:pt>
                <c:pt idx="25">
                  <c:v>678</c:v>
                </c:pt>
                <c:pt idx="26">
                  <c:v>1033</c:v>
                </c:pt>
                <c:pt idx="27">
                  <c:v>4109</c:v>
                </c:pt>
                <c:pt idx="28">
                  <c:v>82</c:v>
                </c:pt>
                <c:pt idx="29">
                  <c:v>2929</c:v>
                </c:pt>
                <c:pt idx="30">
                  <c:v>347</c:v>
                </c:pt>
                <c:pt idx="31">
                  <c:v>144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'1.1.6.2'!$F$6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8</c:v>
                </c:pt>
                <c:pt idx="1">
                  <c:v>17</c:v>
                </c:pt>
                <c:pt idx="2">
                  <c:v>3</c:v>
                </c:pt>
                <c:pt idx="3">
                  <c:v>1</c:v>
                </c:pt>
                <c:pt idx="4">
                  <c:v>11</c:v>
                </c:pt>
                <c:pt idx="5">
                  <c:v>7</c:v>
                </c:pt>
                <c:pt idx="6">
                  <c:v>10</c:v>
                </c:pt>
                <c:pt idx="7">
                  <c:v>31</c:v>
                </c:pt>
                <c:pt idx="8">
                  <c:v>7</c:v>
                </c:pt>
                <c:pt idx="9">
                  <c:v>3</c:v>
                </c:pt>
                <c:pt idx="10">
                  <c:v>32</c:v>
                </c:pt>
                <c:pt idx="11">
                  <c:v>17</c:v>
                </c:pt>
                <c:pt idx="12">
                  <c:v>3</c:v>
                </c:pt>
                <c:pt idx="13">
                  <c:v>9</c:v>
                </c:pt>
                <c:pt idx="14">
                  <c:v>56</c:v>
                </c:pt>
                <c:pt idx="15">
                  <c:v>138</c:v>
                </c:pt>
                <c:pt idx="16">
                  <c:v>6</c:v>
                </c:pt>
                <c:pt idx="17">
                  <c:v>8</c:v>
                </c:pt>
                <c:pt idx="18">
                  <c:v>0</c:v>
                </c:pt>
                <c:pt idx="19">
                  <c:v>1</c:v>
                </c:pt>
                <c:pt idx="20">
                  <c:v>10</c:v>
                </c:pt>
                <c:pt idx="21">
                  <c:v>6</c:v>
                </c:pt>
                <c:pt idx="22">
                  <c:v>10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44</c:v>
                </c:pt>
                <c:pt idx="27">
                  <c:v>20</c:v>
                </c:pt>
                <c:pt idx="28">
                  <c:v>7</c:v>
                </c:pt>
                <c:pt idx="29">
                  <c:v>61</c:v>
                </c:pt>
                <c:pt idx="30">
                  <c:v>2</c:v>
                </c:pt>
                <c:pt idx="31">
                  <c:v>10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26</c:v>
                </c:pt>
                <c:pt idx="6">
                  <c:v>7</c:v>
                </c:pt>
                <c:pt idx="7">
                  <c:v>0</c:v>
                </c:pt>
                <c:pt idx="8">
                  <c:v>572</c:v>
                </c:pt>
                <c:pt idx="9">
                  <c:v>6</c:v>
                </c:pt>
                <c:pt idx="10">
                  <c:v>9</c:v>
                </c:pt>
                <c:pt idx="11">
                  <c:v>44</c:v>
                </c:pt>
                <c:pt idx="12">
                  <c:v>29</c:v>
                </c:pt>
                <c:pt idx="13">
                  <c:v>11</c:v>
                </c:pt>
                <c:pt idx="14">
                  <c:v>36</c:v>
                </c:pt>
                <c:pt idx="15">
                  <c:v>0</c:v>
                </c:pt>
                <c:pt idx="16">
                  <c:v>9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107</c:v>
                </c:pt>
                <c:pt idx="22">
                  <c:v>41</c:v>
                </c:pt>
                <c:pt idx="23">
                  <c:v>12</c:v>
                </c:pt>
                <c:pt idx="24">
                  <c:v>7</c:v>
                </c:pt>
                <c:pt idx="25">
                  <c:v>7</c:v>
                </c:pt>
                <c:pt idx="26">
                  <c:v>25</c:v>
                </c:pt>
                <c:pt idx="27">
                  <c:v>8</c:v>
                </c:pt>
                <c:pt idx="28">
                  <c:v>0</c:v>
                </c:pt>
                <c:pt idx="29">
                  <c:v>20</c:v>
                </c:pt>
                <c:pt idx="30">
                  <c:v>10</c:v>
                </c:pt>
                <c:pt idx="31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554648"/>
        <c:axId val="213555040"/>
      </c:lineChart>
      <c:catAx>
        <c:axId val="213554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3555040"/>
        <c:crosses val="autoZero"/>
        <c:auto val="1"/>
        <c:lblAlgn val="ctr"/>
        <c:lblOffset val="100"/>
        <c:noMultiLvlLbl val="0"/>
      </c:catAx>
      <c:valAx>
        <c:axId val="213555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3554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8689845461472521"/>
          <c:h val="8.123894828954515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2015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200</c:v>
                </c:pt>
                <c:pt idx="1">
                  <c:v>306</c:v>
                </c:pt>
                <c:pt idx="2">
                  <c:v>58</c:v>
                </c:pt>
                <c:pt idx="3">
                  <c:v>81</c:v>
                </c:pt>
                <c:pt idx="4">
                  <c:v>221</c:v>
                </c:pt>
                <c:pt idx="5">
                  <c:v>269</c:v>
                </c:pt>
                <c:pt idx="6">
                  <c:v>467</c:v>
                </c:pt>
                <c:pt idx="7">
                  <c:v>99</c:v>
                </c:pt>
                <c:pt idx="8">
                  <c:v>7248</c:v>
                </c:pt>
                <c:pt idx="9">
                  <c:v>158</c:v>
                </c:pt>
                <c:pt idx="10">
                  <c:v>1205</c:v>
                </c:pt>
                <c:pt idx="11">
                  <c:v>465</c:v>
                </c:pt>
                <c:pt idx="12">
                  <c:v>266</c:v>
                </c:pt>
                <c:pt idx="13">
                  <c:v>439</c:v>
                </c:pt>
                <c:pt idx="14">
                  <c:v>1244</c:v>
                </c:pt>
                <c:pt idx="15">
                  <c:v>299</c:v>
                </c:pt>
                <c:pt idx="16">
                  <c:v>292</c:v>
                </c:pt>
                <c:pt idx="17">
                  <c:v>77</c:v>
                </c:pt>
                <c:pt idx="18">
                  <c:v>1504</c:v>
                </c:pt>
                <c:pt idx="19">
                  <c:v>200</c:v>
                </c:pt>
                <c:pt idx="20">
                  <c:v>621</c:v>
                </c:pt>
                <c:pt idx="21">
                  <c:v>396</c:v>
                </c:pt>
                <c:pt idx="22">
                  <c:v>111</c:v>
                </c:pt>
                <c:pt idx="23">
                  <c:v>293</c:v>
                </c:pt>
                <c:pt idx="24">
                  <c:v>279</c:v>
                </c:pt>
                <c:pt idx="25">
                  <c:v>208</c:v>
                </c:pt>
                <c:pt idx="26">
                  <c:v>345</c:v>
                </c:pt>
                <c:pt idx="27">
                  <c:v>700</c:v>
                </c:pt>
                <c:pt idx="28">
                  <c:v>161</c:v>
                </c:pt>
                <c:pt idx="29">
                  <c:v>681</c:v>
                </c:pt>
                <c:pt idx="30">
                  <c:v>149</c:v>
                </c:pt>
                <c:pt idx="31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121</c:v>
                </c:pt>
                <c:pt idx="1">
                  <c:v>53</c:v>
                </c:pt>
                <c:pt idx="2">
                  <c:v>23</c:v>
                </c:pt>
                <c:pt idx="3">
                  <c:v>24</c:v>
                </c:pt>
                <c:pt idx="4">
                  <c:v>52</c:v>
                </c:pt>
                <c:pt idx="5">
                  <c:v>112</c:v>
                </c:pt>
                <c:pt idx="6">
                  <c:v>180</c:v>
                </c:pt>
                <c:pt idx="7">
                  <c:v>25</c:v>
                </c:pt>
                <c:pt idx="8">
                  <c:v>1567</c:v>
                </c:pt>
                <c:pt idx="9">
                  <c:v>54</c:v>
                </c:pt>
                <c:pt idx="10">
                  <c:v>437</c:v>
                </c:pt>
                <c:pt idx="11">
                  <c:v>265</c:v>
                </c:pt>
                <c:pt idx="12">
                  <c:v>50</c:v>
                </c:pt>
                <c:pt idx="13">
                  <c:v>166</c:v>
                </c:pt>
                <c:pt idx="14">
                  <c:v>299</c:v>
                </c:pt>
                <c:pt idx="15">
                  <c:v>131</c:v>
                </c:pt>
                <c:pt idx="16">
                  <c:v>86</c:v>
                </c:pt>
                <c:pt idx="17">
                  <c:v>18</c:v>
                </c:pt>
                <c:pt idx="18">
                  <c:v>1070</c:v>
                </c:pt>
                <c:pt idx="19">
                  <c:v>25</c:v>
                </c:pt>
                <c:pt idx="20">
                  <c:v>298</c:v>
                </c:pt>
                <c:pt idx="21">
                  <c:v>175</c:v>
                </c:pt>
                <c:pt idx="22">
                  <c:v>17</c:v>
                </c:pt>
                <c:pt idx="23">
                  <c:v>98</c:v>
                </c:pt>
                <c:pt idx="24">
                  <c:v>110</c:v>
                </c:pt>
                <c:pt idx="25">
                  <c:v>93</c:v>
                </c:pt>
                <c:pt idx="26">
                  <c:v>197</c:v>
                </c:pt>
                <c:pt idx="27">
                  <c:v>171</c:v>
                </c:pt>
                <c:pt idx="28">
                  <c:v>22</c:v>
                </c:pt>
                <c:pt idx="29">
                  <c:v>309</c:v>
                </c:pt>
                <c:pt idx="30">
                  <c:v>77</c:v>
                </c:pt>
                <c:pt idx="31">
                  <c:v>22</c:v>
                </c:pt>
              </c:numCache>
            </c:numRef>
          </c:val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25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45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6</c:v>
                </c:pt>
                <c:pt idx="17">
                  <c:v>0</c:v>
                </c:pt>
                <c:pt idx="18">
                  <c:v>35</c:v>
                </c:pt>
                <c:pt idx="19">
                  <c:v>0</c:v>
                </c:pt>
                <c:pt idx="20">
                  <c:v>26</c:v>
                </c:pt>
                <c:pt idx="21">
                  <c:v>3</c:v>
                </c:pt>
                <c:pt idx="22">
                  <c:v>2</c:v>
                </c:pt>
                <c:pt idx="23">
                  <c:v>13</c:v>
                </c:pt>
                <c:pt idx="24">
                  <c:v>3</c:v>
                </c:pt>
                <c:pt idx="25">
                  <c:v>3</c:v>
                </c:pt>
                <c:pt idx="26">
                  <c:v>12</c:v>
                </c:pt>
                <c:pt idx="27">
                  <c:v>14</c:v>
                </c:pt>
                <c:pt idx="28">
                  <c:v>1</c:v>
                </c:pt>
                <c:pt idx="29">
                  <c:v>13</c:v>
                </c:pt>
                <c:pt idx="30">
                  <c:v>6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817</c:v>
                </c:pt>
                <c:pt idx="1">
                  <c:v>429</c:v>
                </c:pt>
                <c:pt idx="2">
                  <c:v>148</c:v>
                </c:pt>
                <c:pt idx="3">
                  <c:v>178</c:v>
                </c:pt>
                <c:pt idx="4">
                  <c:v>288</c:v>
                </c:pt>
                <c:pt idx="5">
                  <c:v>1219</c:v>
                </c:pt>
                <c:pt idx="6">
                  <c:v>1717</c:v>
                </c:pt>
                <c:pt idx="7">
                  <c:v>377</c:v>
                </c:pt>
                <c:pt idx="8">
                  <c:v>5260</c:v>
                </c:pt>
                <c:pt idx="9">
                  <c:v>659</c:v>
                </c:pt>
                <c:pt idx="10">
                  <c:v>1522</c:v>
                </c:pt>
                <c:pt idx="11">
                  <c:v>2365</c:v>
                </c:pt>
                <c:pt idx="12">
                  <c:v>154</c:v>
                </c:pt>
                <c:pt idx="13">
                  <c:v>1083</c:v>
                </c:pt>
                <c:pt idx="14">
                  <c:v>1477</c:v>
                </c:pt>
                <c:pt idx="15">
                  <c:v>402</c:v>
                </c:pt>
                <c:pt idx="16">
                  <c:v>111</c:v>
                </c:pt>
                <c:pt idx="17">
                  <c:v>64</c:v>
                </c:pt>
                <c:pt idx="18">
                  <c:v>7975</c:v>
                </c:pt>
                <c:pt idx="19">
                  <c:v>304</c:v>
                </c:pt>
                <c:pt idx="20">
                  <c:v>526</c:v>
                </c:pt>
                <c:pt idx="21">
                  <c:v>1216</c:v>
                </c:pt>
                <c:pt idx="22">
                  <c:v>103</c:v>
                </c:pt>
                <c:pt idx="23">
                  <c:v>393</c:v>
                </c:pt>
                <c:pt idx="24">
                  <c:v>452</c:v>
                </c:pt>
                <c:pt idx="25">
                  <c:v>678</c:v>
                </c:pt>
                <c:pt idx="26">
                  <c:v>1033</c:v>
                </c:pt>
                <c:pt idx="27">
                  <c:v>4109</c:v>
                </c:pt>
                <c:pt idx="28">
                  <c:v>82</c:v>
                </c:pt>
                <c:pt idx="29">
                  <c:v>2929</c:v>
                </c:pt>
                <c:pt idx="30">
                  <c:v>347</c:v>
                </c:pt>
                <c:pt idx="31">
                  <c:v>144</c:v>
                </c:pt>
              </c:numCache>
            </c:numRef>
          </c:val>
        </c:ser>
        <c:ser>
          <c:idx val="5"/>
          <c:order val="4"/>
          <c:tx>
            <c:strRef>
              <c:f>'1.1.6.2'!$F$6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8</c:v>
                </c:pt>
                <c:pt idx="1">
                  <c:v>17</c:v>
                </c:pt>
                <c:pt idx="2">
                  <c:v>3</c:v>
                </c:pt>
                <c:pt idx="3">
                  <c:v>1</c:v>
                </c:pt>
                <c:pt idx="4">
                  <c:v>11</c:v>
                </c:pt>
                <c:pt idx="5">
                  <c:v>7</c:v>
                </c:pt>
                <c:pt idx="6">
                  <c:v>10</c:v>
                </c:pt>
                <c:pt idx="7">
                  <c:v>31</c:v>
                </c:pt>
                <c:pt idx="8">
                  <c:v>7</c:v>
                </c:pt>
                <c:pt idx="9">
                  <c:v>3</c:v>
                </c:pt>
                <c:pt idx="10">
                  <c:v>32</c:v>
                </c:pt>
                <c:pt idx="11">
                  <c:v>17</c:v>
                </c:pt>
                <c:pt idx="12">
                  <c:v>3</c:v>
                </c:pt>
                <c:pt idx="13">
                  <c:v>9</c:v>
                </c:pt>
                <c:pt idx="14">
                  <c:v>56</c:v>
                </c:pt>
                <c:pt idx="15">
                  <c:v>138</c:v>
                </c:pt>
                <c:pt idx="16">
                  <c:v>6</c:v>
                </c:pt>
                <c:pt idx="17">
                  <c:v>8</c:v>
                </c:pt>
                <c:pt idx="18">
                  <c:v>0</c:v>
                </c:pt>
                <c:pt idx="19">
                  <c:v>1</c:v>
                </c:pt>
                <c:pt idx="20">
                  <c:v>10</c:v>
                </c:pt>
                <c:pt idx="21">
                  <c:v>6</c:v>
                </c:pt>
                <c:pt idx="22">
                  <c:v>10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44</c:v>
                </c:pt>
                <c:pt idx="27">
                  <c:v>20</c:v>
                </c:pt>
                <c:pt idx="28">
                  <c:v>7</c:v>
                </c:pt>
                <c:pt idx="29">
                  <c:v>61</c:v>
                </c:pt>
                <c:pt idx="30">
                  <c:v>2</c:v>
                </c:pt>
                <c:pt idx="31">
                  <c:v>10</c:v>
                </c:pt>
              </c:numCache>
            </c:numRef>
          </c:val>
        </c:ser>
        <c:ser>
          <c:idx val="6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26</c:v>
                </c:pt>
                <c:pt idx="6">
                  <c:v>7</c:v>
                </c:pt>
                <c:pt idx="7">
                  <c:v>0</c:v>
                </c:pt>
                <c:pt idx="8">
                  <c:v>572</c:v>
                </c:pt>
                <c:pt idx="9">
                  <c:v>6</c:v>
                </c:pt>
                <c:pt idx="10">
                  <c:v>9</c:v>
                </c:pt>
                <c:pt idx="11">
                  <c:v>44</c:v>
                </c:pt>
                <c:pt idx="12">
                  <c:v>29</c:v>
                </c:pt>
                <c:pt idx="13">
                  <c:v>11</c:v>
                </c:pt>
                <c:pt idx="14">
                  <c:v>36</c:v>
                </c:pt>
                <c:pt idx="15">
                  <c:v>0</c:v>
                </c:pt>
                <c:pt idx="16">
                  <c:v>9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107</c:v>
                </c:pt>
                <c:pt idx="22">
                  <c:v>41</c:v>
                </c:pt>
                <c:pt idx="23">
                  <c:v>12</c:v>
                </c:pt>
                <c:pt idx="24">
                  <c:v>7</c:v>
                </c:pt>
                <c:pt idx="25">
                  <c:v>7</c:v>
                </c:pt>
                <c:pt idx="26">
                  <c:v>25</c:v>
                </c:pt>
                <c:pt idx="27">
                  <c:v>8</c:v>
                </c:pt>
                <c:pt idx="28">
                  <c:v>0</c:v>
                </c:pt>
                <c:pt idx="29">
                  <c:v>20</c:v>
                </c:pt>
                <c:pt idx="30">
                  <c:v>10</c:v>
                </c:pt>
                <c:pt idx="3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338784"/>
        <c:axId val="211338392"/>
      </c:barChart>
      <c:catAx>
        <c:axId val="21133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1338392"/>
        <c:crosses val="autoZero"/>
        <c:auto val="1"/>
        <c:lblAlgn val="ctr"/>
        <c:lblOffset val="100"/>
        <c:noMultiLvlLbl val="0"/>
      </c:catAx>
      <c:valAx>
        <c:axId val="211338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1338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92059958091246"/>
          <c:y val="0.91733035792254303"/>
          <c:w val="0.51730938660824843"/>
          <c:h val="8.097499508797975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2015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45</c:v>
                </c:pt>
                <c:pt idx="1">
                  <c:v>90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37</c:v>
                </c:pt>
                <c:pt idx="6">
                  <c:v>38</c:v>
                </c:pt>
                <c:pt idx="7">
                  <c:v>26</c:v>
                </c:pt>
                <c:pt idx="8">
                  <c:v>1021</c:v>
                </c:pt>
                <c:pt idx="9">
                  <c:v>24</c:v>
                </c:pt>
                <c:pt idx="10">
                  <c:v>165</c:v>
                </c:pt>
                <c:pt idx="11">
                  <c:v>107</c:v>
                </c:pt>
                <c:pt idx="12">
                  <c:v>6</c:v>
                </c:pt>
                <c:pt idx="13">
                  <c:v>65</c:v>
                </c:pt>
                <c:pt idx="14">
                  <c:v>221</c:v>
                </c:pt>
                <c:pt idx="15">
                  <c:v>50</c:v>
                </c:pt>
                <c:pt idx="16">
                  <c:v>272</c:v>
                </c:pt>
                <c:pt idx="17">
                  <c:v>2</c:v>
                </c:pt>
                <c:pt idx="18">
                  <c:v>318</c:v>
                </c:pt>
                <c:pt idx="19">
                  <c:v>1</c:v>
                </c:pt>
                <c:pt idx="20">
                  <c:v>79</c:v>
                </c:pt>
                <c:pt idx="21">
                  <c:v>144</c:v>
                </c:pt>
                <c:pt idx="22">
                  <c:v>1</c:v>
                </c:pt>
                <c:pt idx="23">
                  <c:v>26</c:v>
                </c:pt>
                <c:pt idx="24">
                  <c:v>43</c:v>
                </c:pt>
                <c:pt idx="25">
                  <c:v>17</c:v>
                </c:pt>
                <c:pt idx="26">
                  <c:v>27</c:v>
                </c:pt>
                <c:pt idx="27">
                  <c:v>41</c:v>
                </c:pt>
                <c:pt idx="28">
                  <c:v>5</c:v>
                </c:pt>
                <c:pt idx="29">
                  <c:v>67</c:v>
                </c:pt>
                <c:pt idx="30">
                  <c:v>51</c:v>
                </c:pt>
                <c:pt idx="31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4358</c:v>
                </c:pt>
                <c:pt idx="1">
                  <c:v>9847</c:v>
                </c:pt>
                <c:pt idx="2">
                  <c:v>697</c:v>
                </c:pt>
                <c:pt idx="3">
                  <c:v>531</c:v>
                </c:pt>
                <c:pt idx="4">
                  <c:v>1420</c:v>
                </c:pt>
                <c:pt idx="5">
                  <c:v>10837</c:v>
                </c:pt>
                <c:pt idx="6">
                  <c:v>12711</c:v>
                </c:pt>
                <c:pt idx="7">
                  <c:v>3080</c:v>
                </c:pt>
                <c:pt idx="8">
                  <c:v>53103</c:v>
                </c:pt>
                <c:pt idx="9">
                  <c:v>5309</c:v>
                </c:pt>
                <c:pt idx="10">
                  <c:v>13744</c:v>
                </c:pt>
                <c:pt idx="11">
                  <c:v>14577</c:v>
                </c:pt>
                <c:pt idx="12">
                  <c:v>375</c:v>
                </c:pt>
                <c:pt idx="13">
                  <c:v>7514</c:v>
                </c:pt>
                <c:pt idx="14">
                  <c:v>18409</c:v>
                </c:pt>
                <c:pt idx="15">
                  <c:v>8033</c:v>
                </c:pt>
                <c:pt idx="16">
                  <c:v>2143</c:v>
                </c:pt>
                <c:pt idx="17">
                  <c:v>363</c:v>
                </c:pt>
                <c:pt idx="18">
                  <c:v>52657</c:v>
                </c:pt>
                <c:pt idx="19">
                  <c:v>1170</c:v>
                </c:pt>
                <c:pt idx="20">
                  <c:v>6882</c:v>
                </c:pt>
                <c:pt idx="21">
                  <c:v>9321</c:v>
                </c:pt>
                <c:pt idx="22">
                  <c:v>410</c:v>
                </c:pt>
                <c:pt idx="23">
                  <c:v>7252</c:v>
                </c:pt>
                <c:pt idx="24">
                  <c:v>8922</c:v>
                </c:pt>
                <c:pt idx="25">
                  <c:v>8631</c:v>
                </c:pt>
                <c:pt idx="26">
                  <c:v>1630</c:v>
                </c:pt>
                <c:pt idx="27">
                  <c:v>20298</c:v>
                </c:pt>
                <c:pt idx="28">
                  <c:v>1442</c:v>
                </c:pt>
                <c:pt idx="29">
                  <c:v>15762</c:v>
                </c:pt>
                <c:pt idx="30">
                  <c:v>3193</c:v>
                </c:pt>
                <c:pt idx="31">
                  <c:v>1446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581</c:v>
                </c:pt>
                <c:pt idx="1">
                  <c:v>383</c:v>
                </c:pt>
                <c:pt idx="2">
                  <c:v>235</c:v>
                </c:pt>
                <c:pt idx="3">
                  <c:v>187</c:v>
                </c:pt>
                <c:pt idx="4">
                  <c:v>799</c:v>
                </c:pt>
                <c:pt idx="5">
                  <c:v>2840</c:v>
                </c:pt>
                <c:pt idx="6">
                  <c:v>4527</c:v>
                </c:pt>
                <c:pt idx="7">
                  <c:v>501</c:v>
                </c:pt>
                <c:pt idx="8">
                  <c:v>8876</c:v>
                </c:pt>
                <c:pt idx="9">
                  <c:v>2184</c:v>
                </c:pt>
                <c:pt idx="10">
                  <c:v>3073</c:v>
                </c:pt>
                <c:pt idx="11">
                  <c:v>3097</c:v>
                </c:pt>
                <c:pt idx="12">
                  <c:v>647</c:v>
                </c:pt>
                <c:pt idx="13">
                  <c:v>3982</c:v>
                </c:pt>
                <c:pt idx="14">
                  <c:v>6702</c:v>
                </c:pt>
                <c:pt idx="15">
                  <c:v>2484</c:v>
                </c:pt>
                <c:pt idx="16">
                  <c:v>631</c:v>
                </c:pt>
                <c:pt idx="17">
                  <c:v>248</c:v>
                </c:pt>
                <c:pt idx="18">
                  <c:v>11441</c:v>
                </c:pt>
                <c:pt idx="19">
                  <c:v>580</c:v>
                </c:pt>
                <c:pt idx="20">
                  <c:v>3715</c:v>
                </c:pt>
                <c:pt idx="21">
                  <c:v>1498</c:v>
                </c:pt>
                <c:pt idx="22">
                  <c:v>180</c:v>
                </c:pt>
                <c:pt idx="23">
                  <c:v>2624</c:v>
                </c:pt>
                <c:pt idx="24">
                  <c:v>1225</c:v>
                </c:pt>
                <c:pt idx="25">
                  <c:v>1460</c:v>
                </c:pt>
                <c:pt idx="26">
                  <c:v>936</c:v>
                </c:pt>
                <c:pt idx="27">
                  <c:v>5448</c:v>
                </c:pt>
                <c:pt idx="28">
                  <c:v>648</c:v>
                </c:pt>
                <c:pt idx="29">
                  <c:v>4517</c:v>
                </c:pt>
                <c:pt idx="30">
                  <c:v>542</c:v>
                </c:pt>
                <c:pt idx="31">
                  <c:v>702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1</c:v>
                </c:pt>
                <c:pt idx="1">
                  <c:v>11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8</c:v>
                </c:pt>
                <c:pt idx="6">
                  <c:v>21</c:v>
                </c:pt>
                <c:pt idx="7">
                  <c:v>2</c:v>
                </c:pt>
                <c:pt idx="8">
                  <c:v>99</c:v>
                </c:pt>
                <c:pt idx="9">
                  <c:v>50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8</c:v>
                </c:pt>
                <c:pt idx="14">
                  <c:v>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36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13</c:v>
                </c:pt>
                <c:pt idx="27">
                  <c:v>69</c:v>
                </c:pt>
                <c:pt idx="28">
                  <c:v>0</c:v>
                </c:pt>
                <c:pt idx="29">
                  <c:v>29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15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9</c:v>
                </c:pt>
                <c:pt idx="7">
                  <c:v>0</c:v>
                </c:pt>
                <c:pt idx="8">
                  <c:v>17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176</c:v>
                </c:pt>
                <c:pt idx="1">
                  <c:v>116</c:v>
                </c:pt>
                <c:pt idx="2">
                  <c:v>6</c:v>
                </c:pt>
                <c:pt idx="3">
                  <c:v>6</c:v>
                </c:pt>
                <c:pt idx="4">
                  <c:v>53</c:v>
                </c:pt>
                <c:pt idx="5">
                  <c:v>4</c:v>
                </c:pt>
                <c:pt idx="6">
                  <c:v>473</c:v>
                </c:pt>
                <c:pt idx="7">
                  <c:v>37</c:v>
                </c:pt>
                <c:pt idx="8">
                  <c:v>396</c:v>
                </c:pt>
                <c:pt idx="9">
                  <c:v>7</c:v>
                </c:pt>
                <c:pt idx="10">
                  <c:v>186</c:v>
                </c:pt>
                <c:pt idx="11">
                  <c:v>114</c:v>
                </c:pt>
                <c:pt idx="12">
                  <c:v>3</c:v>
                </c:pt>
                <c:pt idx="13">
                  <c:v>8</c:v>
                </c:pt>
                <c:pt idx="14">
                  <c:v>65</c:v>
                </c:pt>
                <c:pt idx="15">
                  <c:v>24</c:v>
                </c:pt>
                <c:pt idx="16">
                  <c:v>45</c:v>
                </c:pt>
                <c:pt idx="17">
                  <c:v>2</c:v>
                </c:pt>
                <c:pt idx="18">
                  <c:v>223</c:v>
                </c:pt>
                <c:pt idx="19">
                  <c:v>22</c:v>
                </c:pt>
                <c:pt idx="20">
                  <c:v>133</c:v>
                </c:pt>
                <c:pt idx="21">
                  <c:v>45</c:v>
                </c:pt>
                <c:pt idx="22">
                  <c:v>40</c:v>
                </c:pt>
                <c:pt idx="23">
                  <c:v>10</c:v>
                </c:pt>
                <c:pt idx="24">
                  <c:v>46</c:v>
                </c:pt>
                <c:pt idx="25">
                  <c:v>26</c:v>
                </c:pt>
                <c:pt idx="26">
                  <c:v>118</c:v>
                </c:pt>
                <c:pt idx="27">
                  <c:v>122</c:v>
                </c:pt>
                <c:pt idx="28">
                  <c:v>57</c:v>
                </c:pt>
                <c:pt idx="29">
                  <c:v>46</c:v>
                </c:pt>
                <c:pt idx="30">
                  <c:v>75</c:v>
                </c:pt>
                <c:pt idx="31">
                  <c:v>10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25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7</c:v>
                </c:pt>
                <c:pt idx="5">
                  <c:v>2</c:v>
                </c:pt>
                <c:pt idx="6">
                  <c:v>62</c:v>
                </c:pt>
                <c:pt idx="7">
                  <c:v>1</c:v>
                </c:pt>
                <c:pt idx="8">
                  <c:v>44</c:v>
                </c:pt>
                <c:pt idx="9">
                  <c:v>8</c:v>
                </c:pt>
                <c:pt idx="10">
                  <c:v>39</c:v>
                </c:pt>
                <c:pt idx="11">
                  <c:v>20</c:v>
                </c:pt>
                <c:pt idx="12">
                  <c:v>1</c:v>
                </c:pt>
                <c:pt idx="13">
                  <c:v>7</c:v>
                </c:pt>
                <c:pt idx="14">
                  <c:v>24</c:v>
                </c:pt>
                <c:pt idx="15">
                  <c:v>8</c:v>
                </c:pt>
                <c:pt idx="16">
                  <c:v>18</c:v>
                </c:pt>
                <c:pt idx="17">
                  <c:v>2</c:v>
                </c:pt>
                <c:pt idx="18">
                  <c:v>48</c:v>
                </c:pt>
                <c:pt idx="19">
                  <c:v>7</c:v>
                </c:pt>
                <c:pt idx="20">
                  <c:v>75</c:v>
                </c:pt>
                <c:pt idx="21">
                  <c:v>9</c:v>
                </c:pt>
                <c:pt idx="22">
                  <c:v>9</c:v>
                </c:pt>
                <c:pt idx="23">
                  <c:v>4</c:v>
                </c:pt>
                <c:pt idx="24">
                  <c:v>6</c:v>
                </c:pt>
                <c:pt idx="25">
                  <c:v>19</c:v>
                </c:pt>
                <c:pt idx="26">
                  <c:v>89</c:v>
                </c:pt>
                <c:pt idx="27">
                  <c:v>44</c:v>
                </c:pt>
                <c:pt idx="28">
                  <c:v>22</c:v>
                </c:pt>
                <c:pt idx="29">
                  <c:v>9</c:v>
                </c:pt>
                <c:pt idx="30">
                  <c:v>20</c:v>
                </c:pt>
                <c:pt idx="3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26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7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81952"/>
        <c:axId val="213882344"/>
      </c:lineChart>
      <c:catAx>
        <c:axId val="21388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3882344"/>
        <c:crosses val="autoZero"/>
        <c:auto val="1"/>
        <c:lblAlgn val="ctr"/>
        <c:lblOffset val="100"/>
        <c:noMultiLvlLbl val="0"/>
      </c:catAx>
      <c:valAx>
        <c:axId val="213882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3881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2015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45</c:v>
                </c:pt>
                <c:pt idx="1">
                  <c:v>90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37</c:v>
                </c:pt>
                <c:pt idx="6">
                  <c:v>38</c:v>
                </c:pt>
                <c:pt idx="7">
                  <c:v>26</c:v>
                </c:pt>
                <c:pt idx="8">
                  <c:v>1021</c:v>
                </c:pt>
                <c:pt idx="9">
                  <c:v>24</c:v>
                </c:pt>
                <c:pt idx="10">
                  <c:v>165</c:v>
                </c:pt>
                <c:pt idx="11">
                  <c:v>107</c:v>
                </c:pt>
                <c:pt idx="12">
                  <c:v>6</c:v>
                </c:pt>
                <c:pt idx="13">
                  <c:v>65</c:v>
                </c:pt>
                <c:pt idx="14">
                  <c:v>221</c:v>
                </c:pt>
                <c:pt idx="15">
                  <c:v>50</c:v>
                </c:pt>
                <c:pt idx="16">
                  <c:v>272</c:v>
                </c:pt>
                <c:pt idx="17">
                  <c:v>2</c:v>
                </c:pt>
                <c:pt idx="18">
                  <c:v>318</c:v>
                </c:pt>
                <c:pt idx="19">
                  <c:v>1</c:v>
                </c:pt>
                <c:pt idx="20">
                  <c:v>79</c:v>
                </c:pt>
                <c:pt idx="21">
                  <c:v>144</c:v>
                </c:pt>
                <c:pt idx="22">
                  <c:v>1</c:v>
                </c:pt>
                <c:pt idx="23">
                  <c:v>26</c:v>
                </c:pt>
                <c:pt idx="24">
                  <c:v>43</c:v>
                </c:pt>
                <c:pt idx="25">
                  <c:v>17</c:v>
                </c:pt>
                <c:pt idx="26">
                  <c:v>27</c:v>
                </c:pt>
                <c:pt idx="27">
                  <c:v>41</c:v>
                </c:pt>
                <c:pt idx="28">
                  <c:v>5</c:v>
                </c:pt>
                <c:pt idx="29">
                  <c:v>67</c:v>
                </c:pt>
                <c:pt idx="30">
                  <c:v>51</c:v>
                </c:pt>
                <c:pt idx="31">
                  <c:v>3</c:v>
                </c:pt>
              </c:numCache>
            </c:numRef>
          </c:val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4358</c:v>
                </c:pt>
                <c:pt idx="1">
                  <c:v>9847</c:v>
                </c:pt>
                <c:pt idx="2">
                  <c:v>697</c:v>
                </c:pt>
                <c:pt idx="3">
                  <c:v>531</c:v>
                </c:pt>
                <c:pt idx="4">
                  <c:v>1420</c:v>
                </c:pt>
                <c:pt idx="5">
                  <c:v>10837</c:v>
                </c:pt>
                <c:pt idx="6">
                  <c:v>12711</c:v>
                </c:pt>
                <c:pt idx="7">
                  <c:v>3080</c:v>
                </c:pt>
                <c:pt idx="8">
                  <c:v>53103</c:v>
                </c:pt>
                <c:pt idx="9">
                  <c:v>5309</c:v>
                </c:pt>
                <c:pt idx="10">
                  <c:v>13744</c:v>
                </c:pt>
                <c:pt idx="11">
                  <c:v>14577</c:v>
                </c:pt>
                <c:pt idx="12">
                  <c:v>375</c:v>
                </c:pt>
                <c:pt idx="13">
                  <c:v>7514</c:v>
                </c:pt>
                <c:pt idx="14">
                  <c:v>18409</c:v>
                </c:pt>
                <c:pt idx="15">
                  <c:v>8033</c:v>
                </c:pt>
                <c:pt idx="16">
                  <c:v>2143</c:v>
                </c:pt>
                <c:pt idx="17">
                  <c:v>363</c:v>
                </c:pt>
                <c:pt idx="18">
                  <c:v>52657</c:v>
                </c:pt>
                <c:pt idx="19">
                  <c:v>1170</c:v>
                </c:pt>
                <c:pt idx="20">
                  <c:v>6882</c:v>
                </c:pt>
                <c:pt idx="21">
                  <c:v>9321</c:v>
                </c:pt>
                <c:pt idx="22">
                  <c:v>410</c:v>
                </c:pt>
                <c:pt idx="23">
                  <c:v>7252</c:v>
                </c:pt>
                <c:pt idx="24">
                  <c:v>8922</c:v>
                </c:pt>
                <c:pt idx="25">
                  <c:v>8631</c:v>
                </c:pt>
                <c:pt idx="26">
                  <c:v>1630</c:v>
                </c:pt>
                <c:pt idx="27">
                  <c:v>20298</c:v>
                </c:pt>
                <c:pt idx="28">
                  <c:v>1442</c:v>
                </c:pt>
                <c:pt idx="29">
                  <c:v>15762</c:v>
                </c:pt>
                <c:pt idx="30">
                  <c:v>3193</c:v>
                </c:pt>
                <c:pt idx="31">
                  <c:v>1446</c:v>
                </c:pt>
              </c:numCache>
            </c:numRef>
          </c:val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581</c:v>
                </c:pt>
                <c:pt idx="1">
                  <c:v>383</c:v>
                </c:pt>
                <c:pt idx="2">
                  <c:v>235</c:v>
                </c:pt>
                <c:pt idx="3">
                  <c:v>187</c:v>
                </c:pt>
                <c:pt idx="4">
                  <c:v>799</c:v>
                </c:pt>
                <c:pt idx="5">
                  <c:v>2840</c:v>
                </c:pt>
                <c:pt idx="6">
                  <c:v>4527</c:v>
                </c:pt>
                <c:pt idx="7">
                  <c:v>501</c:v>
                </c:pt>
                <c:pt idx="8">
                  <c:v>8876</c:v>
                </c:pt>
                <c:pt idx="9">
                  <c:v>2184</c:v>
                </c:pt>
                <c:pt idx="10">
                  <c:v>3073</c:v>
                </c:pt>
                <c:pt idx="11">
                  <c:v>3097</c:v>
                </c:pt>
                <c:pt idx="12">
                  <c:v>647</c:v>
                </c:pt>
                <c:pt idx="13">
                  <c:v>3982</c:v>
                </c:pt>
                <c:pt idx="14">
                  <c:v>6702</c:v>
                </c:pt>
                <c:pt idx="15">
                  <c:v>2484</c:v>
                </c:pt>
                <c:pt idx="16">
                  <c:v>631</c:v>
                </c:pt>
                <c:pt idx="17">
                  <c:v>248</c:v>
                </c:pt>
                <c:pt idx="18">
                  <c:v>11441</c:v>
                </c:pt>
                <c:pt idx="19">
                  <c:v>580</c:v>
                </c:pt>
                <c:pt idx="20">
                  <c:v>3715</c:v>
                </c:pt>
                <c:pt idx="21">
                  <c:v>1498</c:v>
                </c:pt>
                <c:pt idx="22">
                  <c:v>180</c:v>
                </c:pt>
                <c:pt idx="23">
                  <c:v>2624</c:v>
                </c:pt>
                <c:pt idx="24">
                  <c:v>1225</c:v>
                </c:pt>
                <c:pt idx="25">
                  <c:v>1460</c:v>
                </c:pt>
                <c:pt idx="26">
                  <c:v>936</c:v>
                </c:pt>
                <c:pt idx="27">
                  <c:v>5448</c:v>
                </c:pt>
                <c:pt idx="28">
                  <c:v>648</c:v>
                </c:pt>
                <c:pt idx="29">
                  <c:v>4517</c:v>
                </c:pt>
                <c:pt idx="30">
                  <c:v>542</c:v>
                </c:pt>
                <c:pt idx="31">
                  <c:v>702</c:v>
                </c:pt>
              </c:numCache>
            </c:numRef>
          </c:val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1</c:v>
                </c:pt>
                <c:pt idx="1">
                  <c:v>11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8</c:v>
                </c:pt>
                <c:pt idx="6">
                  <c:v>21</c:v>
                </c:pt>
                <c:pt idx="7">
                  <c:v>2</c:v>
                </c:pt>
                <c:pt idx="8">
                  <c:v>99</c:v>
                </c:pt>
                <c:pt idx="9">
                  <c:v>50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8</c:v>
                </c:pt>
                <c:pt idx="14">
                  <c:v>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36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13</c:v>
                </c:pt>
                <c:pt idx="27">
                  <c:v>69</c:v>
                </c:pt>
                <c:pt idx="28">
                  <c:v>0</c:v>
                </c:pt>
                <c:pt idx="29">
                  <c:v>29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15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9</c:v>
                </c:pt>
                <c:pt idx="7">
                  <c:v>0</c:v>
                </c:pt>
                <c:pt idx="8">
                  <c:v>17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176</c:v>
                </c:pt>
                <c:pt idx="1">
                  <c:v>116</c:v>
                </c:pt>
                <c:pt idx="2">
                  <c:v>6</c:v>
                </c:pt>
                <c:pt idx="3">
                  <c:v>6</c:v>
                </c:pt>
                <c:pt idx="4">
                  <c:v>53</c:v>
                </c:pt>
                <c:pt idx="5">
                  <c:v>4</c:v>
                </c:pt>
                <c:pt idx="6">
                  <c:v>473</c:v>
                </c:pt>
                <c:pt idx="7">
                  <c:v>37</c:v>
                </c:pt>
                <c:pt idx="8">
                  <c:v>396</c:v>
                </c:pt>
                <c:pt idx="9">
                  <c:v>7</c:v>
                </c:pt>
                <c:pt idx="10">
                  <c:v>186</c:v>
                </c:pt>
                <c:pt idx="11">
                  <c:v>114</c:v>
                </c:pt>
                <c:pt idx="12">
                  <c:v>3</c:v>
                </c:pt>
                <c:pt idx="13">
                  <c:v>8</c:v>
                </c:pt>
                <c:pt idx="14">
                  <c:v>65</c:v>
                </c:pt>
                <c:pt idx="15">
                  <c:v>24</c:v>
                </c:pt>
                <c:pt idx="16">
                  <c:v>45</c:v>
                </c:pt>
                <c:pt idx="17">
                  <c:v>2</c:v>
                </c:pt>
                <c:pt idx="18">
                  <c:v>223</c:v>
                </c:pt>
                <c:pt idx="19">
                  <c:v>22</c:v>
                </c:pt>
                <c:pt idx="20">
                  <c:v>133</c:v>
                </c:pt>
                <c:pt idx="21">
                  <c:v>45</c:v>
                </c:pt>
                <c:pt idx="22">
                  <c:v>40</c:v>
                </c:pt>
                <c:pt idx="23">
                  <c:v>10</c:v>
                </c:pt>
                <c:pt idx="24">
                  <c:v>46</c:v>
                </c:pt>
                <c:pt idx="25">
                  <c:v>26</c:v>
                </c:pt>
                <c:pt idx="26">
                  <c:v>118</c:v>
                </c:pt>
                <c:pt idx="27">
                  <c:v>122</c:v>
                </c:pt>
                <c:pt idx="28">
                  <c:v>57</c:v>
                </c:pt>
                <c:pt idx="29">
                  <c:v>46</c:v>
                </c:pt>
                <c:pt idx="30">
                  <c:v>75</c:v>
                </c:pt>
                <c:pt idx="31">
                  <c:v>10</c:v>
                </c:pt>
              </c:numCache>
            </c:numRef>
          </c:val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25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7</c:v>
                </c:pt>
                <c:pt idx="5">
                  <c:v>2</c:v>
                </c:pt>
                <c:pt idx="6">
                  <c:v>62</c:v>
                </c:pt>
                <c:pt idx="7">
                  <c:v>1</c:v>
                </c:pt>
                <c:pt idx="8">
                  <c:v>44</c:v>
                </c:pt>
                <c:pt idx="9">
                  <c:v>8</c:v>
                </c:pt>
                <c:pt idx="10">
                  <c:v>39</c:v>
                </c:pt>
                <c:pt idx="11">
                  <c:v>20</c:v>
                </c:pt>
                <c:pt idx="12">
                  <c:v>1</c:v>
                </c:pt>
                <c:pt idx="13">
                  <c:v>7</c:v>
                </c:pt>
                <c:pt idx="14">
                  <c:v>24</c:v>
                </c:pt>
                <c:pt idx="15">
                  <c:v>8</c:v>
                </c:pt>
                <c:pt idx="16">
                  <c:v>18</c:v>
                </c:pt>
                <c:pt idx="17">
                  <c:v>2</c:v>
                </c:pt>
                <c:pt idx="18">
                  <c:v>48</c:v>
                </c:pt>
                <c:pt idx="19">
                  <c:v>7</c:v>
                </c:pt>
                <c:pt idx="20">
                  <c:v>75</c:v>
                </c:pt>
                <c:pt idx="21">
                  <c:v>9</c:v>
                </c:pt>
                <c:pt idx="22">
                  <c:v>9</c:v>
                </c:pt>
                <c:pt idx="23">
                  <c:v>4</c:v>
                </c:pt>
                <c:pt idx="24">
                  <c:v>6</c:v>
                </c:pt>
                <c:pt idx="25">
                  <c:v>19</c:v>
                </c:pt>
                <c:pt idx="26">
                  <c:v>89</c:v>
                </c:pt>
                <c:pt idx="27">
                  <c:v>44</c:v>
                </c:pt>
                <c:pt idx="28">
                  <c:v>22</c:v>
                </c:pt>
                <c:pt idx="29">
                  <c:v>9</c:v>
                </c:pt>
                <c:pt idx="30">
                  <c:v>20</c:v>
                </c:pt>
                <c:pt idx="31">
                  <c:v>6</c:v>
                </c:pt>
              </c:numCache>
            </c:numRef>
          </c:val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26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7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556216"/>
        <c:axId val="211978768"/>
      </c:barChart>
      <c:catAx>
        <c:axId val="213556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1978768"/>
        <c:crosses val="autoZero"/>
        <c:auto val="1"/>
        <c:lblAlgn val="ctr"/>
        <c:lblOffset val="100"/>
        <c:noMultiLvlLbl val="0"/>
      </c:catAx>
      <c:valAx>
        <c:axId val="211978768"/>
        <c:scaling>
          <c:orientation val="minMax"/>
          <c:max val="7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3556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2015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29</c:v>
                </c:pt>
                <c:pt idx="1">
                  <c:v>83</c:v>
                </c:pt>
                <c:pt idx="2">
                  <c:v>1</c:v>
                </c:pt>
                <c:pt idx="3">
                  <c:v>6</c:v>
                </c:pt>
                <c:pt idx="4">
                  <c:v>7</c:v>
                </c:pt>
                <c:pt idx="5">
                  <c:v>33</c:v>
                </c:pt>
                <c:pt idx="6">
                  <c:v>35</c:v>
                </c:pt>
                <c:pt idx="7">
                  <c:v>24</c:v>
                </c:pt>
                <c:pt idx="8">
                  <c:v>827</c:v>
                </c:pt>
                <c:pt idx="9">
                  <c:v>23</c:v>
                </c:pt>
                <c:pt idx="10">
                  <c:v>143</c:v>
                </c:pt>
                <c:pt idx="11">
                  <c:v>105</c:v>
                </c:pt>
                <c:pt idx="12">
                  <c:v>6</c:v>
                </c:pt>
                <c:pt idx="13">
                  <c:v>55</c:v>
                </c:pt>
                <c:pt idx="14">
                  <c:v>217</c:v>
                </c:pt>
                <c:pt idx="15">
                  <c:v>45</c:v>
                </c:pt>
                <c:pt idx="16">
                  <c:v>260</c:v>
                </c:pt>
                <c:pt idx="17">
                  <c:v>2</c:v>
                </c:pt>
                <c:pt idx="18">
                  <c:v>244</c:v>
                </c:pt>
                <c:pt idx="19">
                  <c:v>1</c:v>
                </c:pt>
                <c:pt idx="20">
                  <c:v>44</c:v>
                </c:pt>
                <c:pt idx="21">
                  <c:v>141</c:v>
                </c:pt>
                <c:pt idx="22">
                  <c:v>1</c:v>
                </c:pt>
                <c:pt idx="23">
                  <c:v>23</c:v>
                </c:pt>
                <c:pt idx="24">
                  <c:v>41</c:v>
                </c:pt>
                <c:pt idx="25">
                  <c:v>16</c:v>
                </c:pt>
                <c:pt idx="26">
                  <c:v>6</c:v>
                </c:pt>
                <c:pt idx="27">
                  <c:v>32</c:v>
                </c:pt>
                <c:pt idx="28">
                  <c:v>5</c:v>
                </c:pt>
                <c:pt idx="29">
                  <c:v>45</c:v>
                </c:pt>
                <c:pt idx="30">
                  <c:v>51</c:v>
                </c:pt>
                <c:pt idx="3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4090</c:v>
                </c:pt>
                <c:pt idx="1">
                  <c:v>9338</c:v>
                </c:pt>
                <c:pt idx="2">
                  <c:v>571</c:v>
                </c:pt>
                <c:pt idx="3">
                  <c:v>382</c:v>
                </c:pt>
                <c:pt idx="4">
                  <c:v>1170</c:v>
                </c:pt>
                <c:pt idx="5">
                  <c:v>9740</c:v>
                </c:pt>
                <c:pt idx="6">
                  <c:v>10693</c:v>
                </c:pt>
                <c:pt idx="7">
                  <c:v>2535</c:v>
                </c:pt>
                <c:pt idx="8">
                  <c:v>47499</c:v>
                </c:pt>
                <c:pt idx="9">
                  <c:v>4909</c:v>
                </c:pt>
                <c:pt idx="10">
                  <c:v>12401</c:v>
                </c:pt>
                <c:pt idx="11">
                  <c:v>12074</c:v>
                </c:pt>
                <c:pt idx="12">
                  <c:v>271</c:v>
                </c:pt>
                <c:pt idx="13">
                  <c:v>6352</c:v>
                </c:pt>
                <c:pt idx="14">
                  <c:v>17261</c:v>
                </c:pt>
                <c:pt idx="15">
                  <c:v>7529</c:v>
                </c:pt>
                <c:pt idx="16">
                  <c:v>1828</c:v>
                </c:pt>
                <c:pt idx="17">
                  <c:v>286</c:v>
                </c:pt>
                <c:pt idx="18">
                  <c:v>42794</c:v>
                </c:pt>
                <c:pt idx="19">
                  <c:v>955</c:v>
                </c:pt>
                <c:pt idx="20">
                  <c:v>6317</c:v>
                </c:pt>
                <c:pt idx="21">
                  <c:v>8421</c:v>
                </c:pt>
                <c:pt idx="22">
                  <c:v>338</c:v>
                </c:pt>
                <c:pt idx="23">
                  <c:v>6959</c:v>
                </c:pt>
                <c:pt idx="24">
                  <c:v>8370</c:v>
                </c:pt>
                <c:pt idx="25">
                  <c:v>7885</c:v>
                </c:pt>
                <c:pt idx="26">
                  <c:v>994</c:v>
                </c:pt>
                <c:pt idx="27">
                  <c:v>16273</c:v>
                </c:pt>
                <c:pt idx="28">
                  <c:v>1385</c:v>
                </c:pt>
                <c:pt idx="29">
                  <c:v>12995</c:v>
                </c:pt>
                <c:pt idx="30">
                  <c:v>2709</c:v>
                </c:pt>
                <c:pt idx="31">
                  <c:v>1297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534</c:v>
                </c:pt>
                <c:pt idx="1">
                  <c:v>313</c:v>
                </c:pt>
                <c:pt idx="2">
                  <c:v>135</c:v>
                </c:pt>
                <c:pt idx="3">
                  <c:v>133</c:v>
                </c:pt>
                <c:pt idx="4">
                  <c:v>709</c:v>
                </c:pt>
                <c:pt idx="5">
                  <c:v>2552</c:v>
                </c:pt>
                <c:pt idx="6">
                  <c:v>4127</c:v>
                </c:pt>
                <c:pt idx="7">
                  <c:v>446</c:v>
                </c:pt>
                <c:pt idx="8">
                  <c:v>6762</c:v>
                </c:pt>
                <c:pt idx="9">
                  <c:v>1934</c:v>
                </c:pt>
                <c:pt idx="10">
                  <c:v>2529</c:v>
                </c:pt>
                <c:pt idx="11">
                  <c:v>2169</c:v>
                </c:pt>
                <c:pt idx="12">
                  <c:v>598</c:v>
                </c:pt>
                <c:pt idx="13">
                  <c:v>3544</c:v>
                </c:pt>
                <c:pt idx="14">
                  <c:v>6170</c:v>
                </c:pt>
                <c:pt idx="15">
                  <c:v>2337</c:v>
                </c:pt>
                <c:pt idx="16">
                  <c:v>591</c:v>
                </c:pt>
                <c:pt idx="17">
                  <c:v>233</c:v>
                </c:pt>
                <c:pt idx="18">
                  <c:v>8830</c:v>
                </c:pt>
                <c:pt idx="19">
                  <c:v>452</c:v>
                </c:pt>
                <c:pt idx="20">
                  <c:v>3507</c:v>
                </c:pt>
                <c:pt idx="21">
                  <c:v>1297</c:v>
                </c:pt>
                <c:pt idx="22">
                  <c:v>151</c:v>
                </c:pt>
                <c:pt idx="23">
                  <c:v>2446</c:v>
                </c:pt>
                <c:pt idx="24">
                  <c:v>1079</c:v>
                </c:pt>
                <c:pt idx="25">
                  <c:v>1188</c:v>
                </c:pt>
                <c:pt idx="26">
                  <c:v>488</c:v>
                </c:pt>
                <c:pt idx="27">
                  <c:v>3438</c:v>
                </c:pt>
                <c:pt idx="28">
                  <c:v>612</c:v>
                </c:pt>
                <c:pt idx="29">
                  <c:v>2988</c:v>
                </c:pt>
                <c:pt idx="30">
                  <c:v>469</c:v>
                </c:pt>
                <c:pt idx="31">
                  <c:v>676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  <c:pt idx="8">
                  <c:v>14</c:v>
                </c:pt>
                <c:pt idx="9">
                  <c:v>15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19</c:v>
                </c:pt>
                <c:pt idx="28">
                  <c:v>0</c:v>
                </c:pt>
                <c:pt idx="29">
                  <c:v>16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86</c:v>
                </c:pt>
                <c:pt idx="1">
                  <c:v>96</c:v>
                </c:pt>
                <c:pt idx="2">
                  <c:v>5</c:v>
                </c:pt>
                <c:pt idx="3">
                  <c:v>3</c:v>
                </c:pt>
                <c:pt idx="4">
                  <c:v>44</c:v>
                </c:pt>
                <c:pt idx="5">
                  <c:v>4</c:v>
                </c:pt>
                <c:pt idx="6">
                  <c:v>446</c:v>
                </c:pt>
                <c:pt idx="7">
                  <c:v>29</c:v>
                </c:pt>
                <c:pt idx="8">
                  <c:v>142</c:v>
                </c:pt>
                <c:pt idx="9">
                  <c:v>5</c:v>
                </c:pt>
                <c:pt idx="10">
                  <c:v>176</c:v>
                </c:pt>
                <c:pt idx="11">
                  <c:v>108</c:v>
                </c:pt>
                <c:pt idx="12">
                  <c:v>1</c:v>
                </c:pt>
                <c:pt idx="13">
                  <c:v>1</c:v>
                </c:pt>
                <c:pt idx="14">
                  <c:v>57</c:v>
                </c:pt>
                <c:pt idx="15">
                  <c:v>24</c:v>
                </c:pt>
                <c:pt idx="16">
                  <c:v>29</c:v>
                </c:pt>
                <c:pt idx="17">
                  <c:v>0</c:v>
                </c:pt>
                <c:pt idx="18">
                  <c:v>170</c:v>
                </c:pt>
                <c:pt idx="19">
                  <c:v>16</c:v>
                </c:pt>
                <c:pt idx="20">
                  <c:v>99</c:v>
                </c:pt>
                <c:pt idx="21">
                  <c:v>42</c:v>
                </c:pt>
                <c:pt idx="22">
                  <c:v>38</c:v>
                </c:pt>
                <c:pt idx="23">
                  <c:v>10</c:v>
                </c:pt>
                <c:pt idx="24">
                  <c:v>46</c:v>
                </c:pt>
                <c:pt idx="25">
                  <c:v>16</c:v>
                </c:pt>
                <c:pt idx="26">
                  <c:v>71</c:v>
                </c:pt>
                <c:pt idx="27">
                  <c:v>105</c:v>
                </c:pt>
                <c:pt idx="28">
                  <c:v>55</c:v>
                </c:pt>
                <c:pt idx="29">
                  <c:v>20</c:v>
                </c:pt>
                <c:pt idx="30">
                  <c:v>44</c:v>
                </c:pt>
                <c:pt idx="31">
                  <c:v>10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19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7</c:v>
                </c:pt>
                <c:pt idx="5">
                  <c:v>2</c:v>
                </c:pt>
                <c:pt idx="6">
                  <c:v>53</c:v>
                </c:pt>
                <c:pt idx="7">
                  <c:v>0</c:v>
                </c:pt>
                <c:pt idx="8">
                  <c:v>30</c:v>
                </c:pt>
                <c:pt idx="9">
                  <c:v>4</c:v>
                </c:pt>
                <c:pt idx="10">
                  <c:v>31</c:v>
                </c:pt>
                <c:pt idx="11">
                  <c:v>15</c:v>
                </c:pt>
                <c:pt idx="12">
                  <c:v>0</c:v>
                </c:pt>
                <c:pt idx="13">
                  <c:v>1</c:v>
                </c:pt>
                <c:pt idx="14">
                  <c:v>24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20</c:v>
                </c:pt>
                <c:pt idx="19">
                  <c:v>5</c:v>
                </c:pt>
                <c:pt idx="20">
                  <c:v>43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12</c:v>
                </c:pt>
                <c:pt idx="26">
                  <c:v>51</c:v>
                </c:pt>
                <c:pt idx="27">
                  <c:v>9</c:v>
                </c:pt>
                <c:pt idx="28">
                  <c:v>21</c:v>
                </c:pt>
                <c:pt idx="29">
                  <c:v>6</c:v>
                </c:pt>
                <c:pt idx="30">
                  <c:v>19</c:v>
                </c:pt>
                <c:pt idx="3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38000"/>
        <c:axId val="214355648"/>
      </c:lineChart>
      <c:catAx>
        <c:axId val="21133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5648"/>
        <c:crosses val="autoZero"/>
        <c:auto val="1"/>
        <c:lblAlgn val="ctr"/>
        <c:lblOffset val="100"/>
        <c:noMultiLvlLbl val="0"/>
      </c:catAx>
      <c:valAx>
        <c:axId val="214355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13380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2015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22222222222222221"/>
          <c:w val="0.46388888888888891"/>
          <c:h val="0.77314814814814814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00770FDE-F4A3-43E2-84E4-E141BDC039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D49CD44-D60C-492E-9498-BC855A52A5D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C753CCE-F5DA-4428-8F25-537AD496D95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32FD83D-BD15-4DBB-9FD9-CD3EC516A60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8.0540135608048999E-2"/>
                  <c:y val="4.9948964712744244E-3"/>
                </c:manualLayout>
              </c:layout>
              <c:tx>
                <c:rich>
                  <a:bodyPr/>
                  <a:lstStyle/>
                  <a:p>
                    <a:fld id="{BF9BA4DF-B45E-4512-857D-0A29E8EEC0E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'1.1.1'!$B$11:$B$15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'1.1.1'!$D$11:$D$15</c:f>
              <c:numCache>
                <c:formatCode>0.0</c:formatCode>
                <c:ptCount val="5"/>
                <c:pt idx="0">
                  <c:v>19.777718845680948</c:v>
                </c:pt>
                <c:pt idx="1">
                  <c:v>16.164324115817642</c:v>
                </c:pt>
                <c:pt idx="2">
                  <c:v>0.62103715132958848</c:v>
                </c:pt>
                <c:pt idx="3">
                  <c:v>63.218013934762169</c:v>
                </c:pt>
                <c:pt idx="4">
                  <c:v>0.21890595240965308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2015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29</c:v>
                </c:pt>
                <c:pt idx="1">
                  <c:v>83</c:v>
                </c:pt>
                <c:pt idx="2">
                  <c:v>1</c:v>
                </c:pt>
                <c:pt idx="3">
                  <c:v>6</c:v>
                </c:pt>
                <c:pt idx="4">
                  <c:v>7</c:v>
                </c:pt>
                <c:pt idx="5">
                  <c:v>33</c:v>
                </c:pt>
                <c:pt idx="6">
                  <c:v>35</c:v>
                </c:pt>
                <c:pt idx="7">
                  <c:v>24</c:v>
                </c:pt>
                <c:pt idx="8">
                  <c:v>827</c:v>
                </c:pt>
                <c:pt idx="9">
                  <c:v>23</c:v>
                </c:pt>
                <c:pt idx="10">
                  <c:v>143</c:v>
                </c:pt>
                <c:pt idx="11">
                  <c:v>105</c:v>
                </c:pt>
                <c:pt idx="12">
                  <c:v>6</c:v>
                </c:pt>
                <c:pt idx="13">
                  <c:v>55</c:v>
                </c:pt>
                <c:pt idx="14">
                  <c:v>217</c:v>
                </c:pt>
                <c:pt idx="15">
                  <c:v>45</c:v>
                </c:pt>
                <c:pt idx="16">
                  <c:v>260</c:v>
                </c:pt>
                <c:pt idx="17">
                  <c:v>2</c:v>
                </c:pt>
                <c:pt idx="18">
                  <c:v>244</c:v>
                </c:pt>
                <c:pt idx="19">
                  <c:v>1</c:v>
                </c:pt>
                <c:pt idx="20">
                  <c:v>44</c:v>
                </c:pt>
                <c:pt idx="21">
                  <c:v>141</c:v>
                </c:pt>
                <c:pt idx="22">
                  <c:v>1</c:v>
                </c:pt>
                <c:pt idx="23">
                  <c:v>23</c:v>
                </c:pt>
                <c:pt idx="24">
                  <c:v>41</c:v>
                </c:pt>
                <c:pt idx="25">
                  <c:v>16</c:v>
                </c:pt>
                <c:pt idx="26">
                  <c:v>6</c:v>
                </c:pt>
                <c:pt idx="27">
                  <c:v>32</c:v>
                </c:pt>
                <c:pt idx="28">
                  <c:v>5</c:v>
                </c:pt>
                <c:pt idx="29">
                  <c:v>45</c:v>
                </c:pt>
                <c:pt idx="30">
                  <c:v>51</c:v>
                </c:pt>
                <c:pt idx="31">
                  <c:v>2</c:v>
                </c:pt>
              </c:numCache>
            </c:numRef>
          </c:val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4090</c:v>
                </c:pt>
                <c:pt idx="1">
                  <c:v>9338</c:v>
                </c:pt>
                <c:pt idx="2">
                  <c:v>571</c:v>
                </c:pt>
                <c:pt idx="3">
                  <c:v>382</c:v>
                </c:pt>
                <c:pt idx="4">
                  <c:v>1170</c:v>
                </c:pt>
                <c:pt idx="5">
                  <c:v>9740</c:v>
                </c:pt>
                <c:pt idx="6">
                  <c:v>10693</c:v>
                </c:pt>
                <c:pt idx="7">
                  <c:v>2535</c:v>
                </c:pt>
                <c:pt idx="8">
                  <c:v>47499</c:v>
                </c:pt>
                <c:pt idx="9">
                  <c:v>4909</c:v>
                </c:pt>
                <c:pt idx="10">
                  <c:v>12401</c:v>
                </c:pt>
                <c:pt idx="11">
                  <c:v>12074</c:v>
                </c:pt>
                <c:pt idx="12">
                  <c:v>271</c:v>
                </c:pt>
                <c:pt idx="13">
                  <c:v>6352</c:v>
                </c:pt>
                <c:pt idx="14">
                  <c:v>17261</c:v>
                </c:pt>
                <c:pt idx="15">
                  <c:v>7529</c:v>
                </c:pt>
                <c:pt idx="16">
                  <c:v>1828</c:v>
                </c:pt>
                <c:pt idx="17">
                  <c:v>286</c:v>
                </c:pt>
                <c:pt idx="18">
                  <c:v>42794</c:v>
                </c:pt>
                <c:pt idx="19">
                  <c:v>955</c:v>
                </c:pt>
                <c:pt idx="20">
                  <c:v>6317</c:v>
                </c:pt>
                <c:pt idx="21">
                  <c:v>8421</c:v>
                </c:pt>
                <c:pt idx="22">
                  <c:v>338</c:v>
                </c:pt>
                <c:pt idx="23">
                  <c:v>6959</c:v>
                </c:pt>
                <c:pt idx="24">
                  <c:v>8370</c:v>
                </c:pt>
                <c:pt idx="25">
                  <c:v>7885</c:v>
                </c:pt>
                <c:pt idx="26">
                  <c:v>994</c:v>
                </c:pt>
                <c:pt idx="27">
                  <c:v>16273</c:v>
                </c:pt>
                <c:pt idx="28">
                  <c:v>1385</c:v>
                </c:pt>
                <c:pt idx="29">
                  <c:v>12995</c:v>
                </c:pt>
                <c:pt idx="30">
                  <c:v>2709</c:v>
                </c:pt>
                <c:pt idx="31">
                  <c:v>1297</c:v>
                </c:pt>
              </c:numCache>
            </c:numRef>
          </c:val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534</c:v>
                </c:pt>
                <c:pt idx="1">
                  <c:v>313</c:v>
                </c:pt>
                <c:pt idx="2">
                  <c:v>135</c:v>
                </c:pt>
                <c:pt idx="3">
                  <c:v>133</c:v>
                </c:pt>
                <c:pt idx="4">
                  <c:v>709</c:v>
                </c:pt>
                <c:pt idx="5">
                  <c:v>2552</c:v>
                </c:pt>
                <c:pt idx="6">
                  <c:v>4127</c:v>
                </c:pt>
                <c:pt idx="7">
                  <c:v>446</c:v>
                </c:pt>
                <c:pt idx="8">
                  <c:v>6762</c:v>
                </c:pt>
                <c:pt idx="9">
                  <c:v>1934</c:v>
                </c:pt>
                <c:pt idx="10">
                  <c:v>2529</c:v>
                </c:pt>
                <c:pt idx="11">
                  <c:v>2169</c:v>
                </c:pt>
                <c:pt idx="12">
                  <c:v>598</c:v>
                </c:pt>
                <c:pt idx="13">
                  <c:v>3544</c:v>
                </c:pt>
                <c:pt idx="14">
                  <c:v>6170</c:v>
                </c:pt>
                <c:pt idx="15">
                  <c:v>2337</c:v>
                </c:pt>
                <c:pt idx="16">
                  <c:v>591</c:v>
                </c:pt>
                <c:pt idx="17">
                  <c:v>233</c:v>
                </c:pt>
                <c:pt idx="18">
                  <c:v>8830</c:v>
                </c:pt>
                <c:pt idx="19">
                  <c:v>452</c:v>
                </c:pt>
                <c:pt idx="20">
                  <c:v>3507</c:v>
                </c:pt>
                <c:pt idx="21">
                  <c:v>1297</c:v>
                </c:pt>
                <c:pt idx="22">
                  <c:v>151</c:v>
                </c:pt>
                <c:pt idx="23">
                  <c:v>2446</c:v>
                </c:pt>
                <c:pt idx="24">
                  <c:v>1079</c:v>
                </c:pt>
                <c:pt idx="25">
                  <c:v>1188</c:v>
                </c:pt>
                <c:pt idx="26">
                  <c:v>488</c:v>
                </c:pt>
                <c:pt idx="27">
                  <c:v>3438</c:v>
                </c:pt>
                <c:pt idx="28">
                  <c:v>612</c:v>
                </c:pt>
                <c:pt idx="29">
                  <c:v>2988</c:v>
                </c:pt>
                <c:pt idx="30">
                  <c:v>469</c:v>
                </c:pt>
                <c:pt idx="31">
                  <c:v>676</c:v>
                </c:pt>
              </c:numCache>
            </c:numRef>
          </c:val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  <c:pt idx="8">
                  <c:v>14</c:v>
                </c:pt>
                <c:pt idx="9">
                  <c:v>15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19</c:v>
                </c:pt>
                <c:pt idx="28">
                  <c:v>0</c:v>
                </c:pt>
                <c:pt idx="29">
                  <c:v>16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86</c:v>
                </c:pt>
                <c:pt idx="1">
                  <c:v>96</c:v>
                </c:pt>
                <c:pt idx="2">
                  <c:v>5</c:v>
                </c:pt>
                <c:pt idx="3">
                  <c:v>3</c:v>
                </c:pt>
                <c:pt idx="4">
                  <c:v>44</c:v>
                </c:pt>
                <c:pt idx="5">
                  <c:v>4</c:v>
                </c:pt>
                <c:pt idx="6">
                  <c:v>446</c:v>
                </c:pt>
                <c:pt idx="7">
                  <c:v>29</c:v>
                </c:pt>
                <c:pt idx="8">
                  <c:v>142</c:v>
                </c:pt>
                <c:pt idx="9">
                  <c:v>5</c:v>
                </c:pt>
                <c:pt idx="10">
                  <c:v>176</c:v>
                </c:pt>
                <c:pt idx="11">
                  <c:v>108</c:v>
                </c:pt>
                <c:pt idx="12">
                  <c:v>1</c:v>
                </c:pt>
                <c:pt idx="13">
                  <c:v>1</c:v>
                </c:pt>
                <c:pt idx="14">
                  <c:v>57</c:v>
                </c:pt>
                <c:pt idx="15">
                  <c:v>24</c:v>
                </c:pt>
                <c:pt idx="16">
                  <c:v>29</c:v>
                </c:pt>
                <c:pt idx="17">
                  <c:v>0</c:v>
                </c:pt>
                <c:pt idx="18">
                  <c:v>170</c:v>
                </c:pt>
                <c:pt idx="19">
                  <c:v>16</c:v>
                </c:pt>
                <c:pt idx="20">
                  <c:v>99</c:v>
                </c:pt>
                <c:pt idx="21">
                  <c:v>42</c:v>
                </c:pt>
                <c:pt idx="22">
                  <c:v>38</c:v>
                </c:pt>
                <c:pt idx="23">
                  <c:v>10</c:v>
                </c:pt>
                <c:pt idx="24">
                  <c:v>46</c:v>
                </c:pt>
                <c:pt idx="25">
                  <c:v>16</c:v>
                </c:pt>
                <c:pt idx="26">
                  <c:v>71</c:v>
                </c:pt>
                <c:pt idx="27">
                  <c:v>105</c:v>
                </c:pt>
                <c:pt idx="28">
                  <c:v>55</c:v>
                </c:pt>
                <c:pt idx="29">
                  <c:v>20</c:v>
                </c:pt>
                <c:pt idx="30">
                  <c:v>44</c:v>
                </c:pt>
                <c:pt idx="31">
                  <c:v>10</c:v>
                </c:pt>
              </c:numCache>
            </c:numRef>
          </c:val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19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7</c:v>
                </c:pt>
                <c:pt idx="5">
                  <c:v>2</c:v>
                </c:pt>
                <c:pt idx="6">
                  <c:v>53</c:v>
                </c:pt>
                <c:pt idx="7">
                  <c:v>0</c:v>
                </c:pt>
                <c:pt idx="8">
                  <c:v>30</c:v>
                </c:pt>
                <c:pt idx="9">
                  <c:v>4</c:v>
                </c:pt>
                <c:pt idx="10">
                  <c:v>31</c:v>
                </c:pt>
                <c:pt idx="11">
                  <c:v>15</c:v>
                </c:pt>
                <c:pt idx="12">
                  <c:v>0</c:v>
                </c:pt>
                <c:pt idx="13">
                  <c:v>1</c:v>
                </c:pt>
                <c:pt idx="14">
                  <c:v>24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20</c:v>
                </c:pt>
                <c:pt idx="19">
                  <c:v>5</c:v>
                </c:pt>
                <c:pt idx="20">
                  <c:v>43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12</c:v>
                </c:pt>
                <c:pt idx="26">
                  <c:v>51</c:v>
                </c:pt>
                <c:pt idx="27">
                  <c:v>9</c:v>
                </c:pt>
                <c:pt idx="28">
                  <c:v>21</c:v>
                </c:pt>
                <c:pt idx="29">
                  <c:v>6</c:v>
                </c:pt>
                <c:pt idx="30">
                  <c:v>19</c:v>
                </c:pt>
                <c:pt idx="31">
                  <c:v>6</c:v>
                </c:pt>
              </c:numCache>
            </c:numRef>
          </c:val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358000"/>
        <c:axId val="214358392"/>
      </c:barChart>
      <c:catAx>
        <c:axId val="21435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8392"/>
        <c:crosses val="autoZero"/>
        <c:auto val="1"/>
        <c:lblAlgn val="ctr"/>
        <c:lblOffset val="100"/>
        <c:noMultiLvlLbl val="0"/>
      </c:catAx>
      <c:valAx>
        <c:axId val="214358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3580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2015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16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194</c:v>
                </c:pt>
                <c:pt idx="9">
                  <c:v>1</c:v>
                </c:pt>
                <c:pt idx="10">
                  <c:v>22</c:v>
                </c:pt>
                <c:pt idx="11">
                  <c:v>2</c:v>
                </c:pt>
                <c:pt idx="12">
                  <c:v>0</c:v>
                </c:pt>
                <c:pt idx="13">
                  <c:v>10</c:v>
                </c:pt>
                <c:pt idx="14">
                  <c:v>4</c:v>
                </c:pt>
                <c:pt idx="15">
                  <c:v>5</c:v>
                </c:pt>
                <c:pt idx="16">
                  <c:v>12</c:v>
                </c:pt>
                <c:pt idx="17">
                  <c:v>0</c:v>
                </c:pt>
                <c:pt idx="18">
                  <c:v>74</c:v>
                </c:pt>
                <c:pt idx="19">
                  <c:v>0</c:v>
                </c:pt>
                <c:pt idx="20">
                  <c:v>35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21</c:v>
                </c:pt>
                <c:pt idx="27">
                  <c:v>9</c:v>
                </c:pt>
                <c:pt idx="28">
                  <c:v>0</c:v>
                </c:pt>
                <c:pt idx="29">
                  <c:v>22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268</c:v>
                </c:pt>
                <c:pt idx="1">
                  <c:v>509</c:v>
                </c:pt>
                <c:pt idx="2">
                  <c:v>126</c:v>
                </c:pt>
                <c:pt idx="3">
                  <c:v>149</c:v>
                </c:pt>
                <c:pt idx="4">
                  <c:v>250</c:v>
                </c:pt>
                <c:pt idx="5">
                  <c:v>1097</c:v>
                </c:pt>
                <c:pt idx="6">
                  <c:v>2018</c:v>
                </c:pt>
                <c:pt idx="7">
                  <c:v>545</c:v>
                </c:pt>
                <c:pt idx="8">
                  <c:v>5604</c:v>
                </c:pt>
                <c:pt idx="9">
                  <c:v>400</c:v>
                </c:pt>
                <c:pt idx="10">
                  <c:v>1343</c:v>
                </c:pt>
                <c:pt idx="11">
                  <c:v>2503</c:v>
                </c:pt>
                <c:pt idx="12">
                  <c:v>104</c:v>
                </c:pt>
                <c:pt idx="13">
                  <c:v>1162</c:v>
                </c:pt>
                <c:pt idx="14">
                  <c:v>1148</c:v>
                </c:pt>
                <c:pt idx="15">
                  <c:v>504</c:v>
                </c:pt>
                <c:pt idx="16">
                  <c:v>315</c:v>
                </c:pt>
                <c:pt idx="17">
                  <c:v>77</c:v>
                </c:pt>
                <c:pt idx="18">
                  <c:v>9863</c:v>
                </c:pt>
                <c:pt idx="19">
                  <c:v>215</c:v>
                </c:pt>
                <c:pt idx="20">
                  <c:v>565</c:v>
                </c:pt>
                <c:pt idx="21">
                  <c:v>900</c:v>
                </c:pt>
                <c:pt idx="22">
                  <c:v>72</c:v>
                </c:pt>
                <c:pt idx="23">
                  <c:v>293</c:v>
                </c:pt>
                <c:pt idx="24">
                  <c:v>552</c:v>
                </c:pt>
                <c:pt idx="25">
                  <c:v>746</c:v>
                </c:pt>
                <c:pt idx="26">
                  <c:v>636</c:v>
                </c:pt>
                <c:pt idx="27">
                  <c:v>4025</c:v>
                </c:pt>
                <c:pt idx="28">
                  <c:v>57</c:v>
                </c:pt>
                <c:pt idx="29">
                  <c:v>2767</c:v>
                </c:pt>
                <c:pt idx="30">
                  <c:v>484</c:v>
                </c:pt>
                <c:pt idx="31">
                  <c:v>149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47</c:v>
                </c:pt>
                <c:pt idx="1">
                  <c:v>70</c:v>
                </c:pt>
                <c:pt idx="2">
                  <c:v>100</c:v>
                </c:pt>
                <c:pt idx="3">
                  <c:v>54</c:v>
                </c:pt>
                <c:pt idx="4">
                  <c:v>90</c:v>
                </c:pt>
                <c:pt idx="5">
                  <c:v>288</c:v>
                </c:pt>
                <c:pt idx="6">
                  <c:v>400</c:v>
                </c:pt>
                <c:pt idx="7">
                  <c:v>55</c:v>
                </c:pt>
                <c:pt idx="8">
                  <c:v>2114</c:v>
                </c:pt>
                <c:pt idx="9">
                  <c:v>250</c:v>
                </c:pt>
                <c:pt idx="10">
                  <c:v>544</c:v>
                </c:pt>
                <c:pt idx="11">
                  <c:v>928</c:v>
                </c:pt>
                <c:pt idx="12">
                  <c:v>49</c:v>
                </c:pt>
                <c:pt idx="13">
                  <c:v>438</c:v>
                </c:pt>
                <c:pt idx="14">
                  <c:v>532</c:v>
                </c:pt>
                <c:pt idx="15">
                  <c:v>147</c:v>
                </c:pt>
                <c:pt idx="16">
                  <c:v>40</c:v>
                </c:pt>
                <c:pt idx="17">
                  <c:v>15</c:v>
                </c:pt>
                <c:pt idx="18">
                  <c:v>2611</c:v>
                </c:pt>
                <c:pt idx="19">
                  <c:v>128</c:v>
                </c:pt>
                <c:pt idx="20">
                  <c:v>208</c:v>
                </c:pt>
                <c:pt idx="21">
                  <c:v>201</c:v>
                </c:pt>
                <c:pt idx="22">
                  <c:v>29</c:v>
                </c:pt>
                <c:pt idx="23">
                  <c:v>178</c:v>
                </c:pt>
                <c:pt idx="24">
                  <c:v>146</c:v>
                </c:pt>
                <c:pt idx="25">
                  <c:v>272</c:v>
                </c:pt>
                <c:pt idx="26">
                  <c:v>448</c:v>
                </c:pt>
                <c:pt idx="27">
                  <c:v>2010</c:v>
                </c:pt>
                <c:pt idx="28">
                  <c:v>36</c:v>
                </c:pt>
                <c:pt idx="29">
                  <c:v>1529</c:v>
                </c:pt>
                <c:pt idx="30">
                  <c:v>73</c:v>
                </c:pt>
                <c:pt idx="31">
                  <c:v>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13</c:v>
                </c:pt>
                <c:pt idx="7">
                  <c:v>2</c:v>
                </c:pt>
                <c:pt idx="8">
                  <c:v>85</c:v>
                </c:pt>
                <c:pt idx="9">
                  <c:v>35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8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  <c:pt idx="26">
                  <c:v>11</c:v>
                </c:pt>
                <c:pt idx="27">
                  <c:v>50</c:v>
                </c:pt>
                <c:pt idx="28">
                  <c:v>0</c:v>
                </c:pt>
                <c:pt idx="29">
                  <c:v>13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15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16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90</c:v>
                </c:pt>
                <c:pt idx="1">
                  <c:v>20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0</c:v>
                </c:pt>
                <c:pt idx="6">
                  <c:v>27</c:v>
                </c:pt>
                <c:pt idx="7">
                  <c:v>8</c:v>
                </c:pt>
                <c:pt idx="8">
                  <c:v>254</c:v>
                </c:pt>
                <c:pt idx="9">
                  <c:v>2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7</c:v>
                </c:pt>
                <c:pt idx="14">
                  <c:v>8</c:v>
                </c:pt>
                <c:pt idx="15">
                  <c:v>0</c:v>
                </c:pt>
                <c:pt idx="16">
                  <c:v>16</c:v>
                </c:pt>
                <c:pt idx="17">
                  <c:v>2</c:v>
                </c:pt>
                <c:pt idx="18">
                  <c:v>53</c:v>
                </c:pt>
                <c:pt idx="19">
                  <c:v>6</c:v>
                </c:pt>
                <c:pt idx="20">
                  <c:v>34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47</c:v>
                </c:pt>
                <c:pt idx="27">
                  <c:v>17</c:v>
                </c:pt>
                <c:pt idx="28">
                  <c:v>2</c:v>
                </c:pt>
                <c:pt idx="29">
                  <c:v>26</c:v>
                </c:pt>
                <c:pt idx="30">
                  <c:v>31</c:v>
                </c:pt>
                <c:pt idx="3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1</c:v>
                </c:pt>
                <c:pt idx="8">
                  <c:v>14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14</c:v>
                </c:pt>
                <c:pt idx="17">
                  <c:v>0</c:v>
                </c:pt>
                <c:pt idx="18">
                  <c:v>28</c:v>
                </c:pt>
                <c:pt idx="19">
                  <c:v>2</c:v>
                </c:pt>
                <c:pt idx="20">
                  <c:v>32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7</c:v>
                </c:pt>
                <c:pt idx="26">
                  <c:v>38</c:v>
                </c:pt>
                <c:pt idx="27">
                  <c:v>35</c:v>
                </c:pt>
                <c:pt idx="28">
                  <c:v>1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22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80776"/>
        <c:axId val="213553864"/>
      </c:lineChart>
      <c:catAx>
        <c:axId val="213880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3553864"/>
        <c:crosses val="autoZero"/>
        <c:auto val="1"/>
        <c:lblAlgn val="ctr"/>
        <c:lblOffset val="100"/>
        <c:noMultiLvlLbl val="0"/>
      </c:catAx>
      <c:valAx>
        <c:axId val="213553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3880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2015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16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194</c:v>
                </c:pt>
                <c:pt idx="9">
                  <c:v>1</c:v>
                </c:pt>
                <c:pt idx="10">
                  <c:v>22</c:v>
                </c:pt>
                <c:pt idx="11">
                  <c:v>2</c:v>
                </c:pt>
                <c:pt idx="12">
                  <c:v>0</c:v>
                </c:pt>
                <c:pt idx="13">
                  <c:v>10</c:v>
                </c:pt>
                <c:pt idx="14">
                  <c:v>4</c:v>
                </c:pt>
                <c:pt idx="15">
                  <c:v>5</c:v>
                </c:pt>
                <c:pt idx="16">
                  <c:v>12</c:v>
                </c:pt>
                <c:pt idx="17">
                  <c:v>0</c:v>
                </c:pt>
                <c:pt idx="18">
                  <c:v>74</c:v>
                </c:pt>
                <c:pt idx="19">
                  <c:v>0</c:v>
                </c:pt>
                <c:pt idx="20">
                  <c:v>35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21</c:v>
                </c:pt>
                <c:pt idx="27">
                  <c:v>9</c:v>
                </c:pt>
                <c:pt idx="28">
                  <c:v>0</c:v>
                </c:pt>
                <c:pt idx="29">
                  <c:v>22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268</c:v>
                </c:pt>
                <c:pt idx="1">
                  <c:v>509</c:v>
                </c:pt>
                <c:pt idx="2">
                  <c:v>126</c:v>
                </c:pt>
                <c:pt idx="3">
                  <c:v>149</c:v>
                </c:pt>
                <c:pt idx="4">
                  <c:v>250</c:v>
                </c:pt>
                <c:pt idx="5">
                  <c:v>1097</c:v>
                </c:pt>
                <c:pt idx="6">
                  <c:v>2018</c:v>
                </c:pt>
                <c:pt idx="7">
                  <c:v>545</c:v>
                </c:pt>
                <c:pt idx="8">
                  <c:v>5604</c:v>
                </c:pt>
                <c:pt idx="9">
                  <c:v>400</c:v>
                </c:pt>
                <c:pt idx="10">
                  <c:v>1343</c:v>
                </c:pt>
                <c:pt idx="11">
                  <c:v>2503</c:v>
                </c:pt>
                <c:pt idx="12">
                  <c:v>104</c:v>
                </c:pt>
                <c:pt idx="13">
                  <c:v>1162</c:v>
                </c:pt>
                <c:pt idx="14">
                  <c:v>1148</c:v>
                </c:pt>
                <c:pt idx="15">
                  <c:v>504</c:v>
                </c:pt>
                <c:pt idx="16">
                  <c:v>315</c:v>
                </c:pt>
                <c:pt idx="17">
                  <c:v>77</c:v>
                </c:pt>
                <c:pt idx="18">
                  <c:v>9863</c:v>
                </c:pt>
                <c:pt idx="19">
                  <c:v>215</c:v>
                </c:pt>
                <c:pt idx="20">
                  <c:v>565</c:v>
                </c:pt>
                <c:pt idx="21">
                  <c:v>900</c:v>
                </c:pt>
                <c:pt idx="22">
                  <c:v>72</c:v>
                </c:pt>
                <c:pt idx="23">
                  <c:v>293</c:v>
                </c:pt>
                <c:pt idx="24">
                  <c:v>552</c:v>
                </c:pt>
                <c:pt idx="25">
                  <c:v>746</c:v>
                </c:pt>
                <c:pt idx="26">
                  <c:v>636</c:v>
                </c:pt>
                <c:pt idx="27">
                  <c:v>4025</c:v>
                </c:pt>
                <c:pt idx="28">
                  <c:v>57</c:v>
                </c:pt>
                <c:pt idx="29">
                  <c:v>2767</c:v>
                </c:pt>
                <c:pt idx="30">
                  <c:v>484</c:v>
                </c:pt>
                <c:pt idx="31">
                  <c:v>149</c:v>
                </c:pt>
              </c:numCache>
            </c:numRef>
          </c:val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47</c:v>
                </c:pt>
                <c:pt idx="1">
                  <c:v>70</c:v>
                </c:pt>
                <c:pt idx="2">
                  <c:v>100</c:v>
                </c:pt>
                <c:pt idx="3">
                  <c:v>54</c:v>
                </c:pt>
                <c:pt idx="4">
                  <c:v>90</c:v>
                </c:pt>
                <c:pt idx="5">
                  <c:v>288</c:v>
                </c:pt>
                <c:pt idx="6">
                  <c:v>400</c:v>
                </c:pt>
                <c:pt idx="7">
                  <c:v>55</c:v>
                </c:pt>
                <c:pt idx="8">
                  <c:v>2114</c:v>
                </c:pt>
                <c:pt idx="9">
                  <c:v>250</c:v>
                </c:pt>
                <c:pt idx="10">
                  <c:v>544</c:v>
                </c:pt>
                <c:pt idx="11">
                  <c:v>928</c:v>
                </c:pt>
                <c:pt idx="12">
                  <c:v>49</c:v>
                </c:pt>
                <c:pt idx="13">
                  <c:v>438</c:v>
                </c:pt>
                <c:pt idx="14">
                  <c:v>532</c:v>
                </c:pt>
                <c:pt idx="15">
                  <c:v>147</c:v>
                </c:pt>
                <c:pt idx="16">
                  <c:v>40</c:v>
                </c:pt>
                <c:pt idx="17">
                  <c:v>15</c:v>
                </c:pt>
                <c:pt idx="18">
                  <c:v>2611</c:v>
                </c:pt>
                <c:pt idx="19">
                  <c:v>128</c:v>
                </c:pt>
                <c:pt idx="20">
                  <c:v>208</c:v>
                </c:pt>
                <c:pt idx="21">
                  <c:v>201</c:v>
                </c:pt>
                <c:pt idx="22">
                  <c:v>29</c:v>
                </c:pt>
                <c:pt idx="23">
                  <c:v>178</c:v>
                </c:pt>
                <c:pt idx="24">
                  <c:v>146</c:v>
                </c:pt>
                <c:pt idx="25">
                  <c:v>272</c:v>
                </c:pt>
                <c:pt idx="26">
                  <c:v>448</c:v>
                </c:pt>
                <c:pt idx="27">
                  <c:v>2010</c:v>
                </c:pt>
                <c:pt idx="28">
                  <c:v>36</c:v>
                </c:pt>
                <c:pt idx="29">
                  <c:v>1529</c:v>
                </c:pt>
                <c:pt idx="30">
                  <c:v>73</c:v>
                </c:pt>
                <c:pt idx="31">
                  <c:v>26</c:v>
                </c:pt>
              </c:numCache>
            </c:numRef>
          </c:val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13</c:v>
                </c:pt>
                <c:pt idx="7">
                  <c:v>2</c:v>
                </c:pt>
                <c:pt idx="8">
                  <c:v>85</c:v>
                </c:pt>
                <c:pt idx="9">
                  <c:v>35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8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  <c:pt idx="26">
                  <c:v>11</c:v>
                </c:pt>
                <c:pt idx="27">
                  <c:v>50</c:v>
                </c:pt>
                <c:pt idx="28">
                  <c:v>0</c:v>
                </c:pt>
                <c:pt idx="29">
                  <c:v>13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15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16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90</c:v>
                </c:pt>
                <c:pt idx="1">
                  <c:v>20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0</c:v>
                </c:pt>
                <c:pt idx="6">
                  <c:v>27</c:v>
                </c:pt>
                <c:pt idx="7">
                  <c:v>8</c:v>
                </c:pt>
                <c:pt idx="8">
                  <c:v>254</c:v>
                </c:pt>
                <c:pt idx="9">
                  <c:v>2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7</c:v>
                </c:pt>
                <c:pt idx="14">
                  <c:v>8</c:v>
                </c:pt>
                <c:pt idx="15">
                  <c:v>0</c:v>
                </c:pt>
                <c:pt idx="16">
                  <c:v>16</c:v>
                </c:pt>
                <c:pt idx="17">
                  <c:v>2</c:v>
                </c:pt>
                <c:pt idx="18">
                  <c:v>53</c:v>
                </c:pt>
                <c:pt idx="19">
                  <c:v>6</c:v>
                </c:pt>
                <c:pt idx="20">
                  <c:v>34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47</c:v>
                </c:pt>
                <c:pt idx="27">
                  <c:v>17</c:v>
                </c:pt>
                <c:pt idx="28">
                  <c:v>2</c:v>
                </c:pt>
                <c:pt idx="29">
                  <c:v>26</c:v>
                </c:pt>
                <c:pt idx="30">
                  <c:v>31</c:v>
                </c:pt>
                <c:pt idx="31">
                  <c:v>0</c:v>
                </c:pt>
              </c:numCache>
            </c:numRef>
          </c:val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1</c:v>
                </c:pt>
                <c:pt idx="8">
                  <c:v>14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14</c:v>
                </c:pt>
                <c:pt idx="17">
                  <c:v>0</c:v>
                </c:pt>
                <c:pt idx="18">
                  <c:v>28</c:v>
                </c:pt>
                <c:pt idx="19">
                  <c:v>2</c:v>
                </c:pt>
                <c:pt idx="20">
                  <c:v>32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7</c:v>
                </c:pt>
                <c:pt idx="26">
                  <c:v>38</c:v>
                </c:pt>
                <c:pt idx="27">
                  <c:v>35</c:v>
                </c:pt>
                <c:pt idx="28">
                  <c:v>1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22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357216"/>
        <c:axId val="211979160"/>
      </c:barChart>
      <c:catAx>
        <c:axId val="21435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1979160"/>
        <c:crosses val="autoZero"/>
        <c:auto val="1"/>
        <c:lblAlgn val="ctr"/>
        <c:lblOffset val="100"/>
        <c:noMultiLvlLbl val="0"/>
      </c:catAx>
      <c:valAx>
        <c:axId val="211979160"/>
        <c:scaling>
          <c:orientation val="minMax"/>
          <c:max val="14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357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2015</a:t>
            </a:r>
            <a:endParaRPr lang="es-ES" sz="1200"/>
          </a:p>
        </c:rich>
      </c:tx>
      <c:layout>
        <c:manualLayout>
          <c:xMode val="edge"/>
          <c:yMode val="edge"/>
          <c:x val="0.1249945213159035"/>
          <c:y val="8.519701810436635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8887</c:v>
                </c:pt>
                <c:pt idx="1">
                  <c:v>20390</c:v>
                </c:pt>
                <c:pt idx="2">
                  <c:v>1275</c:v>
                </c:pt>
                <c:pt idx="3">
                  <c:v>1047</c:v>
                </c:pt>
                <c:pt idx="4">
                  <c:v>4128</c:v>
                </c:pt>
                <c:pt idx="5">
                  <c:v>21728</c:v>
                </c:pt>
                <c:pt idx="6">
                  <c:v>25938</c:v>
                </c:pt>
                <c:pt idx="7">
                  <c:v>5437</c:v>
                </c:pt>
                <c:pt idx="8">
                  <c:v>133867</c:v>
                </c:pt>
                <c:pt idx="9">
                  <c:v>11815</c:v>
                </c:pt>
                <c:pt idx="10">
                  <c:v>37719</c:v>
                </c:pt>
                <c:pt idx="11">
                  <c:v>34595</c:v>
                </c:pt>
                <c:pt idx="12">
                  <c:v>2168</c:v>
                </c:pt>
                <c:pt idx="13">
                  <c:v>23367</c:v>
                </c:pt>
                <c:pt idx="14">
                  <c:v>49814</c:v>
                </c:pt>
                <c:pt idx="15">
                  <c:v>20821</c:v>
                </c:pt>
                <c:pt idx="16">
                  <c:v>6353</c:v>
                </c:pt>
                <c:pt idx="17">
                  <c:v>1631</c:v>
                </c:pt>
                <c:pt idx="18">
                  <c:v>88286</c:v>
                </c:pt>
                <c:pt idx="19">
                  <c:v>2957</c:v>
                </c:pt>
                <c:pt idx="20">
                  <c:v>24999</c:v>
                </c:pt>
                <c:pt idx="21">
                  <c:v>20566</c:v>
                </c:pt>
                <c:pt idx="22">
                  <c:v>1213</c:v>
                </c:pt>
                <c:pt idx="23">
                  <c:v>19217</c:v>
                </c:pt>
                <c:pt idx="24">
                  <c:v>16822</c:v>
                </c:pt>
                <c:pt idx="25">
                  <c:v>16653</c:v>
                </c:pt>
                <c:pt idx="26">
                  <c:v>3299</c:v>
                </c:pt>
                <c:pt idx="27">
                  <c:v>36071</c:v>
                </c:pt>
                <c:pt idx="28">
                  <c:v>4735</c:v>
                </c:pt>
                <c:pt idx="29">
                  <c:v>29709</c:v>
                </c:pt>
                <c:pt idx="30">
                  <c:v>6207</c:v>
                </c:pt>
                <c:pt idx="31">
                  <c:v>3395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1606</c:v>
                </c:pt>
                <c:pt idx="1">
                  <c:v>1430</c:v>
                </c:pt>
                <c:pt idx="2">
                  <c:v>470</c:v>
                </c:pt>
                <c:pt idx="3">
                  <c:v>512</c:v>
                </c:pt>
                <c:pt idx="4">
                  <c:v>928</c:v>
                </c:pt>
                <c:pt idx="5">
                  <c:v>3033</c:v>
                </c:pt>
                <c:pt idx="6">
                  <c:v>4867</c:v>
                </c:pt>
                <c:pt idx="7">
                  <c:v>1148</c:v>
                </c:pt>
                <c:pt idx="8">
                  <c:v>23018</c:v>
                </c:pt>
                <c:pt idx="9">
                  <c:v>1618</c:v>
                </c:pt>
                <c:pt idx="10">
                  <c:v>5142</c:v>
                </c:pt>
                <c:pt idx="11">
                  <c:v>6605</c:v>
                </c:pt>
                <c:pt idx="12">
                  <c:v>663</c:v>
                </c:pt>
                <c:pt idx="13">
                  <c:v>3358</c:v>
                </c:pt>
                <c:pt idx="14">
                  <c:v>4821</c:v>
                </c:pt>
                <c:pt idx="15">
                  <c:v>1630</c:v>
                </c:pt>
                <c:pt idx="16">
                  <c:v>908</c:v>
                </c:pt>
                <c:pt idx="17">
                  <c:v>264</c:v>
                </c:pt>
                <c:pt idx="18">
                  <c:v>23267</c:v>
                </c:pt>
                <c:pt idx="19">
                  <c:v>884</c:v>
                </c:pt>
                <c:pt idx="20">
                  <c:v>2357</c:v>
                </c:pt>
                <c:pt idx="21">
                  <c:v>3014</c:v>
                </c:pt>
                <c:pt idx="22">
                  <c:v>398</c:v>
                </c:pt>
                <c:pt idx="23">
                  <c:v>1286</c:v>
                </c:pt>
                <c:pt idx="24">
                  <c:v>1560</c:v>
                </c:pt>
                <c:pt idx="25">
                  <c:v>2030</c:v>
                </c:pt>
                <c:pt idx="26">
                  <c:v>2857</c:v>
                </c:pt>
                <c:pt idx="27">
                  <c:v>11208</c:v>
                </c:pt>
                <c:pt idx="28">
                  <c:v>369</c:v>
                </c:pt>
                <c:pt idx="29">
                  <c:v>8374</c:v>
                </c:pt>
                <c:pt idx="30">
                  <c:v>1181</c:v>
                </c:pt>
                <c:pt idx="31">
                  <c:v>490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58784"/>
        <c:axId val="214359176"/>
      </c:lineChart>
      <c:catAx>
        <c:axId val="21435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9176"/>
        <c:crosses val="autoZero"/>
        <c:auto val="1"/>
        <c:lblAlgn val="ctr"/>
        <c:lblOffset val="100"/>
        <c:noMultiLvlLbl val="0"/>
      </c:catAx>
      <c:valAx>
        <c:axId val="214359176"/>
        <c:scaling>
          <c:orientation val="minMax"/>
          <c:max val="1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358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2015</a:t>
            </a:r>
            <a:endParaRPr lang="es-ES" sz="1200"/>
          </a:p>
        </c:rich>
      </c:tx>
      <c:layout>
        <c:manualLayout>
          <c:xMode val="edge"/>
          <c:yMode val="edge"/>
          <c:x val="0.13146701322528859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8887</c:v>
                </c:pt>
                <c:pt idx="1">
                  <c:v>20390</c:v>
                </c:pt>
                <c:pt idx="2">
                  <c:v>1275</c:v>
                </c:pt>
                <c:pt idx="3">
                  <c:v>1047</c:v>
                </c:pt>
                <c:pt idx="4">
                  <c:v>4128</c:v>
                </c:pt>
                <c:pt idx="5">
                  <c:v>21728</c:v>
                </c:pt>
                <c:pt idx="6">
                  <c:v>25938</c:v>
                </c:pt>
                <c:pt idx="7">
                  <c:v>5437</c:v>
                </c:pt>
                <c:pt idx="8">
                  <c:v>133867</c:v>
                </c:pt>
                <c:pt idx="9">
                  <c:v>11815</c:v>
                </c:pt>
                <c:pt idx="10">
                  <c:v>37719</c:v>
                </c:pt>
                <c:pt idx="11">
                  <c:v>34595</c:v>
                </c:pt>
                <c:pt idx="12">
                  <c:v>2168</c:v>
                </c:pt>
                <c:pt idx="13">
                  <c:v>23367</c:v>
                </c:pt>
                <c:pt idx="14">
                  <c:v>49814</c:v>
                </c:pt>
                <c:pt idx="15">
                  <c:v>20821</c:v>
                </c:pt>
                <c:pt idx="16">
                  <c:v>6353</c:v>
                </c:pt>
                <c:pt idx="17">
                  <c:v>1631</c:v>
                </c:pt>
                <c:pt idx="18">
                  <c:v>88286</c:v>
                </c:pt>
                <c:pt idx="19">
                  <c:v>2957</c:v>
                </c:pt>
                <c:pt idx="20">
                  <c:v>24999</c:v>
                </c:pt>
                <c:pt idx="21">
                  <c:v>20566</c:v>
                </c:pt>
                <c:pt idx="22">
                  <c:v>1213</c:v>
                </c:pt>
                <c:pt idx="23">
                  <c:v>19217</c:v>
                </c:pt>
                <c:pt idx="24">
                  <c:v>16822</c:v>
                </c:pt>
                <c:pt idx="25">
                  <c:v>16653</c:v>
                </c:pt>
                <c:pt idx="26">
                  <c:v>3299</c:v>
                </c:pt>
                <c:pt idx="27">
                  <c:v>36071</c:v>
                </c:pt>
                <c:pt idx="28">
                  <c:v>4735</c:v>
                </c:pt>
                <c:pt idx="29">
                  <c:v>29709</c:v>
                </c:pt>
                <c:pt idx="30">
                  <c:v>6207</c:v>
                </c:pt>
                <c:pt idx="31">
                  <c:v>3395</c:v>
                </c:pt>
              </c:numCache>
            </c:numRef>
          </c:val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1606</c:v>
                </c:pt>
                <c:pt idx="1">
                  <c:v>1430</c:v>
                </c:pt>
                <c:pt idx="2">
                  <c:v>470</c:v>
                </c:pt>
                <c:pt idx="3">
                  <c:v>512</c:v>
                </c:pt>
                <c:pt idx="4">
                  <c:v>928</c:v>
                </c:pt>
                <c:pt idx="5">
                  <c:v>3033</c:v>
                </c:pt>
                <c:pt idx="6">
                  <c:v>4867</c:v>
                </c:pt>
                <c:pt idx="7">
                  <c:v>1148</c:v>
                </c:pt>
                <c:pt idx="8">
                  <c:v>23018</c:v>
                </c:pt>
                <c:pt idx="9">
                  <c:v>1618</c:v>
                </c:pt>
                <c:pt idx="10">
                  <c:v>5142</c:v>
                </c:pt>
                <c:pt idx="11">
                  <c:v>6605</c:v>
                </c:pt>
                <c:pt idx="12">
                  <c:v>663</c:v>
                </c:pt>
                <c:pt idx="13">
                  <c:v>3358</c:v>
                </c:pt>
                <c:pt idx="14">
                  <c:v>4821</c:v>
                </c:pt>
                <c:pt idx="15">
                  <c:v>1630</c:v>
                </c:pt>
                <c:pt idx="16">
                  <c:v>908</c:v>
                </c:pt>
                <c:pt idx="17">
                  <c:v>264</c:v>
                </c:pt>
                <c:pt idx="18">
                  <c:v>23267</c:v>
                </c:pt>
                <c:pt idx="19">
                  <c:v>884</c:v>
                </c:pt>
                <c:pt idx="20">
                  <c:v>2357</c:v>
                </c:pt>
                <c:pt idx="21">
                  <c:v>3014</c:v>
                </c:pt>
                <c:pt idx="22">
                  <c:v>398</c:v>
                </c:pt>
                <c:pt idx="23">
                  <c:v>1286</c:v>
                </c:pt>
                <c:pt idx="24">
                  <c:v>1560</c:v>
                </c:pt>
                <c:pt idx="25">
                  <c:v>2030</c:v>
                </c:pt>
                <c:pt idx="26">
                  <c:v>2857</c:v>
                </c:pt>
                <c:pt idx="27">
                  <c:v>11208</c:v>
                </c:pt>
                <c:pt idx="28">
                  <c:v>369</c:v>
                </c:pt>
                <c:pt idx="29">
                  <c:v>8374</c:v>
                </c:pt>
                <c:pt idx="30">
                  <c:v>1181</c:v>
                </c:pt>
                <c:pt idx="31">
                  <c:v>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883912"/>
        <c:axId val="213883520"/>
      </c:barChart>
      <c:catAx>
        <c:axId val="213883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3883520"/>
        <c:crosses val="autoZero"/>
        <c:auto val="1"/>
        <c:lblAlgn val="ctr"/>
        <c:lblOffset val="100"/>
        <c:noMultiLvlLbl val="0"/>
      </c:catAx>
      <c:valAx>
        <c:axId val="213883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3883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2015</a:t>
            </a:r>
            <a:endParaRPr lang="es-ES" sz="1200"/>
          </a:p>
        </c:rich>
      </c:tx>
      <c:layout>
        <c:manualLayout>
          <c:xMode val="edge"/>
          <c:yMode val="edge"/>
          <c:x val="0.1111666666666666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'1.1.8'!$B$5:$C$5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'1.1.8'!$B$42:$C$42</c:f>
              <c:numCache>
                <c:formatCode>#,##0</c:formatCode>
                <c:ptCount val="2"/>
                <c:pt idx="0">
                  <c:v>84.958426597057311</c:v>
                </c:pt>
                <c:pt idx="1">
                  <c:v>15.04157340294269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Parque</a:t>
            </a:r>
            <a:r>
              <a:rPr lang="es-ES" sz="1200" baseline="0"/>
              <a:t> Vehicular del Autotransporte de Carga 2015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6539</c:v>
                </c:pt>
                <c:pt idx="1">
                  <c:v>6016</c:v>
                </c:pt>
                <c:pt idx="2">
                  <c:v>863</c:v>
                </c:pt>
                <c:pt idx="3">
                  <c:v>987</c:v>
                </c:pt>
                <c:pt idx="4">
                  <c:v>2723</c:v>
                </c:pt>
                <c:pt idx="5">
                  <c:v>12756</c:v>
                </c:pt>
                <c:pt idx="6">
                  <c:v>19292</c:v>
                </c:pt>
                <c:pt idx="7">
                  <c:v>3683</c:v>
                </c:pt>
                <c:pt idx="8">
                  <c:v>79788</c:v>
                </c:pt>
                <c:pt idx="9">
                  <c:v>8165</c:v>
                </c:pt>
                <c:pt idx="10">
                  <c:v>13640</c:v>
                </c:pt>
                <c:pt idx="11">
                  <c:v>19840</c:v>
                </c:pt>
                <c:pt idx="12">
                  <c:v>1068</c:v>
                </c:pt>
                <c:pt idx="13">
                  <c:v>6146</c:v>
                </c:pt>
                <c:pt idx="14">
                  <c:v>23901</c:v>
                </c:pt>
                <c:pt idx="15">
                  <c:v>7492</c:v>
                </c:pt>
                <c:pt idx="16">
                  <c:v>3743</c:v>
                </c:pt>
                <c:pt idx="17">
                  <c:v>656</c:v>
                </c:pt>
                <c:pt idx="18">
                  <c:v>78531</c:v>
                </c:pt>
                <c:pt idx="19">
                  <c:v>1724</c:v>
                </c:pt>
                <c:pt idx="20">
                  <c:v>8018</c:v>
                </c:pt>
                <c:pt idx="21">
                  <c:v>10255</c:v>
                </c:pt>
                <c:pt idx="22">
                  <c:v>673</c:v>
                </c:pt>
                <c:pt idx="23">
                  <c:v>8781</c:v>
                </c:pt>
                <c:pt idx="24">
                  <c:v>6767</c:v>
                </c:pt>
                <c:pt idx="25">
                  <c:v>6771</c:v>
                </c:pt>
                <c:pt idx="26">
                  <c:v>3102</c:v>
                </c:pt>
                <c:pt idx="27">
                  <c:v>28781</c:v>
                </c:pt>
                <c:pt idx="28">
                  <c:v>1019</c:v>
                </c:pt>
                <c:pt idx="29">
                  <c:v>18501</c:v>
                </c:pt>
                <c:pt idx="30">
                  <c:v>4405</c:v>
                </c:pt>
                <c:pt idx="31">
                  <c:v>2234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3954</c:v>
                </c:pt>
                <c:pt idx="1">
                  <c:v>15804</c:v>
                </c:pt>
                <c:pt idx="2">
                  <c:v>882</c:v>
                </c:pt>
                <c:pt idx="3">
                  <c:v>572</c:v>
                </c:pt>
                <c:pt idx="4">
                  <c:v>2333</c:v>
                </c:pt>
                <c:pt idx="5">
                  <c:v>12005</c:v>
                </c:pt>
                <c:pt idx="6">
                  <c:v>11513</c:v>
                </c:pt>
                <c:pt idx="7">
                  <c:v>2902</c:v>
                </c:pt>
                <c:pt idx="8">
                  <c:v>77097</c:v>
                </c:pt>
                <c:pt idx="9">
                  <c:v>5268</c:v>
                </c:pt>
                <c:pt idx="10">
                  <c:v>29221</c:v>
                </c:pt>
                <c:pt idx="11">
                  <c:v>21360</c:v>
                </c:pt>
                <c:pt idx="12">
                  <c:v>1763</c:v>
                </c:pt>
                <c:pt idx="13">
                  <c:v>20579</c:v>
                </c:pt>
                <c:pt idx="14">
                  <c:v>30734</c:v>
                </c:pt>
                <c:pt idx="15">
                  <c:v>14959</c:v>
                </c:pt>
                <c:pt idx="16">
                  <c:v>3518</c:v>
                </c:pt>
                <c:pt idx="17">
                  <c:v>1239</c:v>
                </c:pt>
                <c:pt idx="18">
                  <c:v>33022</c:v>
                </c:pt>
                <c:pt idx="19">
                  <c:v>2117</c:v>
                </c:pt>
                <c:pt idx="20">
                  <c:v>19338</c:v>
                </c:pt>
                <c:pt idx="21">
                  <c:v>13325</c:v>
                </c:pt>
                <c:pt idx="22">
                  <c:v>938</c:v>
                </c:pt>
                <c:pt idx="23">
                  <c:v>11722</c:v>
                </c:pt>
                <c:pt idx="24">
                  <c:v>11615</c:v>
                </c:pt>
                <c:pt idx="25">
                  <c:v>11912</c:v>
                </c:pt>
                <c:pt idx="26">
                  <c:v>3054</c:v>
                </c:pt>
                <c:pt idx="27">
                  <c:v>18498</c:v>
                </c:pt>
                <c:pt idx="28">
                  <c:v>4085</c:v>
                </c:pt>
                <c:pt idx="29">
                  <c:v>19582</c:v>
                </c:pt>
                <c:pt idx="30">
                  <c:v>2983</c:v>
                </c:pt>
                <c:pt idx="31">
                  <c:v>1651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56432"/>
        <c:axId val="229470360"/>
      </c:lineChart>
      <c:catAx>
        <c:axId val="21435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29470360"/>
        <c:crosses val="autoZero"/>
        <c:auto val="1"/>
        <c:lblAlgn val="ctr"/>
        <c:lblOffset val="100"/>
        <c:noMultiLvlLbl val="0"/>
      </c:catAx>
      <c:valAx>
        <c:axId val="229470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356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Permisionarios del Parque Vehicular del Autotransporte de Carga 2015 </a:t>
            </a:r>
            <a:endParaRPr lang="es-ES" sz="1100"/>
          </a:p>
        </c:rich>
      </c:tx>
      <c:layout>
        <c:manualLayout>
          <c:xMode val="edge"/>
          <c:yMode val="edge"/>
          <c:x val="0.137748197448698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6539</c:v>
                </c:pt>
                <c:pt idx="1">
                  <c:v>6016</c:v>
                </c:pt>
                <c:pt idx="2">
                  <c:v>863</c:v>
                </c:pt>
                <c:pt idx="3">
                  <c:v>987</c:v>
                </c:pt>
                <c:pt idx="4">
                  <c:v>2723</c:v>
                </c:pt>
                <c:pt idx="5">
                  <c:v>12756</c:v>
                </c:pt>
                <c:pt idx="6">
                  <c:v>19292</c:v>
                </c:pt>
                <c:pt idx="7">
                  <c:v>3683</c:v>
                </c:pt>
                <c:pt idx="8">
                  <c:v>79788</c:v>
                </c:pt>
                <c:pt idx="9">
                  <c:v>8165</c:v>
                </c:pt>
                <c:pt idx="10">
                  <c:v>13640</c:v>
                </c:pt>
                <c:pt idx="11">
                  <c:v>19840</c:v>
                </c:pt>
                <c:pt idx="12">
                  <c:v>1068</c:v>
                </c:pt>
                <c:pt idx="13">
                  <c:v>6146</c:v>
                </c:pt>
                <c:pt idx="14">
                  <c:v>23901</c:v>
                </c:pt>
                <c:pt idx="15">
                  <c:v>7492</c:v>
                </c:pt>
                <c:pt idx="16">
                  <c:v>3743</c:v>
                </c:pt>
                <c:pt idx="17">
                  <c:v>656</c:v>
                </c:pt>
                <c:pt idx="18">
                  <c:v>78531</c:v>
                </c:pt>
                <c:pt idx="19">
                  <c:v>1724</c:v>
                </c:pt>
                <c:pt idx="20">
                  <c:v>8018</c:v>
                </c:pt>
                <c:pt idx="21">
                  <c:v>10255</c:v>
                </c:pt>
                <c:pt idx="22">
                  <c:v>673</c:v>
                </c:pt>
                <c:pt idx="23">
                  <c:v>8781</c:v>
                </c:pt>
                <c:pt idx="24">
                  <c:v>6767</c:v>
                </c:pt>
                <c:pt idx="25">
                  <c:v>6771</c:v>
                </c:pt>
                <c:pt idx="26">
                  <c:v>3102</c:v>
                </c:pt>
                <c:pt idx="27">
                  <c:v>28781</c:v>
                </c:pt>
                <c:pt idx="28">
                  <c:v>1019</c:v>
                </c:pt>
                <c:pt idx="29">
                  <c:v>18501</c:v>
                </c:pt>
                <c:pt idx="30">
                  <c:v>4405</c:v>
                </c:pt>
                <c:pt idx="31">
                  <c:v>2234</c:v>
                </c:pt>
              </c:numCache>
            </c:numRef>
          </c:val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3954</c:v>
                </c:pt>
                <c:pt idx="1">
                  <c:v>15804</c:v>
                </c:pt>
                <c:pt idx="2">
                  <c:v>882</c:v>
                </c:pt>
                <c:pt idx="3">
                  <c:v>572</c:v>
                </c:pt>
                <c:pt idx="4">
                  <c:v>2333</c:v>
                </c:pt>
                <c:pt idx="5">
                  <c:v>12005</c:v>
                </c:pt>
                <c:pt idx="6">
                  <c:v>11513</c:v>
                </c:pt>
                <c:pt idx="7">
                  <c:v>2902</c:v>
                </c:pt>
                <c:pt idx="8">
                  <c:v>77097</c:v>
                </c:pt>
                <c:pt idx="9">
                  <c:v>5268</c:v>
                </c:pt>
                <c:pt idx="10">
                  <c:v>29221</c:v>
                </c:pt>
                <c:pt idx="11">
                  <c:v>21360</c:v>
                </c:pt>
                <c:pt idx="12">
                  <c:v>1763</c:v>
                </c:pt>
                <c:pt idx="13">
                  <c:v>20579</c:v>
                </c:pt>
                <c:pt idx="14">
                  <c:v>30734</c:v>
                </c:pt>
                <c:pt idx="15">
                  <c:v>14959</c:v>
                </c:pt>
                <c:pt idx="16">
                  <c:v>3518</c:v>
                </c:pt>
                <c:pt idx="17">
                  <c:v>1239</c:v>
                </c:pt>
                <c:pt idx="18">
                  <c:v>33022</c:v>
                </c:pt>
                <c:pt idx="19">
                  <c:v>2117</c:v>
                </c:pt>
                <c:pt idx="20">
                  <c:v>19338</c:v>
                </c:pt>
                <c:pt idx="21">
                  <c:v>13325</c:v>
                </c:pt>
                <c:pt idx="22">
                  <c:v>938</c:v>
                </c:pt>
                <c:pt idx="23">
                  <c:v>11722</c:v>
                </c:pt>
                <c:pt idx="24">
                  <c:v>11615</c:v>
                </c:pt>
                <c:pt idx="25">
                  <c:v>11912</c:v>
                </c:pt>
                <c:pt idx="26">
                  <c:v>3054</c:v>
                </c:pt>
                <c:pt idx="27">
                  <c:v>18498</c:v>
                </c:pt>
                <c:pt idx="28">
                  <c:v>4085</c:v>
                </c:pt>
                <c:pt idx="29">
                  <c:v>19582</c:v>
                </c:pt>
                <c:pt idx="30">
                  <c:v>2983</c:v>
                </c:pt>
                <c:pt idx="31">
                  <c:v>1651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471144"/>
        <c:axId val="229471536"/>
      </c:barChart>
      <c:catAx>
        <c:axId val="229471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29471536"/>
        <c:crosses val="autoZero"/>
        <c:auto val="1"/>
        <c:lblAlgn val="ctr"/>
        <c:lblOffset val="100"/>
        <c:noMultiLvlLbl val="0"/>
      </c:catAx>
      <c:valAx>
        <c:axId val="2294715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9471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Permisionarios del Parque Vehicular del Autotransporte de Carga 2015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766E-2"/>
          <c:y val="0.17592592592592593"/>
          <c:w val="0.49444444444444713"/>
          <c:h val="0.82407407407408051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6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1173075240594926"/>
                  <c:y val="-1.27252843394575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537226596675414"/>
                  <c:y val="-3.41444298629337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1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'1.1.9'!$B$5:$C$5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49.21348453940638</c:v>
                </c:pt>
                <c:pt idx="1">
                  <c:v>50.78651546059362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1.1.10'!$B$7:$B$63</c:f>
              <c:numCache>
                <c:formatCode>#,##0</c:formatCode>
                <c:ptCount val="57"/>
                <c:pt idx="0">
                  <c:v>135</c:v>
                </c:pt>
                <c:pt idx="1">
                  <c:v>35</c:v>
                </c:pt>
                <c:pt idx="2">
                  <c:v>43</c:v>
                </c:pt>
                <c:pt idx="3">
                  <c:v>55</c:v>
                </c:pt>
                <c:pt idx="4">
                  <c:v>70</c:v>
                </c:pt>
                <c:pt idx="5">
                  <c:v>107</c:v>
                </c:pt>
                <c:pt idx="6">
                  <c:v>118</c:v>
                </c:pt>
                <c:pt idx="7">
                  <c:v>180</c:v>
                </c:pt>
                <c:pt idx="8">
                  <c:v>221</c:v>
                </c:pt>
                <c:pt idx="9">
                  <c:v>243</c:v>
                </c:pt>
                <c:pt idx="10">
                  <c:v>259</c:v>
                </c:pt>
                <c:pt idx="11">
                  <c:v>299</c:v>
                </c:pt>
                <c:pt idx="12">
                  <c:v>332</c:v>
                </c:pt>
                <c:pt idx="13">
                  <c:v>374</c:v>
                </c:pt>
                <c:pt idx="14">
                  <c:v>599</c:v>
                </c:pt>
                <c:pt idx="15">
                  <c:v>753</c:v>
                </c:pt>
                <c:pt idx="16">
                  <c:v>784</c:v>
                </c:pt>
                <c:pt idx="17">
                  <c:v>419</c:v>
                </c:pt>
                <c:pt idx="18">
                  <c:v>571</c:v>
                </c:pt>
                <c:pt idx="19">
                  <c:v>859</c:v>
                </c:pt>
                <c:pt idx="20">
                  <c:v>1263</c:v>
                </c:pt>
                <c:pt idx="21">
                  <c:v>1663</c:v>
                </c:pt>
                <c:pt idx="22">
                  <c:v>1362</c:v>
                </c:pt>
                <c:pt idx="23">
                  <c:v>391</c:v>
                </c:pt>
                <c:pt idx="24">
                  <c:v>416</c:v>
                </c:pt>
                <c:pt idx="25">
                  <c:v>854</c:v>
                </c:pt>
                <c:pt idx="26">
                  <c:v>483</c:v>
                </c:pt>
                <c:pt idx="27">
                  <c:v>332</c:v>
                </c:pt>
                <c:pt idx="28">
                  <c:v>553</c:v>
                </c:pt>
                <c:pt idx="29">
                  <c:v>702</c:v>
                </c:pt>
                <c:pt idx="30">
                  <c:v>1032</c:v>
                </c:pt>
                <c:pt idx="31">
                  <c:v>1841</c:v>
                </c:pt>
                <c:pt idx="32">
                  <c:v>2193</c:v>
                </c:pt>
                <c:pt idx="33">
                  <c:v>2353</c:v>
                </c:pt>
                <c:pt idx="34">
                  <c:v>2232</c:v>
                </c:pt>
                <c:pt idx="35">
                  <c:v>1371</c:v>
                </c:pt>
                <c:pt idx="36">
                  <c:v>649</c:v>
                </c:pt>
                <c:pt idx="37">
                  <c:v>1449</c:v>
                </c:pt>
                <c:pt idx="38">
                  <c:v>1973</c:v>
                </c:pt>
                <c:pt idx="39">
                  <c:v>2593</c:v>
                </c:pt>
                <c:pt idx="40">
                  <c:v>2938</c:v>
                </c:pt>
                <c:pt idx="41">
                  <c:v>3120</c:v>
                </c:pt>
                <c:pt idx="42">
                  <c:v>2552</c:v>
                </c:pt>
                <c:pt idx="43">
                  <c:v>2373</c:v>
                </c:pt>
                <c:pt idx="44">
                  <c:v>2471</c:v>
                </c:pt>
                <c:pt idx="45">
                  <c:v>3246</c:v>
                </c:pt>
                <c:pt idx="46">
                  <c:v>3922</c:v>
                </c:pt>
                <c:pt idx="47">
                  <c:v>4016</c:v>
                </c:pt>
                <c:pt idx="48">
                  <c:v>5378</c:v>
                </c:pt>
                <c:pt idx="49">
                  <c:v>2583</c:v>
                </c:pt>
                <c:pt idx="50">
                  <c:v>1840</c:v>
                </c:pt>
                <c:pt idx="51">
                  <c:v>3095</c:v>
                </c:pt>
                <c:pt idx="52">
                  <c:v>3487</c:v>
                </c:pt>
                <c:pt idx="53">
                  <c:v>2754</c:v>
                </c:pt>
                <c:pt idx="54">
                  <c:v>2299</c:v>
                </c:pt>
                <c:pt idx="55">
                  <c:v>3011</c:v>
                </c:pt>
                <c:pt idx="56">
                  <c:v>790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1.1.10'!$C$7:$C$63</c:f>
              <c:numCache>
                <c:formatCode>#,##0</c:formatCode>
                <c:ptCount val="57"/>
                <c:pt idx="0">
                  <c:v>348</c:v>
                </c:pt>
                <c:pt idx="1">
                  <c:v>117</c:v>
                </c:pt>
                <c:pt idx="2">
                  <c:v>116</c:v>
                </c:pt>
                <c:pt idx="3">
                  <c:v>157</c:v>
                </c:pt>
                <c:pt idx="4">
                  <c:v>213</c:v>
                </c:pt>
                <c:pt idx="5">
                  <c:v>266</c:v>
                </c:pt>
                <c:pt idx="6">
                  <c:v>305</c:v>
                </c:pt>
                <c:pt idx="7">
                  <c:v>400</c:v>
                </c:pt>
                <c:pt idx="8">
                  <c:v>567</c:v>
                </c:pt>
                <c:pt idx="9">
                  <c:v>663</c:v>
                </c:pt>
                <c:pt idx="10">
                  <c:v>801</c:v>
                </c:pt>
                <c:pt idx="11">
                  <c:v>778</c:v>
                </c:pt>
                <c:pt idx="12">
                  <c:v>889</c:v>
                </c:pt>
                <c:pt idx="13">
                  <c:v>1085</c:v>
                </c:pt>
                <c:pt idx="14">
                  <c:v>1313</c:v>
                </c:pt>
                <c:pt idx="15">
                  <c:v>1697</c:v>
                </c:pt>
                <c:pt idx="16">
                  <c:v>1783</c:v>
                </c:pt>
                <c:pt idx="17">
                  <c:v>1297</c:v>
                </c:pt>
                <c:pt idx="18">
                  <c:v>1514</c:v>
                </c:pt>
                <c:pt idx="19">
                  <c:v>2011</c:v>
                </c:pt>
                <c:pt idx="20">
                  <c:v>3294</c:v>
                </c:pt>
                <c:pt idx="21">
                  <c:v>3894</c:v>
                </c:pt>
                <c:pt idx="22">
                  <c:v>2563</c:v>
                </c:pt>
                <c:pt idx="23">
                  <c:v>750</c:v>
                </c:pt>
                <c:pt idx="24">
                  <c:v>970</c:v>
                </c:pt>
                <c:pt idx="25">
                  <c:v>1383</c:v>
                </c:pt>
                <c:pt idx="26">
                  <c:v>764</c:v>
                </c:pt>
                <c:pt idx="27">
                  <c:v>518</c:v>
                </c:pt>
                <c:pt idx="28">
                  <c:v>639</c:v>
                </c:pt>
                <c:pt idx="29">
                  <c:v>915</c:v>
                </c:pt>
                <c:pt idx="30">
                  <c:v>1251</c:v>
                </c:pt>
                <c:pt idx="31">
                  <c:v>1844</c:v>
                </c:pt>
                <c:pt idx="32">
                  <c:v>1767</c:v>
                </c:pt>
                <c:pt idx="33">
                  <c:v>1723</c:v>
                </c:pt>
                <c:pt idx="34">
                  <c:v>1385</c:v>
                </c:pt>
                <c:pt idx="35">
                  <c:v>819</c:v>
                </c:pt>
                <c:pt idx="36">
                  <c:v>227</c:v>
                </c:pt>
                <c:pt idx="37">
                  <c:v>864</c:v>
                </c:pt>
                <c:pt idx="38">
                  <c:v>1165</c:v>
                </c:pt>
                <c:pt idx="39">
                  <c:v>1096</c:v>
                </c:pt>
                <c:pt idx="40">
                  <c:v>1360</c:v>
                </c:pt>
                <c:pt idx="41">
                  <c:v>1834</c:v>
                </c:pt>
                <c:pt idx="42">
                  <c:v>1248</c:v>
                </c:pt>
                <c:pt idx="43">
                  <c:v>1269</c:v>
                </c:pt>
                <c:pt idx="44">
                  <c:v>1059</c:v>
                </c:pt>
                <c:pt idx="45">
                  <c:v>1244</c:v>
                </c:pt>
                <c:pt idx="46">
                  <c:v>1267</c:v>
                </c:pt>
                <c:pt idx="47">
                  <c:v>2035</c:v>
                </c:pt>
                <c:pt idx="48">
                  <c:v>1959</c:v>
                </c:pt>
                <c:pt idx="49">
                  <c:v>1479</c:v>
                </c:pt>
                <c:pt idx="50">
                  <c:v>553</c:v>
                </c:pt>
                <c:pt idx="51">
                  <c:v>1160</c:v>
                </c:pt>
                <c:pt idx="52">
                  <c:v>1304</c:v>
                </c:pt>
                <c:pt idx="53">
                  <c:v>1457</c:v>
                </c:pt>
                <c:pt idx="54">
                  <c:v>1397</c:v>
                </c:pt>
                <c:pt idx="55">
                  <c:v>1142</c:v>
                </c:pt>
                <c:pt idx="56">
                  <c:v>1130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1.1.10'!$D$7:$D$63</c:f>
              <c:numCache>
                <c:formatCode>#,##0</c:formatCode>
                <c:ptCount val="57"/>
                <c:pt idx="0">
                  <c:v>25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11</c:v>
                </c:pt>
                <c:pt idx="9">
                  <c:v>6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10</c:v>
                </c:pt>
                <c:pt idx="14">
                  <c:v>17</c:v>
                </c:pt>
                <c:pt idx="15">
                  <c:v>18</c:v>
                </c:pt>
                <c:pt idx="16">
                  <c:v>23</c:v>
                </c:pt>
                <c:pt idx="17">
                  <c:v>15</c:v>
                </c:pt>
                <c:pt idx="18">
                  <c:v>21</c:v>
                </c:pt>
                <c:pt idx="19">
                  <c:v>36</c:v>
                </c:pt>
                <c:pt idx="20">
                  <c:v>34</c:v>
                </c:pt>
                <c:pt idx="21">
                  <c:v>40</c:v>
                </c:pt>
                <c:pt idx="22">
                  <c:v>31</c:v>
                </c:pt>
                <c:pt idx="23">
                  <c:v>20</c:v>
                </c:pt>
                <c:pt idx="24">
                  <c:v>28</c:v>
                </c:pt>
                <c:pt idx="25">
                  <c:v>29</c:v>
                </c:pt>
                <c:pt idx="26">
                  <c:v>17</c:v>
                </c:pt>
                <c:pt idx="27">
                  <c:v>13</c:v>
                </c:pt>
                <c:pt idx="28">
                  <c:v>21</c:v>
                </c:pt>
                <c:pt idx="29">
                  <c:v>16</c:v>
                </c:pt>
                <c:pt idx="30">
                  <c:v>38</c:v>
                </c:pt>
                <c:pt idx="31">
                  <c:v>44</c:v>
                </c:pt>
                <c:pt idx="32">
                  <c:v>44</c:v>
                </c:pt>
                <c:pt idx="33">
                  <c:v>59</c:v>
                </c:pt>
                <c:pt idx="34">
                  <c:v>50</c:v>
                </c:pt>
                <c:pt idx="35">
                  <c:v>65</c:v>
                </c:pt>
                <c:pt idx="36">
                  <c:v>18</c:v>
                </c:pt>
                <c:pt idx="37">
                  <c:v>62</c:v>
                </c:pt>
                <c:pt idx="38">
                  <c:v>80</c:v>
                </c:pt>
                <c:pt idx="39">
                  <c:v>85</c:v>
                </c:pt>
                <c:pt idx="40">
                  <c:v>86</c:v>
                </c:pt>
                <c:pt idx="41">
                  <c:v>113</c:v>
                </c:pt>
                <c:pt idx="42">
                  <c:v>75</c:v>
                </c:pt>
                <c:pt idx="43">
                  <c:v>75</c:v>
                </c:pt>
                <c:pt idx="44">
                  <c:v>81</c:v>
                </c:pt>
                <c:pt idx="45">
                  <c:v>136</c:v>
                </c:pt>
                <c:pt idx="46">
                  <c:v>131</c:v>
                </c:pt>
                <c:pt idx="47">
                  <c:v>145</c:v>
                </c:pt>
                <c:pt idx="48">
                  <c:v>108</c:v>
                </c:pt>
                <c:pt idx="49">
                  <c:v>87</c:v>
                </c:pt>
                <c:pt idx="50">
                  <c:v>58</c:v>
                </c:pt>
                <c:pt idx="51">
                  <c:v>55</c:v>
                </c:pt>
                <c:pt idx="52">
                  <c:v>54</c:v>
                </c:pt>
                <c:pt idx="53">
                  <c:v>99</c:v>
                </c:pt>
                <c:pt idx="54">
                  <c:v>97</c:v>
                </c:pt>
                <c:pt idx="55">
                  <c:v>76</c:v>
                </c:pt>
                <c:pt idx="56">
                  <c:v>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1.1.10'!$E$7:$E$63</c:f>
              <c:numCache>
                <c:formatCode>#,##0</c:formatCode>
                <c:ptCount val="57"/>
                <c:pt idx="0">
                  <c:v>519</c:v>
                </c:pt>
                <c:pt idx="1">
                  <c:v>84</c:v>
                </c:pt>
                <c:pt idx="2">
                  <c:v>122</c:v>
                </c:pt>
                <c:pt idx="3">
                  <c:v>143</c:v>
                </c:pt>
                <c:pt idx="4">
                  <c:v>247</c:v>
                </c:pt>
                <c:pt idx="5">
                  <c:v>236</c:v>
                </c:pt>
                <c:pt idx="6">
                  <c:v>258</c:v>
                </c:pt>
                <c:pt idx="7">
                  <c:v>261</c:v>
                </c:pt>
                <c:pt idx="8">
                  <c:v>396</c:v>
                </c:pt>
                <c:pt idx="9">
                  <c:v>446</c:v>
                </c:pt>
                <c:pt idx="10">
                  <c:v>576</c:v>
                </c:pt>
                <c:pt idx="11">
                  <c:v>676</c:v>
                </c:pt>
                <c:pt idx="12">
                  <c:v>909</c:v>
                </c:pt>
                <c:pt idx="13">
                  <c:v>1167</c:v>
                </c:pt>
                <c:pt idx="14">
                  <c:v>1659</c:v>
                </c:pt>
                <c:pt idx="15">
                  <c:v>1813</c:v>
                </c:pt>
                <c:pt idx="16">
                  <c:v>1859</c:v>
                </c:pt>
                <c:pt idx="17">
                  <c:v>1258</c:v>
                </c:pt>
                <c:pt idx="18">
                  <c:v>1947</c:v>
                </c:pt>
                <c:pt idx="19">
                  <c:v>3082</c:v>
                </c:pt>
                <c:pt idx="20">
                  <c:v>4406</c:v>
                </c:pt>
                <c:pt idx="21">
                  <c:v>6054</c:v>
                </c:pt>
                <c:pt idx="22">
                  <c:v>3431</c:v>
                </c:pt>
                <c:pt idx="23">
                  <c:v>1381</c:v>
                </c:pt>
                <c:pt idx="24">
                  <c:v>2892</c:v>
                </c:pt>
                <c:pt idx="25">
                  <c:v>4202</c:v>
                </c:pt>
                <c:pt idx="26">
                  <c:v>3013</c:v>
                </c:pt>
                <c:pt idx="27">
                  <c:v>2944</c:v>
                </c:pt>
                <c:pt idx="28">
                  <c:v>3509</c:v>
                </c:pt>
                <c:pt idx="29">
                  <c:v>4766</c:v>
                </c:pt>
                <c:pt idx="30">
                  <c:v>4581</c:v>
                </c:pt>
                <c:pt idx="31">
                  <c:v>5601</c:v>
                </c:pt>
                <c:pt idx="32">
                  <c:v>5476</c:v>
                </c:pt>
                <c:pt idx="33">
                  <c:v>5422</c:v>
                </c:pt>
                <c:pt idx="34">
                  <c:v>5562</c:v>
                </c:pt>
                <c:pt idx="35">
                  <c:v>3870</c:v>
                </c:pt>
                <c:pt idx="36">
                  <c:v>1641</c:v>
                </c:pt>
                <c:pt idx="37">
                  <c:v>5087</c:v>
                </c:pt>
                <c:pt idx="38">
                  <c:v>6536</c:v>
                </c:pt>
                <c:pt idx="39">
                  <c:v>6523</c:v>
                </c:pt>
                <c:pt idx="40">
                  <c:v>8255</c:v>
                </c:pt>
                <c:pt idx="41">
                  <c:v>9350</c:v>
                </c:pt>
                <c:pt idx="42">
                  <c:v>4418</c:v>
                </c:pt>
                <c:pt idx="43">
                  <c:v>6714</c:v>
                </c:pt>
                <c:pt idx="44">
                  <c:v>6720</c:v>
                </c:pt>
                <c:pt idx="45">
                  <c:v>11971</c:v>
                </c:pt>
                <c:pt idx="46">
                  <c:v>11802</c:v>
                </c:pt>
                <c:pt idx="47">
                  <c:v>13009</c:v>
                </c:pt>
                <c:pt idx="48">
                  <c:v>14494</c:v>
                </c:pt>
                <c:pt idx="49">
                  <c:v>10347</c:v>
                </c:pt>
                <c:pt idx="50">
                  <c:v>2082</c:v>
                </c:pt>
                <c:pt idx="51">
                  <c:v>6414</c:v>
                </c:pt>
                <c:pt idx="52">
                  <c:v>8773</c:v>
                </c:pt>
                <c:pt idx="53">
                  <c:v>11601</c:v>
                </c:pt>
                <c:pt idx="54">
                  <c:v>12511</c:v>
                </c:pt>
                <c:pt idx="55">
                  <c:v>10840</c:v>
                </c:pt>
                <c:pt idx="56">
                  <c:v>8366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1.1.10'!$F$7:$F$63</c:f>
              <c:numCache>
                <c:formatCode>#,##0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>
                  <c:v>7</c:v>
                </c:pt>
                <c:pt idx="26">
                  <c:v>14</c:v>
                </c:pt>
                <c:pt idx="27">
                  <c:v>9</c:v>
                </c:pt>
                <c:pt idx="28">
                  <c:v>5</c:v>
                </c:pt>
                <c:pt idx="29">
                  <c:v>8</c:v>
                </c:pt>
                <c:pt idx="30">
                  <c:v>8</c:v>
                </c:pt>
                <c:pt idx="31">
                  <c:v>10</c:v>
                </c:pt>
                <c:pt idx="32">
                  <c:v>9</c:v>
                </c:pt>
                <c:pt idx="33">
                  <c:v>13</c:v>
                </c:pt>
                <c:pt idx="34">
                  <c:v>7</c:v>
                </c:pt>
                <c:pt idx="35">
                  <c:v>5</c:v>
                </c:pt>
                <c:pt idx="36">
                  <c:v>3</c:v>
                </c:pt>
                <c:pt idx="37">
                  <c:v>5</c:v>
                </c:pt>
                <c:pt idx="38">
                  <c:v>7</c:v>
                </c:pt>
                <c:pt idx="39">
                  <c:v>17</c:v>
                </c:pt>
                <c:pt idx="40">
                  <c:v>17</c:v>
                </c:pt>
                <c:pt idx="41">
                  <c:v>20</c:v>
                </c:pt>
                <c:pt idx="42">
                  <c:v>19</c:v>
                </c:pt>
                <c:pt idx="43">
                  <c:v>20</c:v>
                </c:pt>
                <c:pt idx="44">
                  <c:v>19</c:v>
                </c:pt>
                <c:pt idx="45">
                  <c:v>48</c:v>
                </c:pt>
                <c:pt idx="46">
                  <c:v>67</c:v>
                </c:pt>
                <c:pt idx="47">
                  <c:v>57</c:v>
                </c:pt>
                <c:pt idx="48">
                  <c:v>84</c:v>
                </c:pt>
                <c:pt idx="49">
                  <c:v>36</c:v>
                </c:pt>
                <c:pt idx="50">
                  <c:v>41</c:v>
                </c:pt>
                <c:pt idx="51">
                  <c:v>54</c:v>
                </c:pt>
                <c:pt idx="52">
                  <c:v>62</c:v>
                </c:pt>
                <c:pt idx="53">
                  <c:v>52</c:v>
                </c:pt>
                <c:pt idx="54">
                  <c:v>67</c:v>
                </c:pt>
                <c:pt idx="55">
                  <c:v>89</c:v>
                </c:pt>
                <c:pt idx="56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1.1.10'!$H$7:$H$62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16</c:v>
                </c:pt>
                <c:pt idx="20">
                  <c:v>15</c:v>
                </c:pt>
                <c:pt idx="21">
                  <c:v>21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13</c:v>
                </c:pt>
                <c:pt idx="27">
                  <c:v>8</c:v>
                </c:pt>
                <c:pt idx="28">
                  <c:v>15</c:v>
                </c:pt>
                <c:pt idx="29">
                  <c:v>16</c:v>
                </c:pt>
                <c:pt idx="30">
                  <c:v>15</c:v>
                </c:pt>
                <c:pt idx="31">
                  <c:v>21</c:v>
                </c:pt>
                <c:pt idx="32">
                  <c:v>21</c:v>
                </c:pt>
                <c:pt idx="33">
                  <c:v>17</c:v>
                </c:pt>
                <c:pt idx="34">
                  <c:v>11</c:v>
                </c:pt>
                <c:pt idx="35">
                  <c:v>8</c:v>
                </c:pt>
                <c:pt idx="36">
                  <c:v>6</c:v>
                </c:pt>
                <c:pt idx="37">
                  <c:v>14</c:v>
                </c:pt>
                <c:pt idx="38">
                  <c:v>8</c:v>
                </c:pt>
                <c:pt idx="39">
                  <c:v>4</c:v>
                </c:pt>
                <c:pt idx="40">
                  <c:v>13</c:v>
                </c:pt>
                <c:pt idx="41">
                  <c:v>5</c:v>
                </c:pt>
                <c:pt idx="42">
                  <c:v>7</c:v>
                </c:pt>
                <c:pt idx="43">
                  <c:v>4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11</c:v>
                </c:pt>
                <c:pt idx="48">
                  <c:v>12</c:v>
                </c:pt>
                <c:pt idx="49">
                  <c:v>17</c:v>
                </c:pt>
                <c:pt idx="50">
                  <c:v>12</c:v>
                </c:pt>
                <c:pt idx="51">
                  <c:v>70</c:v>
                </c:pt>
                <c:pt idx="52">
                  <c:v>141</c:v>
                </c:pt>
                <c:pt idx="53">
                  <c:v>144</c:v>
                </c:pt>
                <c:pt idx="54">
                  <c:v>124</c:v>
                </c:pt>
                <c:pt idx="55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472320"/>
        <c:axId val="229472712"/>
      </c:lineChart>
      <c:catAx>
        <c:axId val="22947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29472712"/>
        <c:crosses val="autoZero"/>
        <c:auto val="1"/>
        <c:lblAlgn val="ctr"/>
        <c:lblOffset val="100"/>
        <c:noMultiLvlLbl val="0"/>
      </c:catAx>
      <c:valAx>
        <c:axId val="229472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9472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 Carga 2015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1.6327646544181977E-3"/>
                  <c:y val="-0.149768518518518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0770122484689441E-2"/>
                  <c:y val="2.22597696121317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1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</c:formatCode>
                <c:ptCount val="2"/>
                <c:pt idx="0">
                  <c:v>99.111538983467454</c:v>
                </c:pt>
                <c:pt idx="1">
                  <c:v>0.88846101653254406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6502"/>
          <c:y val="0.4245570866141733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1.1.10'!$B$7:$B$63</c:f>
              <c:numCache>
                <c:formatCode>#,##0</c:formatCode>
                <c:ptCount val="57"/>
                <c:pt idx="0">
                  <c:v>135</c:v>
                </c:pt>
                <c:pt idx="1">
                  <c:v>35</c:v>
                </c:pt>
                <c:pt idx="2">
                  <c:v>43</c:v>
                </c:pt>
                <c:pt idx="3">
                  <c:v>55</c:v>
                </c:pt>
                <c:pt idx="4">
                  <c:v>70</c:v>
                </c:pt>
                <c:pt idx="5">
                  <c:v>107</c:v>
                </c:pt>
                <c:pt idx="6">
                  <c:v>118</c:v>
                </c:pt>
                <c:pt idx="7">
                  <c:v>180</c:v>
                </c:pt>
                <c:pt idx="8">
                  <c:v>221</c:v>
                </c:pt>
                <c:pt idx="9">
                  <c:v>243</c:v>
                </c:pt>
                <c:pt idx="10">
                  <c:v>259</c:v>
                </c:pt>
                <c:pt idx="11">
                  <c:v>299</c:v>
                </c:pt>
                <c:pt idx="12">
                  <c:v>332</c:v>
                </c:pt>
                <c:pt idx="13">
                  <c:v>374</c:v>
                </c:pt>
                <c:pt idx="14">
                  <c:v>599</c:v>
                </c:pt>
                <c:pt idx="15">
                  <c:v>753</c:v>
                </c:pt>
                <c:pt idx="16">
                  <c:v>784</c:v>
                </c:pt>
                <c:pt idx="17">
                  <c:v>419</c:v>
                </c:pt>
                <c:pt idx="18">
                  <c:v>571</c:v>
                </c:pt>
                <c:pt idx="19">
                  <c:v>859</c:v>
                </c:pt>
                <c:pt idx="20">
                  <c:v>1263</c:v>
                </c:pt>
                <c:pt idx="21">
                  <c:v>1663</c:v>
                </c:pt>
                <c:pt idx="22">
                  <c:v>1362</c:v>
                </c:pt>
                <c:pt idx="23">
                  <c:v>391</c:v>
                </c:pt>
                <c:pt idx="24">
                  <c:v>416</c:v>
                </c:pt>
                <c:pt idx="25">
                  <c:v>854</c:v>
                </c:pt>
                <c:pt idx="26">
                  <c:v>483</c:v>
                </c:pt>
                <c:pt idx="27">
                  <c:v>332</c:v>
                </c:pt>
                <c:pt idx="28">
                  <c:v>553</c:v>
                </c:pt>
                <c:pt idx="29">
                  <c:v>702</c:v>
                </c:pt>
                <c:pt idx="30">
                  <c:v>1032</c:v>
                </c:pt>
                <c:pt idx="31">
                  <c:v>1841</c:v>
                </c:pt>
                <c:pt idx="32">
                  <c:v>2193</c:v>
                </c:pt>
                <c:pt idx="33">
                  <c:v>2353</c:v>
                </c:pt>
                <c:pt idx="34">
                  <c:v>2232</c:v>
                </c:pt>
                <c:pt idx="35">
                  <c:v>1371</c:v>
                </c:pt>
                <c:pt idx="36">
                  <c:v>649</c:v>
                </c:pt>
                <c:pt idx="37">
                  <c:v>1449</c:v>
                </c:pt>
                <c:pt idx="38">
                  <c:v>1973</c:v>
                </c:pt>
                <c:pt idx="39">
                  <c:v>2593</c:v>
                </c:pt>
                <c:pt idx="40">
                  <c:v>2938</c:v>
                </c:pt>
                <c:pt idx="41">
                  <c:v>3120</c:v>
                </c:pt>
                <c:pt idx="42">
                  <c:v>2552</c:v>
                </c:pt>
                <c:pt idx="43">
                  <c:v>2373</c:v>
                </c:pt>
                <c:pt idx="44">
                  <c:v>2471</c:v>
                </c:pt>
                <c:pt idx="45">
                  <c:v>3246</c:v>
                </c:pt>
                <c:pt idx="46">
                  <c:v>3922</c:v>
                </c:pt>
                <c:pt idx="47">
                  <c:v>4016</c:v>
                </c:pt>
                <c:pt idx="48">
                  <c:v>5378</c:v>
                </c:pt>
                <c:pt idx="49">
                  <c:v>2583</c:v>
                </c:pt>
                <c:pt idx="50">
                  <c:v>1840</c:v>
                </c:pt>
                <c:pt idx="51">
                  <c:v>3095</c:v>
                </c:pt>
                <c:pt idx="52">
                  <c:v>3487</c:v>
                </c:pt>
                <c:pt idx="53">
                  <c:v>2754</c:v>
                </c:pt>
                <c:pt idx="54">
                  <c:v>2299</c:v>
                </c:pt>
                <c:pt idx="55">
                  <c:v>3011</c:v>
                </c:pt>
                <c:pt idx="56">
                  <c:v>790</c:v>
                </c:pt>
              </c:numCache>
            </c:numRef>
          </c:val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1.1.10'!$C$7:$C$63</c:f>
              <c:numCache>
                <c:formatCode>#,##0</c:formatCode>
                <c:ptCount val="57"/>
                <c:pt idx="0">
                  <c:v>348</c:v>
                </c:pt>
                <c:pt idx="1">
                  <c:v>117</c:v>
                </c:pt>
                <c:pt idx="2">
                  <c:v>116</c:v>
                </c:pt>
                <c:pt idx="3">
                  <c:v>157</c:v>
                </c:pt>
                <c:pt idx="4">
                  <c:v>213</c:v>
                </c:pt>
                <c:pt idx="5">
                  <c:v>266</c:v>
                </c:pt>
                <c:pt idx="6">
                  <c:v>305</c:v>
                </c:pt>
                <c:pt idx="7">
                  <c:v>400</c:v>
                </c:pt>
                <c:pt idx="8">
                  <c:v>567</c:v>
                </c:pt>
                <c:pt idx="9">
                  <c:v>663</c:v>
                </c:pt>
                <c:pt idx="10">
                  <c:v>801</c:v>
                </c:pt>
                <c:pt idx="11">
                  <c:v>778</c:v>
                </c:pt>
                <c:pt idx="12">
                  <c:v>889</c:v>
                </c:pt>
                <c:pt idx="13">
                  <c:v>1085</c:v>
                </c:pt>
                <c:pt idx="14">
                  <c:v>1313</c:v>
                </c:pt>
                <c:pt idx="15">
                  <c:v>1697</c:v>
                </c:pt>
                <c:pt idx="16">
                  <c:v>1783</c:v>
                </c:pt>
                <c:pt idx="17">
                  <c:v>1297</c:v>
                </c:pt>
                <c:pt idx="18">
                  <c:v>1514</c:v>
                </c:pt>
                <c:pt idx="19">
                  <c:v>2011</c:v>
                </c:pt>
                <c:pt idx="20">
                  <c:v>3294</c:v>
                </c:pt>
                <c:pt idx="21">
                  <c:v>3894</c:v>
                </c:pt>
                <c:pt idx="22">
                  <c:v>2563</c:v>
                </c:pt>
                <c:pt idx="23">
                  <c:v>750</c:v>
                </c:pt>
                <c:pt idx="24">
                  <c:v>970</c:v>
                </c:pt>
                <c:pt idx="25">
                  <c:v>1383</c:v>
                </c:pt>
                <c:pt idx="26">
                  <c:v>764</c:v>
                </c:pt>
                <c:pt idx="27">
                  <c:v>518</c:v>
                </c:pt>
                <c:pt idx="28">
                  <c:v>639</c:v>
                </c:pt>
                <c:pt idx="29">
                  <c:v>915</c:v>
                </c:pt>
                <c:pt idx="30">
                  <c:v>1251</c:v>
                </c:pt>
                <c:pt idx="31">
                  <c:v>1844</c:v>
                </c:pt>
                <c:pt idx="32">
                  <c:v>1767</c:v>
                </c:pt>
                <c:pt idx="33">
                  <c:v>1723</c:v>
                </c:pt>
                <c:pt idx="34">
                  <c:v>1385</c:v>
                </c:pt>
                <c:pt idx="35">
                  <c:v>819</c:v>
                </c:pt>
                <c:pt idx="36">
                  <c:v>227</c:v>
                </c:pt>
                <c:pt idx="37">
                  <c:v>864</c:v>
                </c:pt>
                <c:pt idx="38">
                  <c:v>1165</c:v>
                </c:pt>
                <c:pt idx="39">
                  <c:v>1096</c:v>
                </c:pt>
                <c:pt idx="40">
                  <c:v>1360</c:v>
                </c:pt>
                <c:pt idx="41">
                  <c:v>1834</c:v>
                </c:pt>
                <c:pt idx="42">
                  <c:v>1248</c:v>
                </c:pt>
                <c:pt idx="43">
                  <c:v>1269</c:v>
                </c:pt>
                <c:pt idx="44">
                  <c:v>1059</c:v>
                </c:pt>
                <c:pt idx="45">
                  <c:v>1244</c:v>
                </c:pt>
                <c:pt idx="46">
                  <c:v>1267</c:v>
                </c:pt>
                <c:pt idx="47">
                  <c:v>2035</c:v>
                </c:pt>
                <c:pt idx="48">
                  <c:v>1959</c:v>
                </c:pt>
                <c:pt idx="49">
                  <c:v>1479</c:v>
                </c:pt>
                <c:pt idx="50">
                  <c:v>553</c:v>
                </c:pt>
                <c:pt idx="51">
                  <c:v>1160</c:v>
                </c:pt>
                <c:pt idx="52">
                  <c:v>1304</c:v>
                </c:pt>
                <c:pt idx="53">
                  <c:v>1457</c:v>
                </c:pt>
                <c:pt idx="54">
                  <c:v>1397</c:v>
                </c:pt>
                <c:pt idx="55">
                  <c:v>1142</c:v>
                </c:pt>
                <c:pt idx="56">
                  <c:v>1130</c:v>
                </c:pt>
              </c:numCache>
            </c:numRef>
          </c:val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1.1.10'!$D$7:$D$63</c:f>
              <c:numCache>
                <c:formatCode>#,##0</c:formatCode>
                <c:ptCount val="57"/>
                <c:pt idx="0">
                  <c:v>25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11</c:v>
                </c:pt>
                <c:pt idx="9">
                  <c:v>6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10</c:v>
                </c:pt>
                <c:pt idx="14">
                  <c:v>17</c:v>
                </c:pt>
                <c:pt idx="15">
                  <c:v>18</c:v>
                </c:pt>
                <c:pt idx="16">
                  <c:v>23</c:v>
                </c:pt>
                <c:pt idx="17">
                  <c:v>15</c:v>
                </c:pt>
                <c:pt idx="18">
                  <c:v>21</c:v>
                </c:pt>
                <c:pt idx="19">
                  <c:v>36</c:v>
                </c:pt>
                <c:pt idx="20">
                  <c:v>34</c:v>
                </c:pt>
                <c:pt idx="21">
                  <c:v>40</c:v>
                </c:pt>
                <c:pt idx="22">
                  <c:v>31</c:v>
                </c:pt>
                <c:pt idx="23">
                  <c:v>20</c:v>
                </c:pt>
                <c:pt idx="24">
                  <c:v>28</c:v>
                </c:pt>
                <c:pt idx="25">
                  <c:v>29</c:v>
                </c:pt>
                <c:pt idx="26">
                  <c:v>17</c:v>
                </c:pt>
                <c:pt idx="27">
                  <c:v>13</c:v>
                </c:pt>
                <c:pt idx="28">
                  <c:v>21</c:v>
                </c:pt>
                <c:pt idx="29">
                  <c:v>16</c:v>
                </c:pt>
                <c:pt idx="30">
                  <c:v>38</c:v>
                </c:pt>
                <c:pt idx="31">
                  <c:v>44</c:v>
                </c:pt>
                <c:pt idx="32">
                  <c:v>44</c:v>
                </c:pt>
                <c:pt idx="33">
                  <c:v>59</c:v>
                </c:pt>
                <c:pt idx="34">
                  <c:v>50</c:v>
                </c:pt>
                <c:pt idx="35">
                  <c:v>65</c:v>
                </c:pt>
                <c:pt idx="36">
                  <c:v>18</c:v>
                </c:pt>
                <c:pt idx="37">
                  <c:v>62</c:v>
                </c:pt>
                <c:pt idx="38">
                  <c:v>80</c:v>
                </c:pt>
                <c:pt idx="39">
                  <c:v>85</c:v>
                </c:pt>
                <c:pt idx="40">
                  <c:v>86</c:v>
                </c:pt>
                <c:pt idx="41">
                  <c:v>113</c:v>
                </c:pt>
                <c:pt idx="42">
                  <c:v>75</c:v>
                </c:pt>
                <c:pt idx="43">
                  <c:v>75</c:v>
                </c:pt>
                <c:pt idx="44">
                  <c:v>81</c:v>
                </c:pt>
                <c:pt idx="45">
                  <c:v>136</c:v>
                </c:pt>
                <c:pt idx="46">
                  <c:v>131</c:v>
                </c:pt>
                <c:pt idx="47">
                  <c:v>145</c:v>
                </c:pt>
                <c:pt idx="48">
                  <c:v>108</c:v>
                </c:pt>
                <c:pt idx="49">
                  <c:v>87</c:v>
                </c:pt>
                <c:pt idx="50">
                  <c:v>58</c:v>
                </c:pt>
                <c:pt idx="51">
                  <c:v>55</c:v>
                </c:pt>
                <c:pt idx="52">
                  <c:v>54</c:v>
                </c:pt>
                <c:pt idx="53">
                  <c:v>99</c:v>
                </c:pt>
                <c:pt idx="54">
                  <c:v>97</c:v>
                </c:pt>
                <c:pt idx="55">
                  <c:v>76</c:v>
                </c:pt>
                <c:pt idx="56">
                  <c:v>37</c:v>
                </c:pt>
              </c:numCache>
            </c:numRef>
          </c:val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1.1.10'!$E$7:$E$63</c:f>
              <c:numCache>
                <c:formatCode>#,##0</c:formatCode>
                <c:ptCount val="57"/>
                <c:pt idx="0">
                  <c:v>519</c:v>
                </c:pt>
                <c:pt idx="1">
                  <c:v>84</c:v>
                </c:pt>
                <c:pt idx="2">
                  <c:v>122</c:v>
                </c:pt>
                <c:pt idx="3">
                  <c:v>143</c:v>
                </c:pt>
                <c:pt idx="4">
                  <c:v>247</c:v>
                </c:pt>
                <c:pt idx="5">
                  <c:v>236</c:v>
                </c:pt>
                <c:pt idx="6">
                  <c:v>258</c:v>
                </c:pt>
                <c:pt idx="7">
                  <c:v>261</c:v>
                </c:pt>
                <c:pt idx="8">
                  <c:v>396</c:v>
                </c:pt>
                <c:pt idx="9">
                  <c:v>446</c:v>
                </c:pt>
                <c:pt idx="10">
                  <c:v>576</c:v>
                </c:pt>
                <c:pt idx="11">
                  <c:v>676</c:v>
                </c:pt>
                <c:pt idx="12">
                  <c:v>909</c:v>
                </c:pt>
                <c:pt idx="13">
                  <c:v>1167</c:v>
                </c:pt>
                <c:pt idx="14">
                  <c:v>1659</c:v>
                </c:pt>
                <c:pt idx="15">
                  <c:v>1813</c:v>
                </c:pt>
                <c:pt idx="16">
                  <c:v>1859</c:v>
                </c:pt>
                <c:pt idx="17">
                  <c:v>1258</c:v>
                </c:pt>
                <c:pt idx="18">
                  <c:v>1947</c:v>
                </c:pt>
                <c:pt idx="19">
                  <c:v>3082</c:v>
                </c:pt>
                <c:pt idx="20">
                  <c:v>4406</c:v>
                </c:pt>
                <c:pt idx="21">
                  <c:v>6054</c:v>
                </c:pt>
                <c:pt idx="22">
                  <c:v>3431</c:v>
                </c:pt>
                <c:pt idx="23">
                  <c:v>1381</c:v>
                </c:pt>
                <c:pt idx="24">
                  <c:v>2892</c:v>
                </c:pt>
                <c:pt idx="25">
                  <c:v>4202</c:v>
                </c:pt>
                <c:pt idx="26">
                  <c:v>3013</c:v>
                </c:pt>
                <c:pt idx="27">
                  <c:v>2944</c:v>
                </c:pt>
                <c:pt idx="28">
                  <c:v>3509</c:v>
                </c:pt>
                <c:pt idx="29">
                  <c:v>4766</c:v>
                </c:pt>
                <c:pt idx="30">
                  <c:v>4581</c:v>
                </c:pt>
                <c:pt idx="31">
                  <c:v>5601</c:v>
                </c:pt>
                <c:pt idx="32">
                  <c:v>5476</c:v>
                </c:pt>
                <c:pt idx="33">
                  <c:v>5422</c:v>
                </c:pt>
                <c:pt idx="34">
                  <c:v>5562</c:v>
                </c:pt>
                <c:pt idx="35">
                  <c:v>3870</c:v>
                </c:pt>
                <c:pt idx="36">
                  <c:v>1641</c:v>
                </c:pt>
                <c:pt idx="37">
                  <c:v>5087</c:v>
                </c:pt>
                <c:pt idx="38">
                  <c:v>6536</c:v>
                </c:pt>
                <c:pt idx="39">
                  <c:v>6523</c:v>
                </c:pt>
                <c:pt idx="40">
                  <c:v>8255</c:v>
                </c:pt>
                <c:pt idx="41">
                  <c:v>9350</c:v>
                </c:pt>
                <c:pt idx="42">
                  <c:v>4418</c:v>
                </c:pt>
                <c:pt idx="43">
                  <c:v>6714</c:v>
                </c:pt>
                <c:pt idx="44">
                  <c:v>6720</c:v>
                </c:pt>
                <c:pt idx="45">
                  <c:v>11971</c:v>
                </c:pt>
                <c:pt idx="46">
                  <c:v>11802</c:v>
                </c:pt>
                <c:pt idx="47">
                  <c:v>13009</c:v>
                </c:pt>
                <c:pt idx="48">
                  <c:v>14494</c:v>
                </c:pt>
                <c:pt idx="49">
                  <c:v>10347</c:v>
                </c:pt>
                <c:pt idx="50">
                  <c:v>2082</c:v>
                </c:pt>
                <c:pt idx="51">
                  <c:v>6414</c:v>
                </c:pt>
                <c:pt idx="52">
                  <c:v>8773</c:v>
                </c:pt>
                <c:pt idx="53">
                  <c:v>11601</c:v>
                </c:pt>
                <c:pt idx="54">
                  <c:v>12511</c:v>
                </c:pt>
                <c:pt idx="55">
                  <c:v>10840</c:v>
                </c:pt>
                <c:pt idx="56">
                  <c:v>8366</c:v>
                </c:pt>
              </c:numCache>
            </c:numRef>
          </c:val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1.1.10'!$F$7:$F$63</c:f>
              <c:numCache>
                <c:formatCode>#,##0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>
                  <c:v>7</c:v>
                </c:pt>
                <c:pt idx="26">
                  <c:v>14</c:v>
                </c:pt>
                <c:pt idx="27">
                  <c:v>9</c:v>
                </c:pt>
                <c:pt idx="28">
                  <c:v>5</c:v>
                </c:pt>
                <c:pt idx="29">
                  <c:v>8</c:v>
                </c:pt>
                <c:pt idx="30">
                  <c:v>8</c:v>
                </c:pt>
                <c:pt idx="31">
                  <c:v>10</c:v>
                </c:pt>
                <c:pt idx="32">
                  <c:v>9</c:v>
                </c:pt>
                <c:pt idx="33">
                  <c:v>13</c:v>
                </c:pt>
                <c:pt idx="34">
                  <c:v>7</c:v>
                </c:pt>
                <c:pt idx="35">
                  <c:v>5</c:v>
                </c:pt>
                <c:pt idx="36">
                  <c:v>3</c:v>
                </c:pt>
                <c:pt idx="37">
                  <c:v>5</c:v>
                </c:pt>
                <c:pt idx="38">
                  <c:v>7</c:v>
                </c:pt>
                <c:pt idx="39">
                  <c:v>17</c:v>
                </c:pt>
                <c:pt idx="40">
                  <c:v>17</c:v>
                </c:pt>
                <c:pt idx="41">
                  <c:v>20</c:v>
                </c:pt>
                <c:pt idx="42">
                  <c:v>19</c:v>
                </c:pt>
                <c:pt idx="43">
                  <c:v>20</c:v>
                </c:pt>
                <c:pt idx="44">
                  <c:v>19</c:v>
                </c:pt>
                <c:pt idx="45">
                  <c:v>48</c:v>
                </c:pt>
                <c:pt idx="46">
                  <c:v>67</c:v>
                </c:pt>
                <c:pt idx="47">
                  <c:v>57</c:v>
                </c:pt>
                <c:pt idx="48">
                  <c:v>84</c:v>
                </c:pt>
                <c:pt idx="49">
                  <c:v>36</c:v>
                </c:pt>
                <c:pt idx="50">
                  <c:v>41</c:v>
                </c:pt>
                <c:pt idx="51">
                  <c:v>54</c:v>
                </c:pt>
                <c:pt idx="52">
                  <c:v>62</c:v>
                </c:pt>
                <c:pt idx="53">
                  <c:v>52</c:v>
                </c:pt>
                <c:pt idx="54">
                  <c:v>67</c:v>
                </c:pt>
                <c:pt idx="55">
                  <c:v>89</c:v>
                </c:pt>
                <c:pt idx="56">
                  <c:v>3</c:v>
                </c:pt>
              </c:numCache>
            </c:numRef>
          </c:val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 1.1.10'!$A$7:$A$63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1.1.10'!$H$7:$H$61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16</c:v>
                </c:pt>
                <c:pt idx="20">
                  <c:v>15</c:v>
                </c:pt>
                <c:pt idx="21">
                  <c:v>21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13</c:v>
                </c:pt>
                <c:pt idx="27">
                  <c:v>8</c:v>
                </c:pt>
                <c:pt idx="28">
                  <c:v>15</c:v>
                </c:pt>
                <c:pt idx="29">
                  <c:v>16</c:v>
                </c:pt>
                <c:pt idx="30">
                  <c:v>15</c:v>
                </c:pt>
                <c:pt idx="31">
                  <c:v>21</c:v>
                </c:pt>
                <c:pt idx="32">
                  <c:v>21</c:v>
                </c:pt>
                <c:pt idx="33">
                  <c:v>17</c:v>
                </c:pt>
                <c:pt idx="34">
                  <c:v>11</c:v>
                </c:pt>
                <c:pt idx="35">
                  <c:v>8</c:v>
                </c:pt>
                <c:pt idx="36">
                  <c:v>6</c:v>
                </c:pt>
                <c:pt idx="37">
                  <c:v>14</c:v>
                </c:pt>
                <c:pt idx="38">
                  <c:v>8</c:v>
                </c:pt>
                <c:pt idx="39">
                  <c:v>4</c:v>
                </c:pt>
                <c:pt idx="40">
                  <c:v>13</c:v>
                </c:pt>
                <c:pt idx="41">
                  <c:v>5</c:v>
                </c:pt>
                <c:pt idx="42">
                  <c:v>7</c:v>
                </c:pt>
                <c:pt idx="43">
                  <c:v>4</c:v>
                </c:pt>
                <c:pt idx="44">
                  <c:v>6</c:v>
                </c:pt>
                <c:pt idx="45">
                  <c:v>5</c:v>
                </c:pt>
                <c:pt idx="46">
                  <c:v>4</c:v>
                </c:pt>
                <c:pt idx="47">
                  <c:v>11</c:v>
                </c:pt>
                <c:pt idx="48">
                  <c:v>12</c:v>
                </c:pt>
                <c:pt idx="49">
                  <c:v>17</c:v>
                </c:pt>
                <c:pt idx="50">
                  <c:v>12</c:v>
                </c:pt>
                <c:pt idx="51">
                  <c:v>70</c:v>
                </c:pt>
                <c:pt idx="52">
                  <c:v>141</c:v>
                </c:pt>
                <c:pt idx="53">
                  <c:v>144</c:v>
                </c:pt>
                <c:pt idx="54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473496"/>
        <c:axId val="229473888"/>
      </c:barChart>
      <c:catAx>
        <c:axId val="229473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29473888"/>
        <c:crosses val="autoZero"/>
        <c:auto val="1"/>
        <c:lblAlgn val="ctr"/>
        <c:lblOffset val="100"/>
        <c:noMultiLvlLbl val="0"/>
      </c:catAx>
      <c:valAx>
        <c:axId val="229473888"/>
        <c:scaling>
          <c:orientation val="minMax"/>
          <c:max val="2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9473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20161034913136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endParaRPr lang="es-ES" sz="1200"/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1.1.11'!$C$7:$C$63</c:f>
              <c:numCache>
                <c:formatCode>#,##0</c:formatCode>
                <c:ptCount val="57"/>
                <c:pt idx="0">
                  <c:v>704</c:v>
                </c:pt>
                <c:pt idx="1">
                  <c:v>116</c:v>
                </c:pt>
                <c:pt idx="2">
                  <c:v>149</c:v>
                </c:pt>
                <c:pt idx="3">
                  <c:v>167</c:v>
                </c:pt>
                <c:pt idx="4">
                  <c:v>250</c:v>
                </c:pt>
                <c:pt idx="5">
                  <c:v>242</c:v>
                </c:pt>
                <c:pt idx="6">
                  <c:v>266</c:v>
                </c:pt>
                <c:pt idx="7">
                  <c:v>304</c:v>
                </c:pt>
                <c:pt idx="8">
                  <c:v>412</c:v>
                </c:pt>
                <c:pt idx="9">
                  <c:v>690</c:v>
                </c:pt>
                <c:pt idx="10">
                  <c:v>775</c:v>
                </c:pt>
                <c:pt idx="11">
                  <c:v>731</c:v>
                </c:pt>
                <c:pt idx="12">
                  <c:v>1040</c:v>
                </c:pt>
                <c:pt idx="13">
                  <c:v>1349</c:v>
                </c:pt>
                <c:pt idx="14">
                  <c:v>1751</c:v>
                </c:pt>
                <c:pt idx="15">
                  <c:v>1578</c:v>
                </c:pt>
                <c:pt idx="16">
                  <c:v>1644</c:v>
                </c:pt>
                <c:pt idx="17">
                  <c:v>1497</c:v>
                </c:pt>
                <c:pt idx="18">
                  <c:v>2315</c:v>
                </c:pt>
                <c:pt idx="19">
                  <c:v>3066</c:v>
                </c:pt>
                <c:pt idx="20">
                  <c:v>3998</c:v>
                </c:pt>
                <c:pt idx="21">
                  <c:v>3851</c:v>
                </c:pt>
                <c:pt idx="22">
                  <c:v>2413</c:v>
                </c:pt>
                <c:pt idx="23">
                  <c:v>2037</c:v>
                </c:pt>
                <c:pt idx="24">
                  <c:v>4390</c:v>
                </c:pt>
                <c:pt idx="25">
                  <c:v>4558</c:v>
                </c:pt>
                <c:pt idx="26">
                  <c:v>3958</c:v>
                </c:pt>
                <c:pt idx="27">
                  <c:v>4785</c:v>
                </c:pt>
                <c:pt idx="28">
                  <c:v>5029</c:v>
                </c:pt>
                <c:pt idx="29">
                  <c:v>4935</c:v>
                </c:pt>
                <c:pt idx="30">
                  <c:v>4718</c:v>
                </c:pt>
                <c:pt idx="31">
                  <c:v>4923</c:v>
                </c:pt>
                <c:pt idx="32">
                  <c:v>5680</c:v>
                </c:pt>
                <c:pt idx="33">
                  <c:v>6454</c:v>
                </c:pt>
                <c:pt idx="34">
                  <c:v>9124</c:v>
                </c:pt>
                <c:pt idx="35">
                  <c:v>9071</c:v>
                </c:pt>
                <c:pt idx="36">
                  <c:v>7682</c:v>
                </c:pt>
                <c:pt idx="37">
                  <c:v>9327</c:v>
                </c:pt>
                <c:pt idx="38">
                  <c:v>13732</c:v>
                </c:pt>
                <c:pt idx="39">
                  <c:v>15387</c:v>
                </c:pt>
                <c:pt idx="40">
                  <c:v>14957</c:v>
                </c:pt>
                <c:pt idx="41">
                  <c:v>14133</c:v>
                </c:pt>
                <c:pt idx="42">
                  <c:v>7933</c:v>
                </c:pt>
                <c:pt idx="43">
                  <c:v>8673</c:v>
                </c:pt>
                <c:pt idx="44">
                  <c:v>9272</c:v>
                </c:pt>
                <c:pt idx="45">
                  <c:v>10746</c:v>
                </c:pt>
                <c:pt idx="46">
                  <c:v>11627</c:v>
                </c:pt>
                <c:pt idx="47">
                  <c:v>11930</c:v>
                </c:pt>
                <c:pt idx="48">
                  <c:v>10772</c:v>
                </c:pt>
                <c:pt idx="49">
                  <c:v>7403</c:v>
                </c:pt>
                <c:pt idx="50">
                  <c:v>5642</c:v>
                </c:pt>
                <c:pt idx="51">
                  <c:v>6203</c:v>
                </c:pt>
                <c:pt idx="52">
                  <c:v>8246</c:v>
                </c:pt>
                <c:pt idx="53">
                  <c:v>8688</c:v>
                </c:pt>
                <c:pt idx="54">
                  <c:v>9060</c:v>
                </c:pt>
                <c:pt idx="55">
                  <c:v>9889</c:v>
                </c:pt>
                <c:pt idx="56">
                  <c:v>5795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1.1.11'!$D$7:$D$63</c:f>
              <c:numCache>
                <c:formatCode>#,##0</c:formatCode>
                <c:ptCount val="57"/>
                <c:pt idx="0">
                  <c:v>86</c:v>
                </c:pt>
                <c:pt idx="1">
                  <c:v>28</c:v>
                </c:pt>
                <c:pt idx="2">
                  <c:v>24</c:v>
                </c:pt>
                <c:pt idx="3">
                  <c:v>24</c:v>
                </c:pt>
                <c:pt idx="4">
                  <c:v>33</c:v>
                </c:pt>
                <c:pt idx="5">
                  <c:v>43</c:v>
                </c:pt>
                <c:pt idx="6">
                  <c:v>44</c:v>
                </c:pt>
                <c:pt idx="7">
                  <c:v>49</c:v>
                </c:pt>
                <c:pt idx="8">
                  <c:v>76</c:v>
                </c:pt>
                <c:pt idx="9">
                  <c:v>111</c:v>
                </c:pt>
                <c:pt idx="10">
                  <c:v>165</c:v>
                </c:pt>
                <c:pt idx="11">
                  <c:v>168</c:v>
                </c:pt>
                <c:pt idx="12">
                  <c:v>213</c:v>
                </c:pt>
                <c:pt idx="13">
                  <c:v>303</c:v>
                </c:pt>
                <c:pt idx="14">
                  <c:v>392</c:v>
                </c:pt>
                <c:pt idx="15">
                  <c:v>479</c:v>
                </c:pt>
                <c:pt idx="16">
                  <c:v>419</c:v>
                </c:pt>
                <c:pt idx="17">
                  <c:v>324</c:v>
                </c:pt>
                <c:pt idx="18">
                  <c:v>520</c:v>
                </c:pt>
                <c:pt idx="19">
                  <c:v>989</c:v>
                </c:pt>
                <c:pt idx="20">
                  <c:v>1961</c:v>
                </c:pt>
                <c:pt idx="21">
                  <c:v>2768</c:v>
                </c:pt>
                <c:pt idx="22">
                  <c:v>1519</c:v>
                </c:pt>
                <c:pt idx="23">
                  <c:v>445</c:v>
                </c:pt>
                <c:pt idx="24">
                  <c:v>676</c:v>
                </c:pt>
                <c:pt idx="25">
                  <c:v>1298</c:v>
                </c:pt>
                <c:pt idx="26">
                  <c:v>1021</c:v>
                </c:pt>
                <c:pt idx="27">
                  <c:v>820</c:v>
                </c:pt>
                <c:pt idx="28">
                  <c:v>1078</c:v>
                </c:pt>
                <c:pt idx="29">
                  <c:v>1519</c:v>
                </c:pt>
                <c:pt idx="30">
                  <c:v>1831</c:v>
                </c:pt>
                <c:pt idx="31">
                  <c:v>2693</c:v>
                </c:pt>
                <c:pt idx="32">
                  <c:v>2566</c:v>
                </c:pt>
                <c:pt idx="33">
                  <c:v>1816</c:v>
                </c:pt>
                <c:pt idx="34">
                  <c:v>2060</c:v>
                </c:pt>
                <c:pt idx="35">
                  <c:v>956</c:v>
                </c:pt>
                <c:pt idx="36">
                  <c:v>782</c:v>
                </c:pt>
                <c:pt idx="37">
                  <c:v>1690</c:v>
                </c:pt>
                <c:pt idx="38">
                  <c:v>2510</c:v>
                </c:pt>
                <c:pt idx="39">
                  <c:v>2596</c:v>
                </c:pt>
                <c:pt idx="40">
                  <c:v>2784</c:v>
                </c:pt>
                <c:pt idx="41">
                  <c:v>2559</c:v>
                </c:pt>
                <c:pt idx="42">
                  <c:v>2008</c:v>
                </c:pt>
                <c:pt idx="43">
                  <c:v>1788</c:v>
                </c:pt>
                <c:pt idx="44">
                  <c:v>1709</c:v>
                </c:pt>
                <c:pt idx="45">
                  <c:v>1792</c:v>
                </c:pt>
                <c:pt idx="46">
                  <c:v>2461</c:v>
                </c:pt>
                <c:pt idx="47">
                  <c:v>2667</c:v>
                </c:pt>
                <c:pt idx="48">
                  <c:v>2774</c:v>
                </c:pt>
                <c:pt idx="49">
                  <c:v>2520</c:v>
                </c:pt>
                <c:pt idx="50">
                  <c:v>2225</c:v>
                </c:pt>
                <c:pt idx="51">
                  <c:v>2138</c:v>
                </c:pt>
                <c:pt idx="52">
                  <c:v>2757</c:v>
                </c:pt>
                <c:pt idx="53">
                  <c:v>3267</c:v>
                </c:pt>
                <c:pt idx="54">
                  <c:v>3035</c:v>
                </c:pt>
                <c:pt idx="55">
                  <c:v>2966</c:v>
                </c:pt>
                <c:pt idx="56">
                  <c:v>948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353112"/>
        <c:axId val="229353504"/>
      </c:lineChart>
      <c:catAx>
        <c:axId val="229353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29353504"/>
        <c:crosses val="autoZero"/>
        <c:auto val="1"/>
        <c:lblAlgn val="ctr"/>
        <c:lblOffset val="100"/>
        <c:noMultiLvlLbl val="0"/>
      </c:catAx>
      <c:valAx>
        <c:axId val="229353504"/>
        <c:scaling>
          <c:orientation val="minMax"/>
          <c:max val="16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9353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endParaRPr lang="es-ES" sz="1200"/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1.1.11'!$B$7:$B$63</c:f>
              <c:numCache>
                <c:formatCode>General</c:formatCode>
                <c:ptCount val="57"/>
                <c:pt idx="0">
                  <c:v>29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11</c:v>
                </c:pt>
                <c:pt idx="12">
                  <c:v>21</c:v>
                </c:pt>
                <c:pt idx="13">
                  <c:v>13</c:v>
                </c:pt>
                <c:pt idx="14">
                  <c:v>15</c:v>
                </c:pt>
                <c:pt idx="15">
                  <c:v>13</c:v>
                </c:pt>
                <c:pt idx="16">
                  <c:v>13</c:v>
                </c:pt>
                <c:pt idx="17">
                  <c:v>5</c:v>
                </c:pt>
                <c:pt idx="18">
                  <c:v>10</c:v>
                </c:pt>
                <c:pt idx="19">
                  <c:v>19</c:v>
                </c:pt>
                <c:pt idx="20">
                  <c:v>30</c:v>
                </c:pt>
                <c:pt idx="21">
                  <c:v>17</c:v>
                </c:pt>
                <c:pt idx="22">
                  <c:v>13</c:v>
                </c:pt>
                <c:pt idx="23">
                  <c:v>14</c:v>
                </c:pt>
                <c:pt idx="24">
                  <c:v>32</c:v>
                </c:pt>
                <c:pt idx="25">
                  <c:v>31</c:v>
                </c:pt>
                <c:pt idx="26">
                  <c:v>37</c:v>
                </c:pt>
                <c:pt idx="27">
                  <c:v>41</c:v>
                </c:pt>
                <c:pt idx="28">
                  <c:v>65</c:v>
                </c:pt>
                <c:pt idx="29">
                  <c:v>44</c:v>
                </c:pt>
                <c:pt idx="30">
                  <c:v>57</c:v>
                </c:pt>
                <c:pt idx="31">
                  <c:v>67</c:v>
                </c:pt>
                <c:pt idx="32">
                  <c:v>136</c:v>
                </c:pt>
                <c:pt idx="33">
                  <c:v>83</c:v>
                </c:pt>
                <c:pt idx="34">
                  <c:v>148</c:v>
                </c:pt>
                <c:pt idx="35">
                  <c:v>103</c:v>
                </c:pt>
                <c:pt idx="36">
                  <c:v>64</c:v>
                </c:pt>
                <c:pt idx="37">
                  <c:v>94</c:v>
                </c:pt>
                <c:pt idx="38">
                  <c:v>147</c:v>
                </c:pt>
                <c:pt idx="39">
                  <c:v>105</c:v>
                </c:pt>
                <c:pt idx="40">
                  <c:v>125</c:v>
                </c:pt>
                <c:pt idx="41">
                  <c:v>87</c:v>
                </c:pt>
                <c:pt idx="42">
                  <c:v>80</c:v>
                </c:pt>
                <c:pt idx="43">
                  <c:v>134</c:v>
                </c:pt>
                <c:pt idx="44">
                  <c:v>32</c:v>
                </c:pt>
                <c:pt idx="45">
                  <c:v>122</c:v>
                </c:pt>
                <c:pt idx="46">
                  <c:v>77</c:v>
                </c:pt>
                <c:pt idx="47">
                  <c:v>63</c:v>
                </c:pt>
                <c:pt idx="48">
                  <c:v>101</c:v>
                </c:pt>
                <c:pt idx="49">
                  <c:v>66</c:v>
                </c:pt>
                <c:pt idx="50">
                  <c:v>40</c:v>
                </c:pt>
                <c:pt idx="51">
                  <c:v>102</c:v>
                </c:pt>
                <c:pt idx="52">
                  <c:v>134</c:v>
                </c:pt>
                <c:pt idx="53">
                  <c:v>114</c:v>
                </c:pt>
                <c:pt idx="54">
                  <c:v>75</c:v>
                </c:pt>
                <c:pt idx="55">
                  <c:v>105</c:v>
                </c:pt>
                <c:pt idx="56">
                  <c:v>41</c:v>
                </c:pt>
              </c:numCache>
            </c:numRef>
          </c:val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1.1.11'!$C$7:$C$63</c:f>
              <c:numCache>
                <c:formatCode>#,##0</c:formatCode>
                <c:ptCount val="57"/>
                <c:pt idx="0">
                  <c:v>704</c:v>
                </c:pt>
                <c:pt idx="1">
                  <c:v>116</c:v>
                </c:pt>
                <c:pt idx="2">
                  <c:v>149</c:v>
                </c:pt>
                <c:pt idx="3">
                  <c:v>167</c:v>
                </c:pt>
                <c:pt idx="4">
                  <c:v>250</c:v>
                </c:pt>
                <c:pt idx="5">
                  <c:v>242</c:v>
                </c:pt>
                <c:pt idx="6">
                  <c:v>266</c:v>
                </c:pt>
                <c:pt idx="7">
                  <c:v>304</c:v>
                </c:pt>
                <c:pt idx="8">
                  <c:v>412</c:v>
                </c:pt>
                <c:pt idx="9">
                  <c:v>690</c:v>
                </c:pt>
                <c:pt idx="10">
                  <c:v>775</c:v>
                </c:pt>
                <c:pt idx="11">
                  <c:v>731</c:v>
                </c:pt>
                <c:pt idx="12">
                  <c:v>1040</c:v>
                </c:pt>
                <c:pt idx="13">
                  <c:v>1349</c:v>
                </c:pt>
                <c:pt idx="14">
                  <c:v>1751</c:v>
                </c:pt>
                <c:pt idx="15">
                  <c:v>1578</c:v>
                </c:pt>
                <c:pt idx="16">
                  <c:v>1644</c:v>
                </c:pt>
                <c:pt idx="17">
                  <c:v>1497</c:v>
                </c:pt>
                <c:pt idx="18">
                  <c:v>2315</c:v>
                </c:pt>
                <c:pt idx="19">
                  <c:v>3066</c:v>
                </c:pt>
                <c:pt idx="20">
                  <c:v>3998</c:v>
                </c:pt>
                <c:pt idx="21">
                  <c:v>3851</c:v>
                </c:pt>
                <c:pt idx="22">
                  <c:v>2413</c:v>
                </c:pt>
                <c:pt idx="23">
                  <c:v>2037</c:v>
                </c:pt>
                <c:pt idx="24">
                  <c:v>4390</c:v>
                </c:pt>
                <c:pt idx="25">
                  <c:v>4558</c:v>
                </c:pt>
                <c:pt idx="26">
                  <c:v>3958</c:v>
                </c:pt>
                <c:pt idx="27">
                  <c:v>4785</c:v>
                </c:pt>
                <c:pt idx="28">
                  <c:v>5029</c:v>
                </c:pt>
                <c:pt idx="29">
                  <c:v>4935</c:v>
                </c:pt>
                <c:pt idx="30">
                  <c:v>4718</c:v>
                </c:pt>
                <c:pt idx="31">
                  <c:v>4923</c:v>
                </c:pt>
                <c:pt idx="32">
                  <c:v>5680</c:v>
                </c:pt>
                <c:pt idx="33">
                  <c:v>6454</c:v>
                </c:pt>
                <c:pt idx="34">
                  <c:v>9124</c:v>
                </c:pt>
                <c:pt idx="35">
                  <c:v>9071</c:v>
                </c:pt>
                <c:pt idx="36">
                  <c:v>7682</c:v>
                </c:pt>
                <c:pt idx="37">
                  <c:v>9327</c:v>
                </c:pt>
                <c:pt idx="38">
                  <c:v>13732</c:v>
                </c:pt>
                <c:pt idx="39">
                  <c:v>15387</c:v>
                </c:pt>
                <c:pt idx="40">
                  <c:v>14957</c:v>
                </c:pt>
                <c:pt idx="41">
                  <c:v>14133</c:v>
                </c:pt>
                <c:pt idx="42">
                  <c:v>7933</c:v>
                </c:pt>
                <c:pt idx="43">
                  <c:v>8673</c:v>
                </c:pt>
                <c:pt idx="44">
                  <c:v>9272</c:v>
                </c:pt>
                <c:pt idx="45">
                  <c:v>10746</c:v>
                </c:pt>
                <c:pt idx="46">
                  <c:v>11627</c:v>
                </c:pt>
                <c:pt idx="47">
                  <c:v>11930</c:v>
                </c:pt>
                <c:pt idx="48">
                  <c:v>10772</c:v>
                </c:pt>
                <c:pt idx="49">
                  <c:v>7403</c:v>
                </c:pt>
                <c:pt idx="50">
                  <c:v>5642</c:v>
                </c:pt>
                <c:pt idx="51">
                  <c:v>6203</c:v>
                </c:pt>
                <c:pt idx="52">
                  <c:v>8246</c:v>
                </c:pt>
                <c:pt idx="53">
                  <c:v>8688</c:v>
                </c:pt>
                <c:pt idx="54">
                  <c:v>9060</c:v>
                </c:pt>
                <c:pt idx="55">
                  <c:v>9889</c:v>
                </c:pt>
                <c:pt idx="56">
                  <c:v>5795</c:v>
                </c:pt>
              </c:numCache>
            </c:numRef>
          </c:val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1.1.11'!$D$7:$D$63</c:f>
              <c:numCache>
                <c:formatCode>#,##0</c:formatCode>
                <c:ptCount val="57"/>
                <c:pt idx="0">
                  <c:v>86</c:v>
                </c:pt>
                <c:pt idx="1">
                  <c:v>28</c:v>
                </c:pt>
                <c:pt idx="2">
                  <c:v>24</c:v>
                </c:pt>
                <c:pt idx="3">
                  <c:v>24</c:v>
                </c:pt>
                <c:pt idx="4">
                  <c:v>33</c:v>
                </c:pt>
                <c:pt idx="5">
                  <c:v>43</c:v>
                </c:pt>
                <c:pt idx="6">
                  <c:v>44</c:v>
                </c:pt>
                <c:pt idx="7">
                  <c:v>49</c:v>
                </c:pt>
                <c:pt idx="8">
                  <c:v>76</c:v>
                </c:pt>
                <c:pt idx="9">
                  <c:v>111</c:v>
                </c:pt>
                <c:pt idx="10">
                  <c:v>165</c:v>
                </c:pt>
                <c:pt idx="11">
                  <c:v>168</c:v>
                </c:pt>
                <c:pt idx="12">
                  <c:v>213</c:v>
                </c:pt>
                <c:pt idx="13">
                  <c:v>303</c:v>
                </c:pt>
                <c:pt idx="14">
                  <c:v>392</c:v>
                </c:pt>
                <c:pt idx="15">
                  <c:v>479</c:v>
                </c:pt>
                <c:pt idx="16">
                  <c:v>419</c:v>
                </c:pt>
                <c:pt idx="17">
                  <c:v>324</c:v>
                </c:pt>
                <c:pt idx="18">
                  <c:v>520</c:v>
                </c:pt>
                <c:pt idx="19">
                  <c:v>989</c:v>
                </c:pt>
                <c:pt idx="20">
                  <c:v>1961</c:v>
                </c:pt>
                <c:pt idx="21">
                  <c:v>2768</c:v>
                </c:pt>
                <c:pt idx="22">
                  <c:v>1519</c:v>
                </c:pt>
                <c:pt idx="23">
                  <c:v>445</c:v>
                </c:pt>
                <c:pt idx="24">
                  <c:v>676</c:v>
                </c:pt>
                <c:pt idx="25">
                  <c:v>1298</c:v>
                </c:pt>
                <c:pt idx="26">
                  <c:v>1021</c:v>
                </c:pt>
                <c:pt idx="27">
                  <c:v>820</c:v>
                </c:pt>
                <c:pt idx="28">
                  <c:v>1078</c:v>
                </c:pt>
                <c:pt idx="29">
                  <c:v>1519</c:v>
                </c:pt>
                <c:pt idx="30">
                  <c:v>1831</c:v>
                </c:pt>
                <c:pt idx="31">
                  <c:v>2693</c:v>
                </c:pt>
                <c:pt idx="32">
                  <c:v>2566</c:v>
                </c:pt>
                <c:pt idx="33">
                  <c:v>1816</c:v>
                </c:pt>
                <c:pt idx="34">
                  <c:v>2060</c:v>
                </c:pt>
                <c:pt idx="35">
                  <c:v>956</c:v>
                </c:pt>
                <c:pt idx="36">
                  <c:v>782</c:v>
                </c:pt>
                <c:pt idx="37">
                  <c:v>1690</c:v>
                </c:pt>
                <c:pt idx="38">
                  <c:v>2510</c:v>
                </c:pt>
                <c:pt idx="39">
                  <c:v>2596</c:v>
                </c:pt>
                <c:pt idx="40">
                  <c:v>2784</c:v>
                </c:pt>
                <c:pt idx="41">
                  <c:v>2559</c:v>
                </c:pt>
                <c:pt idx="42">
                  <c:v>2008</c:v>
                </c:pt>
                <c:pt idx="43">
                  <c:v>1788</c:v>
                </c:pt>
                <c:pt idx="44">
                  <c:v>1709</c:v>
                </c:pt>
                <c:pt idx="45">
                  <c:v>1792</c:v>
                </c:pt>
                <c:pt idx="46">
                  <c:v>2461</c:v>
                </c:pt>
                <c:pt idx="47">
                  <c:v>2667</c:v>
                </c:pt>
                <c:pt idx="48">
                  <c:v>2774</c:v>
                </c:pt>
                <c:pt idx="49">
                  <c:v>2520</c:v>
                </c:pt>
                <c:pt idx="50">
                  <c:v>2225</c:v>
                </c:pt>
                <c:pt idx="51">
                  <c:v>2138</c:v>
                </c:pt>
                <c:pt idx="52">
                  <c:v>2757</c:v>
                </c:pt>
                <c:pt idx="53">
                  <c:v>3267</c:v>
                </c:pt>
                <c:pt idx="54">
                  <c:v>3035</c:v>
                </c:pt>
                <c:pt idx="55">
                  <c:v>2966</c:v>
                </c:pt>
                <c:pt idx="56">
                  <c:v>948</c:v>
                </c:pt>
              </c:numCache>
            </c:numRef>
          </c:val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1.1.11'!$E$7:$E$63</c:f>
              <c:numCache>
                <c:formatCode>General</c:formatCode>
                <c:ptCount val="5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16</c:v>
                </c:pt>
                <c:pt idx="22">
                  <c:v>10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8</c:v>
                </c:pt>
                <c:pt idx="38">
                  <c:v>14</c:v>
                </c:pt>
                <c:pt idx="39">
                  <c:v>11</c:v>
                </c:pt>
                <c:pt idx="40">
                  <c:v>12</c:v>
                </c:pt>
                <c:pt idx="41">
                  <c:v>4</c:v>
                </c:pt>
                <c:pt idx="42">
                  <c:v>7</c:v>
                </c:pt>
                <c:pt idx="43">
                  <c:v>5</c:v>
                </c:pt>
                <c:pt idx="44">
                  <c:v>8</c:v>
                </c:pt>
                <c:pt idx="45">
                  <c:v>21</c:v>
                </c:pt>
                <c:pt idx="46">
                  <c:v>3</c:v>
                </c:pt>
                <c:pt idx="47">
                  <c:v>4</c:v>
                </c:pt>
                <c:pt idx="48">
                  <c:v>10</c:v>
                </c:pt>
                <c:pt idx="49">
                  <c:v>16</c:v>
                </c:pt>
                <c:pt idx="50">
                  <c:v>13</c:v>
                </c:pt>
                <c:pt idx="51">
                  <c:v>14</c:v>
                </c:pt>
                <c:pt idx="52">
                  <c:v>18</c:v>
                </c:pt>
                <c:pt idx="53">
                  <c:v>23</c:v>
                </c:pt>
                <c:pt idx="54">
                  <c:v>38</c:v>
                </c:pt>
                <c:pt idx="55">
                  <c:v>21</c:v>
                </c:pt>
                <c:pt idx="56">
                  <c:v>13</c:v>
                </c:pt>
              </c:numCache>
            </c:numRef>
          </c:val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1.1.11'!$F$7:$F$63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7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6</c:v>
                </c:pt>
                <c:pt idx="51">
                  <c:v>0</c:v>
                </c:pt>
                <c:pt idx="52">
                  <c:v>3</c:v>
                </c:pt>
                <c:pt idx="53">
                  <c:v>1</c:v>
                </c:pt>
                <c:pt idx="54">
                  <c:v>5</c:v>
                </c:pt>
                <c:pt idx="55">
                  <c:v>4</c:v>
                </c:pt>
                <c:pt idx="56">
                  <c:v>1</c:v>
                </c:pt>
              </c:numCache>
            </c:numRef>
          </c:val>
        </c:ser>
        <c:ser>
          <c:idx val="5"/>
          <c:order val="5"/>
          <c:tx>
            <c:strRef>
              <c:f>' 1.1.11'!$G$5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1.1.11'!$G$7:$G$63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2</c:v>
                </c:pt>
                <c:pt idx="28">
                  <c:v>5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4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3</c:v>
                </c:pt>
                <c:pt idx="52">
                  <c:v>7</c:v>
                </c:pt>
                <c:pt idx="53">
                  <c:v>6</c:v>
                </c:pt>
                <c:pt idx="54">
                  <c:v>3</c:v>
                </c:pt>
                <c:pt idx="55">
                  <c:v>8</c:v>
                </c:pt>
                <c:pt idx="56">
                  <c:v>0</c:v>
                </c:pt>
              </c:numCache>
            </c:numRef>
          </c:val>
        </c:ser>
        <c:ser>
          <c:idx val="6"/>
          <c:order val="6"/>
          <c:tx>
            <c:strRef>
              <c:f>' 1.1.11'!$H$5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1.1.11'!$H$7:$H$63</c:f>
              <c:numCache>
                <c:formatCode>General</c:formatCode>
                <c:ptCount val="57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7</c:v>
                </c:pt>
                <c:pt idx="13">
                  <c:v>16</c:v>
                </c:pt>
                <c:pt idx="14">
                  <c:v>20</c:v>
                </c:pt>
                <c:pt idx="15">
                  <c:v>19</c:v>
                </c:pt>
                <c:pt idx="16">
                  <c:v>16</c:v>
                </c:pt>
                <c:pt idx="17">
                  <c:v>16</c:v>
                </c:pt>
                <c:pt idx="18">
                  <c:v>26</c:v>
                </c:pt>
                <c:pt idx="19">
                  <c:v>29</c:v>
                </c:pt>
                <c:pt idx="20">
                  <c:v>36</c:v>
                </c:pt>
                <c:pt idx="21">
                  <c:v>36</c:v>
                </c:pt>
                <c:pt idx="22">
                  <c:v>25</c:v>
                </c:pt>
                <c:pt idx="23">
                  <c:v>12</c:v>
                </c:pt>
                <c:pt idx="24">
                  <c:v>49</c:v>
                </c:pt>
                <c:pt idx="25">
                  <c:v>38</c:v>
                </c:pt>
                <c:pt idx="26">
                  <c:v>25</c:v>
                </c:pt>
                <c:pt idx="27">
                  <c:v>30</c:v>
                </c:pt>
                <c:pt idx="28">
                  <c:v>38</c:v>
                </c:pt>
                <c:pt idx="29">
                  <c:v>40</c:v>
                </c:pt>
                <c:pt idx="30">
                  <c:v>38</c:v>
                </c:pt>
                <c:pt idx="31">
                  <c:v>40</c:v>
                </c:pt>
                <c:pt idx="32">
                  <c:v>52</c:v>
                </c:pt>
                <c:pt idx="33">
                  <c:v>62</c:v>
                </c:pt>
                <c:pt idx="34">
                  <c:v>76</c:v>
                </c:pt>
                <c:pt idx="35">
                  <c:v>81</c:v>
                </c:pt>
                <c:pt idx="36">
                  <c:v>105</c:v>
                </c:pt>
                <c:pt idx="37">
                  <c:v>134</c:v>
                </c:pt>
                <c:pt idx="38">
                  <c:v>161</c:v>
                </c:pt>
                <c:pt idx="39">
                  <c:v>131</c:v>
                </c:pt>
                <c:pt idx="40">
                  <c:v>144</c:v>
                </c:pt>
                <c:pt idx="41">
                  <c:v>156</c:v>
                </c:pt>
                <c:pt idx="42">
                  <c:v>86</c:v>
                </c:pt>
                <c:pt idx="43">
                  <c:v>93</c:v>
                </c:pt>
                <c:pt idx="44">
                  <c:v>57</c:v>
                </c:pt>
                <c:pt idx="45">
                  <c:v>99</c:v>
                </c:pt>
                <c:pt idx="46">
                  <c:v>130</c:v>
                </c:pt>
                <c:pt idx="47">
                  <c:v>77</c:v>
                </c:pt>
                <c:pt idx="48">
                  <c:v>147</c:v>
                </c:pt>
                <c:pt idx="49">
                  <c:v>34</c:v>
                </c:pt>
                <c:pt idx="50">
                  <c:v>30</c:v>
                </c:pt>
                <c:pt idx="51">
                  <c:v>38</c:v>
                </c:pt>
                <c:pt idx="52">
                  <c:v>20</c:v>
                </c:pt>
                <c:pt idx="53">
                  <c:v>96</c:v>
                </c:pt>
                <c:pt idx="54">
                  <c:v>43</c:v>
                </c:pt>
                <c:pt idx="55">
                  <c:v>14</c:v>
                </c:pt>
                <c:pt idx="56">
                  <c:v>1</c:v>
                </c:pt>
              </c:numCache>
            </c:numRef>
          </c:val>
        </c:ser>
        <c:ser>
          <c:idx val="7"/>
          <c:order val="7"/>
          <c:tx>
            <c:strRef>
              <c:f>' 1.1.11'!$I$5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1.1.11'!$I$7:$I$63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9</c:v>
                </c:pt>
                <c:pt idx="23">
                  <c:v>4</c:v>
                </c:pt>
                <c:pt idx="24">
                  <c:v>3</c:v>
                </c:pt>
                <c:pt idx="25">
                  <c:v>10</c:v>
                </c:pt>
                <c:pt idx="26">
                  <c:v>10</c:v>
                </c:pt>
                <c:pt idx="27">
                  <c:v>6</c:v>
                </c:pt>
                <c:pt idx="28">
                  <c:v>10</c:v>
                </c:pt>
                <c:pt idx="29">
                  <c:v>24</c:v>
                </c:pt>
                <c:pt idx="30">
                  <c:v>13</c:v>
                </c:pt>
                <c:pt idx="31">
                  <c:v>14</c:v>
                </c:pt>
                <c:pt idx="32">
                  <c:v>19</c:v>
                </c:pt>
                <c:pt idx="33">
                  <c:v>13</c:v>
                </c:pt>
                <c:pt idx="34">
                  <c:v>16</c:v>
                </c:pt>
                <c:pt idx="35">
                  <c:v>5</c:v>
                </c:pt>
                <c:pt idx="36">
                  <c:v>6</c:v>
                </c:pt>
                <c:pt idx="37">
                  <c:v>10</c:v>
                </c:pt>
                <c:pt idx="38">
                  <c:v>25</c:v>
                </c:pt>
                <c:pt idx="39">
                  <c:v>19</c:v>
                </c:pt>
                <c:pt idx="40">
                  <c:v>36</c:v>
                </c:pt>
                <c:pt idx="41">
                  <c:v>28</c:v>
                </c:pt>
                <c:pt idx="42">
                  <c:v>31</c:v>
                </c:pt>
                <c:pt idx="43">
                  <c:v>25</c:v>
                </c:pt>
                <c:pt idx="44">
                  <c:v>16</c:v>
                </c:pt>
                <c:pt idx="45">
                  <c:v>17</c:v>
                </c:pt>
                <c:pt idx="46">
                  <c:v>25</c:v>
                </c:pt>
                <c:pt idx="47">
                  <c:v>26</c:v>
                </c:pt>
                <c:pt idx="48">
                  <c:v>18</c:v>
                </c:pt>
                <c:pt idx="49">
                  <c:v>28</c:v>
                </c:pt>
                <c:pt idx="50">
                  <c:v>22</c:v>
                </c:pt>
                <c:pt idx="51">
                  <c:v>18</c:v>
                </c:pt>
                <c:pt idx="52">
                  <c:v>14</c:v>
                </c:pt>
                <c:pt idx="53">
                  <c:v>9</c:v>
                </c:pt>
                <c:pt idx="54">
                  <c:v>4</c:v>
                </c:pt>
                <c:pt idx="55">
                  <c:v>27</c:v>
                </c:pt>
                <c:pt idx="56">
                  <c:v>1</c:v>
                </c:pt>
              </c:numCache>
            </c:numRef>
          </c:val>
        </c:ser>
        <c:ser>
          <c:idx val="8"/>
          <c:order val="8"/>
          <c:tx>
            <c:strRef>
              <c:f>' 1.1.11'!$J$5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1.1.11'!$J$7:$J$63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8</c:v>
                </c:pt>
                <c:pt idx="41">
                  <c:v>9</c:v>
                </c:pt>
                <c:pt idx="42">
                  <c:v>2</c:v>
                </c:pt>
                <c:pt idx="43">
                  <c:v>10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4</c:v>
                </c:pt>
                <c:pt idx="53">
                  <c:v>0</c:v>
                </c:pt>
                <c:pt idx="54">
                  <c:v>1</c:v>
                </c:pt>
                <c:pt idx="55">
                  <c:v>5</c:v>
                </c:pt>
                <c:pt idx="56">
                  <c:v>0</c:v>
                </c:pt>
              </c:numCache>
            </c:numRef>
          </c:val>
        </c:ser>
        <c:ser>
          <c:idx val="9"/>
          <c:order val="9"/>
          <c:tx>
            <c:strRef>
              <c:f>' 1.1.11'!$K$5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1.1.11'!$K$7:$K$63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 1.1.11'!$L$5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numRef>
              <c:f>' 1.1.11'!$A$7:$A$63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 1.1.11'!$L$7:$L$63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0</c:v>
                </c:pt>
                <c:pt idx="52">
                  <c:v>3</c:v>
                </c:pt>
                <c:pt idx="53">
                  <c:v>2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354288"/>
        <c:axId val="229354680"/>
      </c:barChart>
      <c:catAx>
        <c:axId val="2293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29354680"/>
        <c:crosses val="autoZero"/>
        <c:auto val="1"/>
        <c:lblAlgn val="ctr"/>
        <c:lblOffset val="100"/>
        <c:noMultiLvlLbl val="0"/>
      </c:catAx>
      <c:valAx>
        <c:axId val="229354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9354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2015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7766266058848"/>
          <c:y val="0.15192375860766483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2"/>
                <c:pt idx="0">
                  <c:v>No. de Personas Morales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16109</c:v>
                </c:pt>
                <c:pt idx="2">
                  <c:v>5228</c:v>
                </c:pt>
              </c:numCache>
            </c:numRef>
          </c:val>
        </c:ser>
        <c:ser>
          <c:idx val="1"/>
          <c:order val="1"/>
          <c:tx>
            <c:strRef>
              <c:f>'1.2.1'!$C$6:$C$7</c:f>
              <c:strCache>
                <c:ptCount val="2"/>
                <c:pt idx="0">
                  <c:v>No. de Personas Físicas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126078</c:v>
                </c:pt>
                <c:pt idx="2">
                  <c:v>9299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55464"/>
        <c:axId val="229355856"/>
      </c:barChart>
      <c:catAx>
        <c:axId val="229355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229355856"/>
        <c:crosses val="autoZero"/>
        <c:auto val="1"/>
        <c:lblAlgn val="ctr"/>
        <c:lblOffset val="100"/>
        <c:noMultiLvlLbl val="0"/>
      </c:catAx>
      <c:valAx>
        <c:axId val="22935585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No.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9355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2015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173</c:v>
                </c:pt>
                <c:pt idx="1">
                  <c:v>405</c:v>
                </c:pt>
                <c:pt idx="2">
                  <c:v>55</c:v>
                </c:pt>
                <c:pt idx="3">
                  <c:v>96</c:v>
                </c:pt>
                <c:pt idx="4">
                  <c:v>142</c:v>
                </c:pt>
                <c:pt idx="5">
                  <c:v>457</c:v>
                </c:pt>
                <c:pt idx="6">
                  <c:v>676</c:v>
                </c:pt>
                <c:pt idx="7">
                  <c:v>243</c:v>
                </c:pt>
                <c:pt idx="8">
                  <c:v>3587</c:v>
                </c:pt>
                <c:pt idx="9">
                  <c:v>194</c:v>
                </c:pt>
                <c:pt idx="10">
                  <c:v>753</c:v>
                </c:pt>
                <c:pt idx="11">
                  <c:v>516</c:v>
                </c:pt>
                <c:pt idx="12">
                  <c:v>69</c:v>
                </c:pt>
                <c:pt idx="13">
                  <c:v>265</c:v>
                </c:pt>
                <c:pt idx="14">
                  <c:v>1114</c:v>
                </c:pt>
                <c:pt idx="15">
                  <c:v>421</c:v>
                </c:pt>
                <c:pt idx="16">
                  <c:v>168</c:v>
                </c:pt>
                <c:pt idx="17">
                  <c:v>47</c:v>
                </c:pt>
                <c:pt idx="18">
                  <c:v>2127</c:v>
                </c:pt>
                <c:pt idx="19">
                  <c:v>107</c:v>
                </c:pt>
                <c:pt idx="20">
                  <c:v>568</c:v>
                </c:pt>
                <c:pt idx="21">
                  <c:v>472</c:v>
                </c:pt>
                <c:pt idx="22">
                  <c:v>68</c:v>
                </c:pt>
                <c:pt idx="23">
                  <c:v>434</c:v>
                </c:pt>
                <c:pt idx="24">
                  <c:v>392</c:v>
                </c:pt>
                <c:pt idx="25">
                  <c:v>339</c:v>
                </c:pt>
                <c:pt idx="26">
                  <c:v>128</c:v>
                </c:pt>
                <c:pt idx="27">
                  <c:v>1095</c:v>
                </c:pt>
                <c:pt idx="28">
                  <c:v>109</c:v>
                </c:pt>
                <c:pt idx="29">
                  <c:v>646</c:v>
                </c:pt>
                <c:pt idx="30">
                  <c:v>162</c:v>
                </c:pt>
                <c:pt idx="31">
                  <c:v>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'1.2.2'!$C$5:$C$6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37</c:v>
                </c:pt>
                <c:pt idx="1">
                  <c:v>98</c:v>
                </c:pt>
                <c:pt idx="2">
                  <c:v>19</c:v>
                </c:pt>
                <c:pt idx="3">
                  <c:v>42</c:v>
                </c:pt>
                <c:pt idx="4">
                  <c:v>51</c:v>
                </c:pt>
                <c:pt idx="5">
                  <c:v>169</c:v>
                </c:pt>
                <c:pt idx="6">
                  <c:v>211</c:v>
                </c:pt>
                <c:pt idx="7">
                  <c:v>81</c:v>
                </c:pt>
                <c:pt idx="8">
                  <c:v>1044</c:v>
                </c:pt>
                <c:pt idx="9">
                  <c:v>61</c:v>
                </c:pt>
                <c:pt idx="10">
                  <c:v>221</c:v>
                </c:pt>
                <c:pt idx="11">
                  <c:v>198</c:v>
                </c:pt>
                <c:pt idx="12">
                  <c:v>52</c:v>
                </c:pt>
                <c:pt idx="13">
                  <c:v>117</c:v>
                </c:pt>
                <c:pt idx="14">
                  <c:v>260</c:v>
                </c:pt>
                <c:pt idx="15">
                  <c:v>110</c:v>
                </c:pt>
                <c:pt idx="16">
                  <c:v>67</c:v>
                </c:pt>
                <c:pt idx="17">
                  <c:v>11</c:v>
                </c:pt>
                <c:pt idx="18">
                  <c:v>654</c:v>
                </c:pt>
                <c:pt idx="19">
                  <c:v>58</c:v>
                </c:pt>
                <c:pt idx="20">
                  <c:v>142</c:v>
                </c:pt>
                <c:pt idx="21">
                  <c:v>122</c:v>
                </c:pt>
                <c:pt idx="22">
                  <c:v>41</c:v>
                </c:pt>
                <c:pt idx="23">
                  <c:v>88</c:v>
                </c:pt>
                <c:pt idx="24">
                  <c:v>128</c:v>
                </c:pt>
                <c:pt idx="25">
                  <c:v>142</c:v>
                </c:pt>
                <c:pt idx="26">
                  <c:v>137</c:v>
                </c:pt>
                <c:pt idx="27">
                  <c:v>406</c:v>
                </c:pt>
                <c:pt idx="28">
                  <c:v>38</c:v>
                </c:pt>
                <c:pt idx="29">
                  <c:v>342</c:v>
                </c:pt>
                <c:pt idx="30">
                  <c:v>52</c:v>
                </c:pt>
                <c:pt idx="31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203160"/>
        <c:axId val="214203552"/>
      </c:lineChart>
      <c:catAx>
        <c:axId val="214203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203552"/>
        <c:crosses val="autoZero"/>
        <c:auto val="1"/>
        <c:lblAlgn val="ctr"/>
        <c:lblOffset val="100"/>
        <c:noMultiLvlLbl val="0"/>
      </c:catAx>
      <c:valAx>
        <c:axId val="214203552"/>
        <c:scaling>
          <c:orientation val="minMax"/>
          <c:max val="4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203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2015</a:t>
            </a:r>
            <a:endParaRPr lang="es-ES" sz="1200"/>
          </a:p>
        </c:rich>
      </c:tx>
      <c:layout>
        <c:manualLayout>
          <c:xMode val="edge"/>
          <c:yMode val="edge"/>
          <c:x val="0.13968066491688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932E-2"/>
          <c:y val="0.14814814814814894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8.1532370953630792E-2"/>
                  <c:y val="-0.19508311461067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914260717410325E-2"/>
                  <c:y val="0.128648658501020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75.497961287903635</c:v>
                </c:pt>
                <c:pt idx="1">
                  <c:v>24.502038712096358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2015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941</c:v>
                </c:pt>
                <c:pt idx="1">
                  <c:v>4337</c:v>
                </c:pt>
                <c:pt idx="2">
                  <c:v>207</c:v>
                </c:pt>
                <c:pt idx="3">
                  <c:v>160</c:v>
                </c:pt>
                <c:pt idx="4">
                  <c:v>772</c:v>
                </c:pt>
                <c:pt idx="5">
                  <c:v>3137</c:v>
                </c:pt>
                <c:pt idx="6">
                  <c:v>2224</c:v>
                </c:pt>
                <c:pt idx="7">
                  <c:v>824</c:v>
                </c:pt>
                <c:pt idx="8">
                  <c:v>26202</c:v>
                </c:pt>
                <c:pt idx="9">
                  <c:v>1291</c:v>
                </c:pt>
                <c:pt idx="10">
                  <c:v>10214</c:v>
                </c:pt>
                <c:pt idx="11">
                  <c:v>6571</c:v>
                </c:pt>
                <c:pt idx="12">
                  <c:v>586</c:v>
                </c:pt>
                <c:pt idx="13">
                  <c:v>7010</c:v>
                </c:pt>
                <c:pt idx="14">
                  <c:v>9290</c:v>
                </c:pt>
                <c:pt idx="15">
                  <c:v>4971</c:v>
                </c:pt>
                <c:pt idx="16">
                  <c:v>1552</c:v>
                </c:pt>
                <c:pt idx="17">
                  <c:v>573</c:v>
                </c:pt>
                <c:pt idx="18">
                  <c:v>8598</c:v>
                </c:pt>
                <c:pt idx="19">
                  <c:v>751</c:v>
                </c:pt>
                <c:pt idx="20">
                  <c:v>7044</c:v>
                </c:pt>
                <c:pt idx="21">
                  <c:v>3417</c:v>
                </c:pt>
                <c:pt idx="22">
                  <c:v>268</c:v>
                </c:pt>
                <c:pt idx="23">
                  <c:v>3837</c:v>
                </c:pt>
                <c:pt idx="24">
                  <c:v>3771</c:v>
                </c:pt>
                <c:pt idx="25">
                  <c:v>3251</c:v>
                </c:pt>
                <c:pt idx="26">
                  <c:v>609</c:v>
                </c:pt>
                <c:pt idx="27">
                  <c:v>5418</c:v>
                </c:pt>
                <c:pt idx="28">
                  <c:v>1439</c:v>
                </c:pt>
                <c:pt idx="29">
                  <c:v>5726</c:v>
                </c:pt>
                <c:pt idx="30">
                  <c:v>676</c:v>
                </c:pt>
                <c:pt idx="31">
                  <c:v>411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66</c:v>
                </c:pt>
                <c:pt idx="1">
                  <c:v>168</c:v>
                </c:pt>
                <c:pt idx="2">
                  <c:v>41</c:v>
                </c:pt>
                <c:pt idx="3">
                  <c:v>11</c:v>
                </c:pt>
                <c:pt idx="4">
                  <c:v>112</c:v>
                </c:pt>
                <c:pt idx="5">
                  <c:v>268</c:v>
                </c:pt>
                <c:pt idx="6">
                  <c:v>154</c:v>
                </c:pt>
                <c:pt idx="7">
                  <c:v>90</c:v>
                </c:pt>
                <c:pt idx="8">
                  <c:v>2190</c:v>
                </c:pt>
                <c:pt idx="9">
                  <c:v>87</c:v>
                </c:pt>
                <c:pt idx="10">
                  <c:v>753</c:v>
                </c:pt>
                <c:pt idx="11">
                  <c:v>514</c:v>
                </c:pt>
                <c:pt idx="12">
                  <c:v>117</c:v>
                </c:pt>
                <c:pt idx="13">
                  <c:v>490</c:v>
                </c:pt>
                <c:pt idx="14">
                  <c:v>684</c:v>
                </c:pt>
                <c:pt idx="15">
                  <c:v>286</c:v>
                </c:pt>
                <c:pt idx="16">
                  <c:v>154</c:v>
                </c:pt>
                <c:pt idx="17">
                  <c:v>29</c:v>
                </c:pt>
                <c:pt idx="18">
                  <c:v>624</c:v>
                </c:pt>
                <c:pt idx="19">
                  <c:v>108</c:v>
                </c:pt>
                <c:pt idx="20">
                  <c:v>263</c:v>
                </c:pt>
                <c:pt idx="21">
                  <c:v>234</c:v>
                </c:pt>
                <c:pt idx="22">
                  <c:v>29</c:v>
                </c:pt>
                <c:pt idx="23">
                  <c:v>157</c:v>
                </c:pt>
                <c:pt idx="24">
                  <c:v>147</c:v>
                </c:pt>
                <c:pt idx="25">
                  <c:v>225</c:v>
                </c:pt>
                <c:pt idx="26">
                  <c:v>157</c:v>
                </c:pt>
                <c:pt idx="27">
                  <c:v>437</c:v>
                </c:pt>
                <c:pt idx="28">
                  <c:v>67</c:v>
                </c:pt>
                <c:pt idx="29">
                  <c:v>513</c:v>
                </c:pt>
                <c:pt idx="30">
                  <c:v>54</c:v>
                </c:pt>
                <c:pt idx="31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205120"/>
        <c:axId val="214205512"/>
      </c:lineChart>
      <c:catAx>
        <c:axId val="21420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205512"/>
        <c:crosses val="autoZero"/>
        <c:auto val="1"/>
        <c:lblAlgn val="ctr"/>
        <c:lblOffset val="100"/>
        <c:noMultiLvlLbl val="0"/>
      </c:catAx>
      <c:valAx>
        <c:axId val="214205512"/>
        <c:scaling>
          <c:orientation val="minMax"/>
          <c:max val="3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205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2015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941</c:v>
                </c:pt>
                <c:pt idx="1">
                  <c:v>4337</c:v>
                </c:pt>
                <c:pt idx="2">
                  <c:v>207</c:v>
                </c:pt>
                <c:pt idx="3">
                  <c:v>160</c:v>
                </c:pt>
                <c:pt idx="4">
                  <c:v>772</c:v>
                </c:pt>
                <c:pt idx="5">
                  <c:v>3137</c:v>
                </c:pt>
                <c:pt idx="6">
                  <c:v>2224</c:v>
                </c:pt>
                <c:pt idx="7">
                  <c:v>824</c:v>
                </c:pt>
                <c:pt idx="8">
                  <c:v>26202</c:v>
                </c:pt>
                <c:pt idx="9">
                  <c:v>1291</c:v>
                </c:pt>
                <c:pt idx="10">
                  <c:v>10214</c:v>
                </c:pt>
                <c:pt idx="11">
                  <c:v>6571</c:v>
                </c:pt>
                <c:pt idx="12">
                  <c:v>586</c:v>
                </c:pt>
                <c:pt idx="13">
                  <c:v>7010</c:v>
                </c:pt>
                <c:pt idx="14">
                  <c:v>9290</c:v>
                </c:pt>
                <c:pt idx="15">
                  <c:v>4971</c:v>
                </c:pt>
                <c:pt idx="16">
                  <c:v>1552</c:v>
                </c:pt>
                <c:pt idx="17">
                  <c:v>573</c:v>
                </c:pt>
                <c:pt idx="18">
                  <c:v>8598</c:v>
                </c:pt>
                <c:pt idx="19">
                  <c:v>751</c:v>
                </c:pt>
                <c:pt idx="20">
                  <c:v>7044</c:v>
                </c:pt>
                <c:pt idx="21">
                  <c:v>3417</c:v>
                </c:pt>
                <c:pt idx="22">
                  <c:v>268</c:v>
                </c:pt>
                <c:pt idx="23">
                  <c:v>3837</c:v>
                </c:pt>
                <c:pt idx="24">
                  <c:v>3771</c:v>
                </c:pt>
                <c:pt idx="25">
                  <c:v>3251</c:v>
                </c:pt>
                <c:pt idx="26">
                  <c:v>609</c:v>
                </c:pt>
                <c:pt idx="27">
                  <c:v>5418</c:v>
                </c:pt>
                <c:pt idx="28">
                  <c:v>1439</c:v>
                </c:pt>
                <c:pt idx="29">
                  <c:v>5726</c:v>
                </c:pt>
                <c:pt idx="30">
                  <c:v>676</c:v>
                </c:pt>
                <c:pt idx="31">
                  <c:v>411</c:v>
                </c:pt>
              </c:numCache>
            </c:numRef>
          </c:val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66</c:v>
                </c:pt>
                <c:pt idx="1">
                  <c:v>168</c:v>
                </c:pt>
                <c:pt idx="2">
                  <c:v>41</c:v>
                </c:pt>
                <c:pt idx="3">
                  <c:v>11</c:v>
                </c:pt>
                <c:pt idx="4">
                  <c:v>112</c:v>
                </c:pt>
                <c:pt idx="5">
                  <c:v>268</c:v>
                </c:pt>
                <c:pt idx="6">
                  <c:v>154</c:v>
                </c:pt>
                <c:pt idx="7">
                  <c:v>90</c:v>
                </c:pt>
                <c:pt idx="8">
                  <c:v>2190</c:v>
                </c:pt>
                <c:pt idx="9">
                  <c:v>87</c:v>
                </c:pt>
                <c:pt idx="10">
                  <c:v>753</c:v>
                </c:pt>
                <c:pt idx="11">
                  <c:v>514</c:v>
                </c:pt>
                <c:pt idx="12">
                  <c:v>117</c:v>
                </c:pt>
                <c:pt idx="13">
                  <c:v>490</c:v>
                </c:pt>
                <c:pt idx="14">
                  <c:v>684</c:v>
                </c:pt>
                <c:pt idx="15">
                  <c:v>286</c:v>
                </c:pt>
                <c:pt idx="16">
                  <c:v>154</c:v>
                </c:pt>
                <c:pt idx="17">
                  <c:v>29</c:v>
                </c:pt>
                <c:pt idx="18">
                  <c:v>624</c:v>
                </c:pt>
                <c:pt idx="19">
                  <c:v>108</c:v>
                </c:pt>
                <c:pt idx="20">
                  <c:v>263</c:v>
                </c:pt>
                <c:pt idx="21">
                  <c:v>234</c:v>
                </c:pt>
                <c:pt idx="22">
                  <c:v>29</c:v>
                </c:pt>
                <c:pt idx="23">
                  <c:v>157</c:v>
                </c:pt>
                <c:pt idx="24">
                  <c:v>147</c:v>
                </c:pt>
                <c:pt idx="25">
                  <c:v>225</c:v>
                </c:pt>
                <c:pt idx="26">
                  <c:v>157</c:v>
                </c:pt>
                <c:pt idx="27">
                  <c:v>437</c:v>
                </c:pt>
                <c:pt idx="28">
                  <c:v>67</c:v>
                </c:pt>
                <c:pt idx="29">
                  <c:v>513</c:v>
                </c:pt>
                <c:pt idx="30">
                  <c:v>54</c:v>
                </c:pt>
                <c:pt idx="31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206296"/>
        <c:axId val="229356640"/>
      </c:barChart>
      <c:catAx>
        <c:axId val="214206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29356640"/>
        <c:crosses val="autoZero"/>
        <c:auto val="1"/>
        <c:lblAlgn val="ctr"/>
        <c:lblOffset val="100"/>
        <c:noMultiLvlLbl val="0"/>
      </c:catAx>
      <c:valAx>
        <c:axId val="229356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206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del Autotransporte de Carga por Clase</a:t>
            </a:r>
            <a:r>
              <a:rPr lang="es-ES" sz="1200" baseline="0"/>
              <a:t> de Servicio 2015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06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3148148148148381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2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2.9557524059492562E-2"/>
                  <c:y val="-0.153240740740740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93.131034075212185</c:v>
                </c:pt>
                <c:pt idx="1">
                  <c:v>6.8689659247878145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2015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2"/>
                <c:pt idx="0">
                  <c:v>Número de Empresas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109890</c:v>
                </c:pt>
                <c:pt idx="1">
                  <c:v>21389</c:v>
                </c:pt>
                <c:pt idx="2">
                  <c:v>2610</c:v>
                </c:pt>
                <c:pt idx="3">
                  <c:v>837</c:v>
                </c:pt>
              </c:numCache>
            </c:numRef>
          </c:val>
        </c:ser>
        <c:ser>
          <c:idx val="2"/>
          <c:order val="1"/>
          <c:tx>
            <c:strRef>
              <c:f>'1.3.1 '!$E$6:$E$7</c:f>
              <c:strCache>
                <c:ptCount val="2"/>
                <c:pt idx="0">
                  <c:v>Número de Vehículos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206416</c:v>
                </c:pt>
                <c:pt idx="1">
                  <c:v>245066</c:v>
                </c:pt>
                <c:pt idx="2">
                  <c:v>132571</c:v>
                </c:pt>
                <c:pt idx="3">
                  <c:v>222352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62800"/>
        <c:axId val="230363192"/>
      </c:barChart>
      <c:catAx>
        <c:axId val="23036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30363192"/>
        <c:crosses val="autoZero"/>
        <c:auto val="1"/>
        <c:lblAlgn val="ctr"/>
        <c:lblOffset val="100"/>
        <c:noMultiLvlLbl val="0"/>
      </c:catAx>
      <c:valAx>
        <c:axId val="230363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0362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2015</a:t>
            </a:r>
          </a:p>
        </c:rich>
      </c:tx>
      <c:layout>
        <c:manualLayout>
          <c:xMode val="edge"/>
          <c:yMode val="edge"/>
          <c:x val="0.17949496017619612"/>
          <c:y val="3.3883934855146263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26316342833457"/>
          <c:y val="6.6954469807993244E-2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diamond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0"/>
              <c:layout>
                <c:manualLayout>
                  <c:x val="-4.1745987547619184E-2"/>
                  <c:y val="-4.1566854616359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'1.1.2'!$A$7:$A$39</c:f>
              <c:strCache>
                <c:ptCount val="33"/>
                <c:pt idx="0">
                  <c:v>Caballete</c:v>
                </c:pt>
                <c:pt idx="1">
                  <c:v>Caja</c:v>
                </c:pt>
                <c:pt idx="2">
                  <c:v>Caja abierta</c:v>
                </c:pt>
                <c:pt idx="3">
                  <c:v>Caja cerrada</c:v>
                </c:pt>
                <c:pt idx="4">
                  <c:v>Caja refrigerador</c:v>
                </c:pt>
                <c:pt idx="5">
                  <c:v>Cama B o cuello G</c:v>
                </c:pt>
                <c:pt idx="6">
                  <c:v>Chasís portacontenedor</c:v>
                </c:pt>
                <c:pt idx="7">
                  <c:v>Equipo especializado</c:v>
                </c:pt>
                <c:pt idx="8">
                  <c:v>Estaca o plataforma</c:v>
                </c:pt>
                <c:pt idx="9">
                  <c:v>Estacas</c:v>
                </c:pt>
                <c:pt idx="10">
                  <c:v>Góndola madrina</c:v>
                </c:pt>
                <c:pt idx="11">
                  <c:v>Grúa industrial</c:v>
                </c:pt>
                <c:pt idx="12">
                  <c:v>Grúa tipo "A"</c:v>
                </c:pt>
                <c:pt idx="13">
                  <c:v>Grúa tipo "B"</c:v>
                </c:pt>
                <c:pt idx="14">
                  <c:v>Grúa tipo "C"</c:v>
                </c:pt>
                <c:pt idx="15">
                  <c:v>Grúa tipo "D"</c:v>
                </c:pt>
                <c:pt idx="16">
                  <c:v>Jaula</c:v>
                </c:pt>
                <c:pt idx="17">
                  <c:v>Media redila</c:v>
                </c:pt>
                <c:pt idx="18">
                  <c:v>Pallet o Celdillas</c:v>
                </c:pt>
                <c:pt idx="19">
                  <c:v>Plataforma o jaula</c:v>
                </c:pt>
                <c:pt idx="20">
                  <c:v>Plataforma con grúa</c:v>
                </c:pt>
                <c:pt idx="21">
                  <c:v>Plataforma</c:v>
                </c:pt>
                <c:pt idx="22">
                  <c:v>Redilas o plataforma</c:v>
                </c:pt>
                <c:pt idx="23">
                  <c:v>Redilas</c:v>
                </c:pt>
                <c:pt idx="24">
                  <c:v>Refrigerador</c:v>
                </c:pt>
                <c:pt idx="25">
                  <c:v>Revolvedora</c:v>
                </c:pt>
                <c:pt idx="26">
                  <c:v>Semicaja</c:v>
                </c:pt>
                <c:pt idx="27">
                  <c:v>Tanque</c:v>
                </c:pt>
                <c:pt idx="28">
                  <c:v>Tanque o redilas</c:v>
                </c:pt>
                <c:pt idx="29">
                  <c:v>Tolva</c:v>
                </c:pt>
                <c:pt idx="30">
                  <c:v>Tractor</c:v>
                </c:pt>
                <c:pt idx="31">
                  <c:v>Volteo</c:v>
                </c:pt>
                <c:pt idx="32">
                  <c:v>Volteo desmontable</c:v>
                </c:pt>
              </c:strCache>
            </c:strRef>
          </c:cat>
          <c:val>
            <c:numRef>
              <c:f>'1.1.2'!$B$7:$B$39</c:f>
              <c:numCache>
                <c:formatCode>#,##0</c:formatCode>
                <c:ptCount val="33"/>
                <c:pt idx="0">
                  <c:v>367</c:v>
                </c:pt>
                <c:pt idx="1">
                  <c:v>39608</c:v>
                </c:pt>
                <c:pt idx="2">
                  <c:v>578</c:v>
                </c:pt>
                <c:pt idx="3">
                  <c:v>138994</c:v>
                </c:pt>
                <c:pt idx="4">
                  <c:v>57399</c:v>
                </c:pt>
                <c:pt idx="5">
                  <c:v>9597</c:v>
                </c:pt>
                <c:pt idx="6">
                  <c:v>21523</c:v>
                </c:pt>
                <c:pt idx="7">
                  <c:v>1113</c:v>
                </c:pt>
                <c:pt idx="8">
                  <c:v>3034</c:v>
                </c:pt>
                <c:pt idx="9">
                  <c:v>27430</c:v>
                </c:pt>
                <c:pt idx="10">
                  <c:v>5351</c:v>
                </c:pt>
                <c:pt idx="11">
                  <c:v>1052</c:v>
                </c:pt>
                <c:pt idx="12">
                  <c:v>5559</c:v>
                </c:pt>
                <c:pt idx="13">
                  <c:v>1509</c:v>
                </c:pt>
                <c:pt idx="14">
                  <c:v>1127</c:v>
                </c:pt>
                <c:pt idx="15">
                  <c:v>928</c:v>
                </c:pt>
                <c:pt idx="16">
                  <c:v>32874</c:v>
                </c:pt>
                <c:pt idx="17">
                  <c:v>35</c:v>
                </c:pt>
                <c:pt idx="18">
                  <c:v>2681</c:v>
                </c:pt>
                <c:pt idx="19">
                  <c:v>4689</c:v>
                </c:pt>
                <c:pt idx="20">
                  <c:v>1144</c:v>
                </c:pt>
                <c:pt idx="21">
                  <c:v>74892</c:v>
                </c:pt>
                <c:pt idx="22">
                  <c:v>5678</c:v>
                </c:pt>
                <c:pt idx="23">
                  <c:v>19579</c:v>
                </c:pt>
                <c:pt idx="24">
                  <c:v>41</c:v>
                </c:pt>
                <c:pt idx="25">
                  <c:v>781</c:v>
                </c:pt>
                <c:pt idx="26">
                  <c:v>70</c:v>
                </c:pt>
                <c:pt idx="27">
                  <c:v>41581</c:v>
                </c:pt>
                <c:pt idx="28">
                  <c:v>52</c:v>
                </c:pt>
                <c:pt idx="29">
                  <c:v>10131</c:v>
                </c:pt>
                <c:pt idx="30">
                  <c:v>264798</c:v>
                </c:pt>
                <c:pt idx="31">
                  <c:v>32024</c:v>
                </c:pt>
                <c:pt idx="32">
                  <c:v>186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49568"/>
        <c:axId val="211053432"/>
      </c:lineChart>
      <c:catAx>
        <c:axId val="21104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 anchor="b" anchorCtr="1"/>
          <a:lstStyle/>
          <a:p>
            <a:pPr>
              <a:defRPr lang="es-ES" sz="850" b="1"/>
            </a:pPr>
            <a:endParaRPr lang="es-MX"/>
          </a:p>
        </c:txPr>
        <c:crossAx val="211053432"/>
        <c:crosses val="autoZero"/>
        <c:auto val="1"/>
        <c:lblAlgn val="ctr"/>
        <c:lblOffset val="100"/>
        <c:noMultiLvlLbl val="0"/>
      </c:catAx>
      <c:valAx>
        <c:axId val="211053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8729013611326904E-3"/>
              <c:y val="0.120457130358705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211049568"/>
        <c:crosses val="autoZero"/>
        <c:crossBetween val="between"/>
        <c:majorUnit val="25000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2015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100"/>
                      <a:t>81.6%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100"/>
                      <a:t>15.9%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078740157480288E-2"/>
                  <c:y val="-1.5707932341790609E-3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1.9%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9186132983377025E-2"/>
                  <c:y val="4.6396179644211138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0.6%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81.565547852678762</c:v>
                </c:pt>
                <c:pt idx="1">
                  <c:v>15.875925953416564</c:v>
                </c:pt>
                <c:pt idx="2">
                  <c:v>1.9372652643142376</c:v>
                </c:pt>
                <c:pt idx="3">
                  <c:v>0.62126092959042789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2015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100"/>
                      <a:t>25.6%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100"/>
                      <a:t>30.4%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100"/>
                      <a:t>16.4%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089765975905737E-2"/>
                  <c:y val="0.10624854819976771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27.6%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25.597063510270896</c:v>
                </c:pt>
                <c:pt idx="1">
                  <c:v>30.389940538563131</c:v>
                </c:pt>
                <c:pt idx="2">
                  <c:v>16.439754217793791</c:v>
                </c:pt>
                <c:pt idx="3">
                  <c:v>27.573241733372189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2015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3171438007335176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D954AED-DDD8-4412-9C52-7CE6C21B9C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4DF0A9-FDE3-4F22-BD69-ED093DF3A47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5DB4371-7226-488E-8E62-7A78B01C79C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9FABBDA-6F30-4290-AA18-AF4E7384197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0.0</c:formatCode>
                <c:ptCount val="4"/>
                <c:pt idx="0">
                  <c:v>6.9031912656073731</c:v>
                </c:pt>
                <c:pt idx="1">
                  <c:v>13.393372722231783</c:v>
                </c:pt>
                <c:pt idx="2">
                  <c:v>0.75909673225109464</c:v>
                </c:pt>
                <c:pt idx="3">
                  <c:v>78.944339279909755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Tráfico de Toneladas-km 2015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168034558180227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21296296296296297"/>
          <c:w val="0.47222222222222221"/>
          <c:h val="0.78703703703703709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106452318460193E-2"/>
                  <c:y val="-2.3086176727909013E-3"/>
                </c:manualLayout>
              </c:layout>
              <c:tx>
                <c:rich>
                  <a:bodyPr/>
                  <a:lstStyle/>
                  <a:p>
                    <a:fld id="{0B53D42D-78CF-4D8C-BE61-4A8320C412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4.7851487314085742E-2"/>
                  <c:y val="8.9458296879556726E-2"/>
                </c:manualLayout>
              </c:layout>
              <c:tx>
                <c:rich>
                  <a:bodyPr/>
                  <a:lstStyle/>
                  <a:p>
                    <a:fld id="{D9A44935-E148-454B-9D89-76DD74CA6A0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3.7257655293088367E-2"/>
                  <c:y val="1.8443423738699328E-2"/>
                </c:manualLayout>
              </c:layout>
              <c:tx>
                <c:rich>
                  <a:bodyPr/>
                  <a:lstStyle/>
                  <a:p>
                    <a:fld id="{9E8FE60E-DAA3-41DB-9030-43BD8451BDF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898737A-370B-48F5-A901-7EAEA0F3F41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0.0</c:formatCode>
                <c:ptCount val="4"/>
                <c:pt idx="0">
                  <c:v>2.8259060276744337</c:v>
                </c:pt>
                <c:pt idx="1">
                  <c:v>6.3917992461327593</c:v>
                </c:pt>
                <c:pt idx="2">
                  <c:v>0.61461474446837672</c:v>
                </c:pt>
                <c:pt idx="3">
                  <c:v>90.167679981724433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2015</a:t>
            </a:r>
          </a:p>
        </c:rich>
      </c:tx>
      <c:layout>
        <c:manualLayout>
          <c:xMode val="edge"/>
          <c:yMode val="edge"/>
          <c:x val="0.21384706358345523"/>
          <c:y val="2.77777777777777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77777777777782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'1.4.2'!$B$7:$B$10</c:f>
              <c:numCache>
                <c:formatCode>#,##0</c:formatCode>
                <c:ptCount val="4"/>
                <c:pt idx="0">
                  <c:v>28136</c:v>
                </c:pt>
                <c:pt idx="1">
                  <c:v>64616</c:v>
                </c:pt>
                <c:pt idx="2">
                  <c:v>3627</c:v>
                </c:pt>
                <c:pt idx="3">
                  <c:v>360706</c:v>
                </c:pt>
              </c:numCache>
            </c:numRef>
          </c:val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'1.4.2'!$D$7:$D$10</c:f>
              <c:numCache>
                <c:formatCode>#,##0</c:formatCode>
                <c:ptCount val="4"/>
                <c:pt idx="0">
                  <c:v>7967</c:v>
                </c:pt>
                <c:pt idx="1">
                  <c:v>5430</c:v>
                </c:pt>
                <c:pt idx="2">
                  <c:v>343</c:v>
                </c:pt>
                <c:pt idx="3">
                  <c:v>52165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65544"/>
        <c:axId val="230365936"/>
      </c:barChart>
      <c:catAx>
        <c:axId val="230365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230365936"/>
        <c:crosses val="autoZero"/>
        <c:auto val="1"/>
        <c:lblAlgn val="ctr"/>
        <c:lblOffset val="100"/>
        <c:noMultiLvlLbl val="0"/>
      </c:catAx>
      <c:valAx>
        <c:axId val="230365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0365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2015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77777777777782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'1.4.2'!$C$7:$C$10</c:f>
              <c:numCache>
                <c:formatCode>#,##0</c:formatCode>
                <c:ptCount val="4"/>
                <c:pt idx="0">
                  <c:v>5391571</c:v>
                </c:pt>
                <c:pt idx="1">
                  <c:v>14453760</c:v>
                </c:pt>
                <c:pt idx="2">
                  <c:v>1376717</c:v>
                </c:pt>
                <c:pt idx="3">
                  <c:v>193106115</c:v>
                </c:pt>
              </c:numCache>
            </c:numRef>
          </c:val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175230566534914E-2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810276679841896E-2"/>
                  <c:y val="1.38888888888890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'1.4.2'!$E$7:$E$10</c:f>
              <c:numCache>
                <c:formatCode>#,##0</c:formatCode>
                <c:ptCount val="4"/>
                <c:pt idx="0">
                  <c:v>1535742</c:v>
                </c:pt>
                <c:pt idx="1">
                  <c:v>1214841</c:v>
                </c:pt>
                <c:pt idx="2">
                  <c:v>129925</c:v>
                </c:pt>
                <c:pt idx="3">
                  <c:v>27927329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20944"/>
        <c:axId val="231321336"/>
      </c:barChart>
      <c:catAx>
        <c:axId val="231320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31321336"/>
        <c:crosses val="autoZero"/>
        <c:auto val="1"/>
        <c:lblAlgn val="ctr"/>
        <c:lblOffset val="100"/>
        <c:noMultiLvlLbl val="0"/>
      </c:catAx>
      <c:valAx>
        <c:axId val="231321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231320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2015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67"/>
          <c:y val="4.62962962962967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02165354330729"/>
          <c:y val="0.18958333333333499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3F651F0-2E25-40D0-B5C3-6B39C89E0FD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7EC5109-7989-4D88-B084-646E508A7AA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2F66814-2498-4B6E-8A7F-41D92E6755B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B0B7E58-EAE0-4D7E-8A10-72E99C4ECBA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'1.4.2'!$F$7:$F$10</c:f>
              <c:numCache>
                <c:formatCode>#,##0.0</c:formatCode>
                <c:ptCount val="4"/>
                <c:pt idx="0">
                  <c:v>6.1555290591465486</c:v>
                </c:pt>
                <c:pt idx="1">
                  <c:v>14.136539155736898</c:v>
                </c:pt>
                <c:pt idx="2">
                  <c:v>0.79350667818895826</c:v>
                </c:pt>
                <c:pt idx="3">
                  <c:v>78.914425106927595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 2015</a:t>
            </a:r>
          </a:p>
        </c:rich>
      </c:tx>
      <c:layout>
        <c:manualLayout>
          <c:xMode val="edge"/>
          <c:yMode val="edge"/>
          <c:x val="0.248861196069499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4513888888888888"/>
          <c:w val="0.42438016528925621"/>
          <c:h val="0.71319444444444446"/>
        </c:manualLayout>
      </c:layout>
      <c:pieChart>
        <c:varyColors val="1"/>
        <c:ser>
          <c:idx val="0"/>
          <c:order val="0"/>
          <c:tx>
            <c:strRef>
              <c:f>'1.4.2'!$G$5</c:f>
              <c:strCache>
                <c:ptCount val="1"/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20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1882562200386108"/>
                  <c:y val="1.0232575094779818E-2"/>
                </c:manualLayout>
              </c:layout>
              <c:tx>
                <c:rich>
                  <a:bodyPr/>
                  <a:lstStyle/>
                  <a:p>
                    <a:fld id="{A08CDD4A-4A4A-4C4C-8ECB-BF7032B7824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2040194355870803E-2"/>
                  <c:y val="0.10187664041994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332639205223314E-2"/>
                  <c:y val="3.8834937299504227E-2"/>
                </c:manualLayout>
              </c:layout>
              <c:tx>
                <c:rich>
                  <a:bodyPr/>
                  <a:lstStyle/>
                  <a:p>
                    <a:fld id="{3E740D5E-6D44-4444-810E-21462347E17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BA9E6B-4FA2-4BF0-BD00-729C3C15699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'1.4.2'!$G$7:$G$10</c:f>
              <c:numCache>
                <c:formatCode>#,##0.0</c:formatCode>
                <c:ptCount val="4"/>
                <c:pt idx="0">
                  <c:v>2.515568147710014</c:v>
                </c:pt>
                <c:pt idx="1">
                  <c:v>6.7437521031708743</c:v>
                </c:pt>
                <c:pt idx="2">
                  <c:v>0.64234068949678813</c:v>
                </c:pt>
                <c:pt idx="3">
                  <c:v>90.098339059622319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2015 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021653543307083E-2"/>
          <c:y val="0.21736111111111112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fld id="{D2791917-2227-4BE5-ACA8-5B16A048056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ACEFAF2-5344-4F84-9A68-2669940A6E4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0530402449693789E-3"/>
                  <c:y val="-4.0039005540974087E-2"/>
                </c:manualLayout>
              </c:layout>
              <c:tx>
                <c:rich>
                  <a:bodyPr/>
                  <a:lstStyle/>
                  <a:p>
                    <a:fld id="{37EEBB5C-F02E-4F39-A9E9-E92418CA02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D689E01-1F15-4821-9481-C818175D6C4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'1.4.2'!$H$7:$H$10</c:f>
              <c:numCache>
                <c:formatCode>#,##0.0</c:formatCode>
                <c:ptCount val="4"/>
                <c:pt idx="0">
                  <c:v>12.088612396631515</c:v>
                </c:pt>
                <c:pt idx="1">
                  <c:v>8.2391320840603903</c:v>
                </c:pt>
                <c:pt idx="2">
                  <c:v>0.5204460966542751</c:v>
                </c:pt>
                <c:pt idx="3">
                  <c:v>79.151809422653827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 2015</a:t>
            </a:r>
          </a:p>
        </c:rich>
      </c:tx>
      <c:layout>
        <c:manualLayout>
          <c:xMode val="edge"/>
          <c:yMode val="edge"/>
          <c:x val="0.226753649595453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3587962962962963"/>
          <c:w val="0.42162534435261706"/>
          <c:h val="0.70856481481481481"/>
        </c:manualLayout>
      </c:layout>
      <c:pieChart>
        <c:varyColors val="1"/>
        <c:ser>
          <c:idx val="0"/>
          <c:order val="0"/>
          <c:tx>
            <c:strRef>
              <c:f>'1.4.2'!$E$5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14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8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475779267261014"/>
                  <c:y val="8.7390638670166235E-3"/>
                </c:manualLayout>
              </c:layout>
              <c:tx>
                <c:rich>
                  <a:bodyPr/>
                  <a:lstStyle/>
                  <a:p>
                    <a:fld id="{29A88B39-E967-46AF-865A-57671967B84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7988967-FFC8-4D59-A4D6-EA2EAE3B2B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9.1331858311099537E-2"/>
                  <c:y val="0.10442949839603383"/>
                </c:manualLayout>
              </c:layout>
              <c:tx>
                <c:rich>
                  <a:bodyPr/>
                  <a:lstStyle/>
                  <a:p>
                    <a:fld id="{E79CD2D7-4433-455A-B1DC-31E54F57459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5A97057-000E-4036-9A0C-367ED7B5701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'1.4.2'!$I$7:$I$10</c:f>
              <c:numCache>
                <c:formatCode>#,##0.0</c:formatCode>
                <c:ptCount val="4"/>
                <c:pt idx="0">
                  <c:v>4.9849069248191622</c:v>
                </c:pt>
                <c:pt idx="1">
                  <c:v>3.9432855996998426</c:v>
                </c:pt>
                <c:pt idx="2">
                  <c:v>0.42172710794334572</c:v>
                </c:pt>
                <c:pt idx="3">
                  <c:v>90.650080367537655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2015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014435695538725E-2"/>
          <c:y val="0.15277777777777779"/>
          <c:w val="0.5083333333333333"/>
          <c:h val="0.84722222222222221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3.8327099737532809E-2"/>
                  <c:y val="-0.12879629629629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1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('1.1.3'!$D$6,'1.1.3'!$D$8)</c:f>
              <c:numCache>
                <c:formatCode>0</c:formatCode>
                <c:ptCount val="2"/>
                <c:pt idx="0">
                  <c:v>84.958426597057311</c:v>
                </c:pt>
                <c:pt idx="1">
                  <c:v>15.04157340294269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 2015</a:t>
            </a:r>
            <a:endParaRPr lang="es-ES" sz="1200"/>
          </a:p>
        </c:rich>
      </c:tx>
      <c:layout>
        <c:manualLayout>
          <c:xMode val="edge"/>
          <c:yMode val="edge"/>
          <c:x val="0.12443044619422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</c:dPt>
          <c:dPt>
            <c:idx val="2"/>
            <c:bubble3D val="0"/>
            <c:explosion val="8"/>
            <c:spPr>
              <a:solidFill>
                <a:schemeClr val="accent4"/>
              </a:solidFill>
            </c:spPr>
          </c:dPt>
          <c:dPt>
            <c:idx val="3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0.10725656167979003"/>
                  <c:y val="-0.185648148148148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1277777777777776E-2"/>
                  <c:y val="3.21485855934674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7132983377077862E-2"/>
                  <c:y val="5.2569991251093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0438648293963254E-2"/>
                  <c:y val="7.29250510352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6124890638670169E-2"/>
                  <c:y val="9.52682997958588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652668416447943E-2"/>
                  <c:y val="0.110407188684747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1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'1.1.3'!$A$10:$A$15</c:f>
              <c:strCache>
                <c:ptCount val="6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Grúas para arrastre</c:v>
                </c:pt>
                <c:pt idx="4">
                  <c:v>Grúas, arrastre y salvamento</c:v>
                </c:pt>
                <c:pt idx="5">
                  <c:v>Vehículos voluminosos</c:v>
                </c:pt>
              </c:strCache>
            </c:strRef>
          </c:cat>
          <c:val>
            <c:numRef>
              <c:f>'1.1.3'!$D$10:$D$15</c:f>
              <c:numCache>
                <c:formatCode>0</c:formatCode>
                <c:ptCount val="6"/>
                <c:pt idx="0">
                  <c:v>76.788187574198659</c:v>
                </c:pt>
                <c:pt idx="1">
                  <c:v>4.2977509563382137</c:v>
                </c:pt>
                <c:pt idx="2">
                  <c:v>2.770083102493075</c:v>
                </c:pt>
                <c:pt idx="3">
                  <c:v>4.5269423558897239</c:v>
                </c:pt>
                <c:pt idx="4">
                  <c:v>3.8476124521830894</c:v>
                </c:pt>
                <c:pt idx="5">
                  <c:v>7.7694235588972429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25232648002333041"/>
          <c:w val="0.31109580052493441"/>
          <c:h val="0.61571741032371285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2015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6666666666666666"/>
          <c:w val="0.49444444444444446"/>
          <c:h val="0.82407407407407407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F220A7A-F7A6-4AB9-8952-2A2E4B97D1C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F95A391-E5D7-4F6D-8EA5-221CFA0C90E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3741329-1203-49BC-998E-75ACFEADFE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F3C5CEF-EC73-4CC8-95E6-8CABB31CA5C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6.913090551181103E-2"/>
                  <c:y val="5.9547244094488192E-3"/>
                </c:manualLayout>
              </c:layout>
              <c:tx>
                <c:rich>
                  <a:bodyPr/>
                  <a:lstStyle/>
                  <a:p>
                    <a:fld id="{8327B90C-8816-403F-8B8E-FAA912F55BF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'1.1.4'!$B$11:$F$11</c:f>
              <c:numCache>
                <c:formatCode>#,##0.0</c:formatCode>
                <c:ptCount val="5"/>
                <c:pt idx="0">
                  <c:v>19.777718845680948</c:v>
                </c:pt>
                <c:pt idx="1">
                  <c:v>16.164324115817642</c:v>
                </c:pt>
                <c:pt idx="2">
                  <c:v>0.62103715132958848</c:v>
                </c:pt>
                <c:pt idx="3">
                  <c:v>63.218013934762169</c:v>
                </c:pt>
                <c:pt idx="4">
                  <c:v>0.21890595240965308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1215398075240608"/>
          <c:y val="0.30922535724701078"/>
          <c:w val="0.1209919072615923"/>
          <c:h val="0.44665901137357833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2015</a:t>
            </a:r>
            <a:endParaRPr lang="es-ES" sz="1400"/>
          </a:p>
        </c:rich>
      </c:tx>
      <c:layout>
        <c:manualLayout>
          <c:xMode val="edge"/>
          <c:yMode val="edge"/>
          <c:x val="0.159843681511642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2904636920391"/>
          <c:y val="0.16666666666666666"/>
          <c:w val="0.5"/>
          <c:h val="0.8333333333333337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5"/>
              </a:solidFill>
            </c:spPr>
          </c:dPt>
          <c:dPt>
            <c:idx val="1"/>
            <c:bubble3D val="0"/>
            <c:spPr>
              <a:solidFill>
                <a:schemeClr val="accent3"/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fld id="{85BDF68A-A3A8-48CC-A5D8-3DB4C3F4A79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55FF8F0-7B2C-4449-B7BE-C00D791EB1A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98278CF-1445-49AE-922C-5FC9C83E773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D8F585B-AFC5-4FB2-B866-EE081053540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('1.1.4'!$B$17:$D$17,'1.1.4'!$H$17)</c:f>
              <c:strCache>
                <c:ptCount val="4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R-2</c:v>
                </c:pt>
              </c:strCache>
            </c:strRef>
          </c:cat>
          <c:val>
            <c:numRef>
              <c:f>('1.1.4'!$B$23:$D$23,'1.1.4'!$H$23)</c:f>
              <c:numCache>
                <c:formatCode>0</c:formatCode>
                <c:ptCount val="4"/>
                <c:pt idx="0" formatCode="#,##0">
                  <c:v>0.77196252589210956</c:v>
                </c:pt>
                <c:pt idx="1">
                  <c:v>78.365590186474392</c:v>
                </c:pt>
                <c:pt idx="2">
                  <c:v>19.841357220217994</c:v>
                </c:pt>
                <c:pt idx="3">
                  <c:v>0.68977348084688006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936942257218235"/>
          <c:y val="0.32596602508020023"/>
          <c:w val="9.2297244094488196E-2"/>
          <c:h val="0.35732720909886623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2015</a:t>
            </a:r>
            <a:endParaRPr lang="es-ES" sz="1200"/>
          </a:p>
        </c:rich>
      </c:tx>
      <c:layout>
        <c:manualLayout>
          <c:xMode val="edge"/>
          <c:yMode val="edge"/>
          <c:x val="0.254653103043534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07582318569972"/>
          <c:y val="9.1742103665613209E-2"/>
          <c:w val="0.87297165059060045"/>
          <c:h val="0.65688824611209973"/>
        </c:manualLayout>
      </c:layout>
      <c:lineChart>
        <c:grouping val="standar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5043</c:v>
                </c:pt>
                <c:pt idx="1">
                  <c:v>10394</c:v>
                </c:pt>
                <c:pt idx="2">
                  <c:v>748</c:v>
                </c:pt>
                <c:pt idx="3">
                  <c:v>726</c:v>
                </c:pt>
                <c:pt idx="4">
                  <c:v>2586</c:v>
                </c:pt>
                <c:pt idx="5">
                  <c:v>10737</c:v>
                </c:pt>
                <c:pt idx="6">
                  <c:v>11371</c:v>
                </c:pt>
                <c:pt idx="7">
                  <c:v>2660</c:v>
                </c:pt>
                <c:pt idx="8">
                  <c:v>76023</c:v>
                </c:pt>
                <c:pt idx="9">
                  <c:v>5640</c:v>
                </c:pt>
                <c:pt idx="10">
                  <c:v>22300</c:v>
                </c:pt>
                <c:pt idx="11">
                  <c:v>22049</c:v>
                </c:pt>
                <c:pt idx="12">
                  <c:v>1563</c:v>
                </c:pt>
                <c:pt idx="13">
                  <c:v>14280</c:v>
                </c:pt>
                <c:pt idx="14">
                  <c:v>27284</c:v>
                </c:pt>
                <c:pt idx="15">
                  <c:v>11317</c:v>
                </c:pt>
                <c:pt idx="16">
                  <c:v>3636</c:v>
                </c:pt>
                <c:pt idx="17">
                  <c:v>1204</c:v>
                </c:pt>
                <c:pt idx="18">
                  <c:v>40566</c:v>
                </c:pt>
                <c:pt idx="19">
                  <c:v>1916</c:v>
                </c:pt>
                <c:pt idx="20">
                  <c:v>15305</c:v>
                </c:pt>
                <c:pt idx="21">
                  <c:v>10656</c:v>
                </c:pt>
                <c:pt idx="22">
                  <c:v>802</c:v>
                </c:pt>
                <c:pt idx="23">
                  <c:v>9406</c:v>
                </c:pt>
                <c:pt idx="24">
                  <c:v>7777</c:v>
                </c:pt>
                <c:pt idx="25">
                  <c:v>8353</c:v>
                </c:pt>
                <c:pt idx="26">
                  <c:v>3073</c:v>
                </c:pt>
                <c:pt idx="27">
                  <c:v>18789</c:v>
                </c:pt>
                <c:pt idx="28">
                  <c:v>2656</c:v>
                </c:pt>
                <c:pt idx="29">
                  <c:v>16715</c:v>
                </c:pt>
                <c:pt idx="30">
                  <c:v>3282</c:v>
                </c:pt>
                <c:pt idx="31">
                  <c:v>1621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241</c:v>
                </c:pt>
                <c:pt idx="1">
                  <c:v>933</c:v>
                </c:pt>
                <c:pt idx="2">
                  <c:v>44</c:v>
                </c:pt>
                <c:pt idx="3">
                  <c:v>79</c:v>
                </c:pt>
                <c:pt idx="4">
                  <c:v>162</c:v>
                </c:pt>
                <c:pt idx="5">
                  <c:v>234</c:v>
                </c:pt>
                <c:pt idx="6">
                  <c:v>1165</c:v>
                </c:pt>
                <c:pt idx="7">
                  <c:v>264</c:v>
                </c:pt>
                <c:pt idx="8">
                  <c:v>15796</c:v>
                </c:pt>
                <c:pt idx="9">
                  <c:v>146</c:v>
                </c:pt>
                <c:pt idx="10">
                  <c:v>3255</c:v>
                </c:pt>
                <c:pt idx="11">
                  <c:v>1045</c:v>
                </c:pt>
                <c:pt idx="12">
                  <c:v>201</c:v>
                </c:pt>
                <c:pt idx="13">
                  <c:v>789</c:v>
                </c:pt>
                <c:pt idx="14">
                  <c:v>1839</c:v>
                </c:pt>
                <c:pt idx="15">
                  <c:v>494</c:v>
                </c:pt>
                <c:pt idx="16">
                  <c:v>466</c:v>
                </c:pt>
                <c:pt idx="17">
                  <c:v>67</c:v>
                </c:pt>
                <c:pt idx="18">
                  <c:v>2486</c:v>
                </c:pt>
                <c:pt idx="19">
                  <c:v>133</c:v>
                </c:pt>
                <c:pt idx="20">
                  <c:v>1028</c:v>
                </c:pt>
                <c:pt idx="21">
                  <c:v>1586</c:v>
                </c:pt>
                <c:pt idx="22">
                  <c:v>118</c:v>
                </c:pt>
                <c:pt idx="23">
                  <c:v>1027</c:v>
                </c:pt>
                <c:pt idx="24">
                  <c:v>339</c:v>
                </c:pt>
                <c:pt idx="25">
                  <c:v>150</c:v>
                </c:pt>
                <c:pt idx="26">
                  <c:v>225</c:v>
                </c:pt>
                <c:pt idx="27">
                  <c:v>2305</c:v>
                </c:pt>
                <c:pt idx="28">
                  <c:v>263</c:v>
                </c:pt>
                <c:pt idx="29">
                  <c:v>865</c:v>
                </c:pt>
                <c:pt idx="30">
                  <c:v>186</c:v>
                </c:pt>
                <c:pt idx="31">
                  <c:v>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8</c:v>
                </c:pt>
                <c:pt idx="1">
                  <c:v>29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  <c:pt idx="5">
                  <c:v>20</c:v>
                </c:pt>
                <c:pt idx="6">
                  <c:v>94</c:v>
                </c:pt>
                <c:pt idx="7">
                  <c:v>8</c:v>
                </c:pt>
                <c:pt idx="8">
                  <c:v>841</c:v>
                </c:pt>
                <c:pt idx="9">
                  <c:v>2</c:v>
                </c:pt>
                <c:pt idx="10">
                  <c:v>64</c:v>
                </c:pt>
                <c:pt idx="11">
                  <c:v>84</c:v>
                </c:pt>
                <c:pt idx="12">
                  <c:v>4</c:v>
                </c:pt>
                <c:pt idx="13">
                  <c:v>41</c:v>
                </c:pt>
                <c:pt idx="14">
                  <c:v>24</c:v>
                </c:pt>
                <c:pt idx="15">
                  <c:v>29</c:v>
                </c:pt>
                <c:pt idx="16">
                  <c:v>26</c:v>
                </c:pt>
                <c:pt idx="17">
                  <c:v>2</c:v>
                </c:pt>
                <c:pt idx="18">
                  <c:v>172</c:v>
                </c:pt>
                <c:pt idx="19">
                  <c:v>1</c:v>
                </c:pt>
                <c:pt idx="20">
                  <c:v>80</c:v>
                </c:pt>
                <c:pt idx="21">
                  <c:v>43</c:v>
                </c:pt>
                <c:pt idx="22">
                  <c:v>0</c:v>
                </c:pt>
                <c:pt idx="23">
                  <c:v>34</c:v>
                </c:pt>
                <c:pt idx="24">
                  <c:v>7</c:v>
                </c:pt>
                <c:pt idx="25">
                  <c:v>10</c:v>
                </c:pt>
                <c:pt idx="26">
                  <c:v>9</c:v>
                </c:pt>
                <c:pt idx="27">
                  <c:v>28</c:v>
                </c:pt>
                <c:pt idx="28">
                  <c:v>4</c:v>
                </c:pt>
                <c:pt idx="29">
                  <c:v>26</c:v>
                </c:pt>
                <c:pt idx="30">
                  <c:v>24</c:v>
                </c:pt>
                <c:pt idx="3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11</c:v>
                </c:pt>
                <c:pt idx="6">
                  <c:v>324</c:v>
                </c:pt>
                <c:pt idx="7">
                  <c:v>6</c:v>
                </c:pt>
                <c:pt idx="8">
                  <c:v>55</c:v>
                </c:pt>
                <c:pt idx="9">
                  <c:v>10</c:v>
                </c:pt>
                <c:pt idx="10">
                  <c:v>20</c:v>
                </c:pt>
                <c:pt idx="11">
                  <c:v>58</c:v>
                </c:pt>
                <c:pt idx="12">
                  <c:v>1</c:v>
                </c:pt>
                <c:pt idx="13">
                  <c:v>4</c:v>
                </c:pt>
                <c:pt idx="14">
                  <c:v>19</c:v>
                </c:pt>
                <c:pt idx="15">
                  <c:v>9</c:v>
                </c:pt>
                <c:pt idx="16">
                  <c:v>14</c:v>
                </c:pt>
                <c:pt idx="17">
                  <c:v>2</c:v>
                </c:pt>
                <c:pt idx="18">
                  <c:v>3576</c:v>
                </c:pt>
                <c:pt idx="19">
                  <c:v>0</c:v>
                </c:pt>
                <c:pt idx="20">
                  <c:v>54</c:v>
                </c:pt>
                <c:pt idx="21">
                  <c:v>164</c:v>
                </c:pt>
                <c:pt idx="22">
                  <c:v>0</c:v>
                </c:pt>
                <c:pt idx="23">
                  <c:v>101</c:v>
                </c:pt>
                <c:pt idx="24">
                  <c:v>1</c:v>
                </c:pt>
                <c:pt idx="25">
                  <c:v>3</c:v>
                </c:pt>
                <c:pt idx="26">
                  <c:v>10</c:v>
                </c:pt>
                <c:pt idx="27">
                  <c:v>86</c:v>
                </c:pt>
                <c:pt idx="28">
                  <c:v>2</c:v>
                </c:pt>
                <c:pt idx="29">
                  <c:v>24</c:v>
                </c:pt>
                <c:pt idx="30">
                  <c:v>4</c:v>
                </c:pt>
                <c:pt idx="31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73296"/>
        <c:axId val="211191952"/>
      </c:lineChart>
      <c:catAx>
        <c:axId val="211873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1191952"/>
        <c:crosses val="autoZero"/>
        <c:auto val="1"/>
        <c:lblAlgn val="ctr"/>
        <c:lblOffset val="100"/>
        <c:noMultiLvlLbl val="0"/>
      </c:catAx>
      <c:valAx>
        <c:axId val="211191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1873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24</xdr:row>
      <xdr:rowOff>114300</xdr:rowOff>
    </xdr:from>
    <xdr:to>
      <xdr:col>11</xdr:col>
      <xdr:colOff>38100</xdr:colOff>
      <xdr:row>39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</xdr:colOff>
      <xdr:row>40</xdr:row>
      <xdr:rowOff>114300</xdr:rowOff>
    </xdr:from>
    <xdr:to>
      <xdr:col>11</xdr:col>
      <xdr:colOff>28575</xdr:colOff>
      <xdr:row>55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17</xdr:col>
      <xdr:colOff>0</xdr:colOff>
      <xdr:row>21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5</xdr:row>
      <xdr:rowOff>28575</xdr:rowOff>
    </xdr:from>
    <xdr:to>
      <xdr:col>11</xdr:col>
      <xdr:colOff>285749</xdr:colOff>
      <xdr:row>17</xdr:row>
      <xdr:rowOff>152400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7</xdr:row>
      <xdr:rowOff>57149</xdr:rowOff>
    </xdr:from>
    <xdr:to>
      <xdr:col>13</xdr:col>
      <xdr:colOff>295275</xdr:colOff>
      <xdr:row>22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5</xdr:row>
      <xdr:rowOff>76200</xdr:rowOff>
    </xdr:from>
    <xdr:to>
      <xdr:col>13</xdr:col>
      <xdr:colOff>9524</xdr:colOff>
      <xdr:row>21</xdr:row>
      <xdr:rowOff>85726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5</xdr:row>
      <xdr:rowOff>114299</xdr:rowOff>
    </xdr:from>
    <xdr:to>
      <xdr:col>12</xdr:col>
      <xdr:colOff>142875</xdr:colOff>
      <xdr:row>21</xdr:row>
      <xdr:rowOff>152399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4</xdr:row>
      <xdr:rowOff>57150</xdr:rowOff>
    </xdr:from>
    <xdr:to>
      <xdr:col>11</xdr:col>
      <xdr:colOff>161925</xdr:colOff>
      <xdr:row>16</xdr:row>
      <xdr:rowOff>28575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16</xdr:row>
      <xdr:rowOff>133350</xdr:rowOff>
    </xdr:from>
    <xdr:to>
      <xdr:col>11</xdr:col>
      <xdr:colOff>142875</xdr:colOff>
      <xdr:row>31</xdr:row>
      <xdr:rowOff>19050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2</xdr:row>
      <xdr:rowOff>161925</xdr:rowOff>
    </xdr:from>
    <xdr:to>
      <xdr:col>10</xdr:col>
      <xdr:colOff>466725</xdr:colOff>
      <xdr:row>17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504825</xdr:colOff>
      <xdr:row>17</xdr:row>
      <xdr:rowOff>171450</xdr:rowOff>
    </xdr:from>
    <xdr:to>
      <xdr:col>10</xdr:col>
      <xdr:colOff>504825</xdr:colOff>
      <xdr:row>32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23</xdr:row>
      <xdr:rowOff>142875</xdr:rowOff>
    </xdr:from>
    <xdr:to>
      <xdr:col>6</xdr:col>
      <xdr:colOff>28575</xdr:colOff>
      <xdr:row>38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190500</xdr:colOff>
      <xdr:row>23</xdr:row>
      <xdr:rowOff>133350</xdr:rowOff>
    </xdr:from>
    <xdr:to>
      <xdr:col>12</xdr:col>
      <xdr:colOff>619125</xdr:colOff>
      <xdr:row>38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6</xdr:row>
      <xdr:rowOff>95250</xdr:rowOff>
    </xdr:from>
    <xdr:to>
      <xdr:col>15</xdr:col>
      <xdr:colOff>304800</xdr:colOff>
      <xdr:row>22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24</xdr:row>
      <xdr:rowOff>85725</xdr:rowOff>
    </xdr:from>
    <xdr:to>
      <xdr:col>15</xdr:col>
      <xdr:colOff>466726</xdr:colOff>
      <xdr:row>40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59530</xdr:rowOff>
    </xdr:from>
    <xdr:to>
      <xdr:col>17</xdr:col>
      <xdr:colOff>119062</xdr:colOff>
      <xdr:row>23</xdr:row>
      <xdr:rowOff>166688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omezlo/Desktop/RESPALDO%202013%20MAGDA/ESTADISTICA%202012/Documents%20and%20Settings/mgomezlo/Configuraci&#243;n%20local/Archivos%20temporales%20de%20Internet/Content.Outlook/UX5UP6EX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D34"/>
  <sheetViews>
    <sheetView tabSelected="1" zoomScaleNormal="100" workbookViewId="0">
      <selection activeCell="F60" sqref="F60"/>
    </sheetView>
  </sheetViews>
  <sheetFormatPr baseColWidth="10" defaultColWidth="11.42578125" defaultRowHeight="15" x14ac:dyDescent="0.25"/>
  <cols>
    <col min="1" max="1" width="39.85546875" style="9" customWidth="1"/>
    <col min="2" max="2" width="11.85546875" style="7" customWidth="1"/>
    <col min="3" max="3" width="12.5703125" style="8" customWidth="1"/>
    <col min="4" max="4" width="8" style="8" customWidth="1"/>
    <col min="5" max="16384" width="11.42578125" style="9"/>
  </cols>
  <sheetData>
    <row r="2" spans="1:4" ht="17.25" x14ac:dyDescent="0.3">
      <c r="A2" s="20" t="s">
        <v>136</v>
      </c>
    </row>
    <row r="4" spans="1:4" ht="17.25" x14ac:dyDescent="0.3">
      <c r="A4" s="20" t="s">
        <v>179</v>
      </c>
    </row>
    <row r="6" spans="1:4" ht="17.25" x14ac:dyDescent="0.3">
      <c r="A6" s="100" t="s">
        <v>180</v>
      </c>
      <c r="B6" s="10"/>
    </row>
    <row r="8" spans="1:4" ht="30" customHeight="1" x14ac:dyDescent="0.25">
      <c r="A8" s="21" t="s">
        <v>50</v>
      </c>
      <c r="B8" s="21" t="s">
        <v>51</v>
      </c>
      <c r="C8" s="88" t="s">
        <v>52</v>
      </c>
      <c r="D8" s="38" t="s">
        <v>1</v>
      </c>
    </row>
    <row r="9" spans="1:4" ht="9" customHeight="1" x14ac:dyDescent="0.25">
      <c r="A9" s="44"/>
      <c r="B9" s="45"/>
      <c r="C9" s="46"/>
      <c r="D9" s="46"/>
    </row>
    <row r="10" spans="1:4" x14ac:dyDescent="0.25">
      <c r="A10" s="135" t="s">
        <v>87</v>
      </c>
      <c r="B10" s="135"/>
      <c r="C10" s="136">
        <f>SUM(C11:C15)</f>
        <v>414790</v>
      </c>
      <c r="D10" s="137">
        <v>51.5</v>
      </c>
    </row>
    <row r="11" spans="1:4" x14ac:dyDescent="0.25">
      <c r="A11" s="44" t="s">
        <v>53</v>
      </c>
      <c r="B11" s="53" t="s">
        <v>16</v>
      </c>
      <c r="C11" s="113">
        <v>82036</v>
      </c>
      <c r="D11" s="134">
        <f>C11*100/$C$10</f>
        <v>19.777718845680948</v>
      </c>
    </row>
    <row r="12" spans="1:4" x14ac:dyDescent="0.25">
      <c r="A12" s="44" t="s">
        <v>135</v>
      </c>
      <c r="B12" s="53" t="s">
        <v>187</v>
      </c>
      <c r="C12" s="113">
        <v>67048</v>
      </c>
      <c r="D12" s="134">
        <f t="shared" ref="D12:D15" si="0">C12*100/$C$10</f>
        <v>16.164324115817642</v>
      </c>
    </row>
    <row r="13" spans="1:4" x14ac:dyDescent="0.25">
      <c r="A13" s="44" t="s">
        <v>54</v>
      </c>
      <c r="B13" s="53" t="s">
        <v>13</v>
      </c>
      <c r="C13" s="113">
        <v>2576</v>
      </c>
      <c r="D13" s="134">
        <f t="shared" si="0"/>
        <v>0.62103715132958848</v>
      </c>
    </row>
    <row r="14" spans="1:4" x14ac:dyDescent="0.25">
      <c r="A14" s="44" t="s">
        <v>55</v>
      </c>
      <c r="B14" s="53" t="s">
        <v>14</v>
      </c>
      <c r="C14" s="113">
        <v>262222</v>
      </c>
      <c r="D14" s="134">
        <f t="shared" si="0"/>
        <v>63.218013934762169</v>
      </c>
    </row>
    <row r="15" spans="1:4" x14ac:dyDescent="0.25">
      <c r="A15" s="44" t="s">
        <v>56</v>
      </c>
      <c r="B15" s="140" t="s">
        <v>56</v>
      </c>
      <c r="C15" s="113">
        <v>908</v>
      </c>
      <c r="D15" s="134">
        <f t="shared" si="0"/>
        <v>0.21890595240965308</v>
      </c>
    </row>
    <row r="16" spans="1:4" ht="8.25" customHeight="1" x14ac:dyDescent="0.25">
      <c r="A16" s="44"/>
      <c r="B16" s="45"/>
      <c r="C16" s="46"/>
      <c r="D16" s="47"/>
    </row>
    <row r="17" spans="1:4" x14ac:dyDescent="0.25">
      <c r="A17" s="135" t="s">
        <v>88</v>
      </c>
      <c r="B17" s="135"/>
      <c r="C17" s="136">
        <f>C24+C30</f>
        <v>390563</v>
      </c>
      <c r="D17" s="137">
        <f>C17/C$34*100</f>
        <v>48.432611404939209</v>
      </c>
    </row>
    <row r="18" spans="1:4" x14ac:dyDescent="0.25">
      <c r="A18" s="44" t="s">
        <v>57</v>
      </c>
      <c r="B18" s="45" t="s">
        <v>4</v>
      </c>
      <c r="C18" s="113">
        <v>3015</v>
      </c>
      <c r="D18" s="47"/>
    </row>
    <row r="19" spans="1:4" x14ac:dyDescent="0.25">
      <c r="A19" s="44" t="s">
        <v>58</v>
      </c>
      <c r="B19" s="45" t="s">
        <v>3</v>
      </c>
      <c r="C19" s="113">
        <v>306067</v>
      </c>
      <c r="D19" s="47"/>
    </row>
    <row r="20" spans="1:4" x14ac:dyDescent="0.25">
      <c r="A20" s="44" t="s">
        <v>89</v>
      </c>
      <c r="B20" s="45" t="s">
        <v>2</v>
      </c>
      <c r="C20" s="113">
        <v>77493</v>
      </c>
      <c r="D20" s="47"/>
    </row>
    <row r="21" spans="1:4" x14ac:dyDescent="0.25">
      <c r="A21" s="44" t="s">
        <v>90</v>
      </c>
      <c r="B21" s="45" t="s">
        <v>5</v>
      </c>
      <c r="C21" s="113">
        <v>394</v>
      </c>
      <c r="D21" s="47"/>
    </row>
    <row r="22" spans="1:4" x14ac:dyDescent="0.25">
      <c r="A22" s="44" t="s">
        <v>91</v>
      </c>
      <c r="B22" s="45" t="s">
        <v>6</v>
      </c>
      <c r="C22" s="113">
        <v>49</v>
      </c>
      <c r="D22" s="47"/>
    </row>
    <row r="23" spans="1:4" x14ac:dyDescent="0.25">
      <c r="A23" s="44" t="s">
        <v>92</v>
      </c>
      <c r="B23" s="45" t="s">
        <v>7</v>
      </c>
      <c r="C23" s="113">
        <v>75</v>
      </c>
      <c r="D23" s="134"/>
    </row>
    <row r="24" spans="1:4" x14ac:dyDescent="0.25">
      <c r="A24" s="48" t="s">
        <v>99</v>
      </c>
      <c r="B24" s="53" t="s">
        <v>163</v>
      </c>
      <c r="C24" s="54">
        <f>SUM(C18:C23)</f>
        <v>387093</v>
      </c>
      <c r="D24" s="133">
        <f>C24*100/C17</f>
        <v>99.111538983467454</v>
      </c>
    </row>
    <row r="25" spans="1:4" x14ac:dyDescent="0.25">
      <c r="A25" s="44" t="s">
        <v>59</v>
      </c>
      <c r="B25" s="45" t="s">
        <v>8</v>
      </c>
      <c r="C25" s="113">
        <v>2694</v>
      </c>
      <c r="D25" s="134"/>
    </row>
    <row r="26" spans="1:4" x14ac:dyDescent="0.25">
      <c r="A26" s="44" t="s">
        <v>60</v>
      </c>
      <c r="B26" s="45" t="s">
        <v>9</v>
      </c>
      <c r="C26" s="113">
        <v>645</v>
      </c>
      <c r="D26" s="134"/>
    </row>
    <row r="27" spans="1:4" x14ac:dyDescent="0.25">
      <c r="A27" s="44" t="s">
        <v>61</v>
      </c>
      <c r="B27" s="45" t="s">
        <v>10</v>
      </c>
      <c r="C27" s="113">
        <v>93</v>
      </c>
      <c r="D27" s="134"/>
    </row>
    <row r="28" spans="1:4" x14ac:dyDescent="0.25">
      <c r="A28" s="44" t="s">
        <v>62</v>
      </c>
      <c r="B28" s="45" t="s">
        <v>11</v>
      </c>
      <c r="C28" s="113">
        <v>12</v>
      </c>
      <c r="D28" s="134"/>
    </row>
    <row r="29" spans="1:4" x14ac:dyDescent="0.25">
      <c r="A29" s="44" t="s">
        <v>63</v>
      </c>
      <c r="B29" s="45" t="s">
        <v>12</v>
      </c>
      <c r="C29" s="113">
        <v>26</v>
      </c>
      <c r="D29" s="134"/>
    </row>
    <row r="30" spans="1:4" x14ac:dyDescent="0.25">
      <c r="A30" s="48" t="s">
        <v>100</v>
      </c>
      <c r="B30" s="53" t="s">
        <v>164</v>
      </c>
      <c r="C30" s="54">
        <f>SUM(C25:C29)</f>
        <v>3470</v>
      </c>
      <c r="D30" s="133">
        <f>C30*100/C17</f>
        <v>0.88846101653254406</v>
      </c>
    </row>
    <row r="31" spans="1:4" ht="10.5" customHeight="1" x14ac:dyDescent="0.25">
      <c r="A31" s="44"/>
      <c r="B31" s="45"/>
      <c r="C31" s="46"/>
      <c r="D31" s="47"/>
    </row>
    <row r="32" spans="1:4" x14ac:dyDescent="0.25">
      <c r="A32" s="2" t="s">
        <v>93</v>
      </c>
      <c r="B32" s="2" t="s">
        <v>0</v>
      </c>
      <c r="C32" s="3">
        <v>1052</v>
      </c>
      <c r="D32" s="43">
        <f>C32/C$34*100</f>
        <v>0.13045554033023107</v>
      </c>
    </row>
    <row r="33" spans="1:4" ht="9.75" customHeight="1" x14ac:dyDescent="0.25">
      <c r="A33" s="44"/>
      <c r="B33" s="45"/>
      <c r="C33" s="46"/>
      <c r="D33" s="47"/>
    </row>
    <row r="34" spans="1:4" ht="15.75" x14ac:dyDescent="0.25">
      <c r="A34" s="23" t="s">
        <v>64</v>
      </c>
      <c r="B34" s="23"/>
      <c r="C34" s="24">
        <f>C10+C17+C32</f>
        <v>806405</v>
      </c>
      <c r="D34" s="24">
        <f>D10+D17+D32</f>
        <v>100.06306694526944</v>
      </c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N40"/>
  <sheetViews>
    <sheetView zoomScaleNormal="100" workbookViewId="0">
      <selection activeCell="K46" sqref="K46"/>
    </sheetView>
  </sheetViews>
  <sheetFormatPr baseColWidth="10" defaultColWidth="11.42578125" defaultRowHeight="15" x14ac:dyDescent="0.25"/>
  <cols>
    <col min="1" max="1" width="21.140625" style="9" customWidth="1"/>
    <col min="2" max="2" width="6.7109375" style="8" customWidth="1"/>
    <col min="3" max="3" width="9" style="8" customWidth="1"/>
    <col min="4" max="4" width="8" style="8" customWidth="1"/>
    <col min="5" max="12" width="6.140625" style="8" customWidth="1"/>
    <col min="13" max="13" width="9.42578125" style="8" customWidth="1"/>
    <col min="14" max="16384" width="11.42578125" style="9"/>
  </cols>
  <sheetData>
    <row r="2" spans="1:14" ht="17.25" x14ac:dyDescent="0.3">
      <c r="A2" s="20" t="s">
        <v>167</v>
      </c>
    </row>
    <row r="4" spans="1:14" ht="18.75" customHeight="1" x14ac:dyDescent="0.25">
      <c r="A4" s="142" t="s">
        <v>150</v>
      </c>
      <c r="B4" s="143" t="s">
        <v>142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1" t="s">
        <v>64</v>
      </c>
    </row>
    <row r="5" spans="1:14" ht="18.75" customHeight="1" x14ac:dyDescent="0.25">
      <c r="A5" s="142"/>
      <c r="B5" s="106" t="s">
        <v>4</v>
      </c>
      <c r="C5" s="106" t="s">
        <v>3</v>
      </c>
      <c r="D5" s="106" t="s">
        <v>2</v>
      </c>
      <c r="E5" s="106" t="s">
        <v>5</v>
      </c>
      <c r="F5" s="106" t="s">
        <v>6</v>
      </c>
      <c r="G5" s="106" t="s">
        <v>7</v>
      </c>
      <c r="H5" s="106" t="s">
        <v>8</v>
      </c>
      <c r="I5" s="106" t="s">
        <v>9</v>
      </c>
      <c r="J5" s="106" t="s">
        <v>10</v>
      </c>
      <c r="K5" s="106" t="s">
        <v>11</v>
      </c>
      <c r="L5" s="106" t="s">
        <v>12</v>
      </c>
      <c r="M5" s="141"/>
    </row>
    <row r="6" spans="1:14" ht="9" customHeight="1" x14ac:dyDescent="0.25">
      <c r="A6" s="116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20"/>
    </row>
    <row r="7" spans="1:14" x14ac:dyDescent="0.25">
      <c r="A7" s="91" t="s">
        <v>17</v>
      </c>
      <c r="B7" s="49">
        <v>29</v>
      </c>
      <c r="C7" s="49">
        <v>4090</v>
      </c>
      <c r="D7" s="49">
        <v>534</v>
      </c>
      <c r="E7" s="49">
        <v>0</v>
      </c>
      <c r="F7" s="49">
        <v>0</v>
      </c>
      <c r="G7" s="49">
        <v>1</v>
      </c>
      <c r="H7" s="49">
        <v>86</v>
      </c>
      <c r="I7" s="49">
        <v>19</v>
      </c>
      <c r="J7" s="49">
        <v>0</v>
      </c>
      <c r="K7" s="49">
        <v>0</v>
      </c>
      <c r="L7" s="49">
        <v>1</v>
      </c>
      <c r="M7" s="49">
        <f t="shared" ref="M7:M38" si="0">SUM(B7:L7)</f>
        <v>4760</v>
      </c>
      <c r="N7" s="58" t="s">
        <v>101</v>
      </c>
    </row>
    <row r="8" spans="1:14" x14ac:dyDescent="0.25">
      <c r="A8" s="92" t="s">
        <v>18</v>
      </c>
      <c r="B8" s="18">
        <v>83</v>
      </c>
      <c r="C8" s="18">
        <v>9338</v>
      </c>
      <c r="D8" s="18">
        <v>313</v>
      </c>
      <c r="E8" s="18">
        <v>8</v>
      </c>
      <c r="F8" s="18">
        <v>0</v>
      </c>
      <c r="G8" s="18">
        <v>5</v>
      </c>
      <c r="H8" s="18">
        <v>96</v>
      </c>
      <c r="I8" s="18">
        <v>1</v>
      </c>
      <c r="J8" s="18">
        <v>0</v>
      </c>
      <c r="K8" s="18">
        <v>0</v>
      </c>
      <c r="L8" s="18">
        <v>0</v>
      </c>
      <c r="M8" s="18">
        <f t="shared" si="0"/>
        <v>9844</v>
      </c>
      <c r="N8" s="58" t="s">
        <v>102</v>
      </c>
    </row>
    <row r="9" spans="1:14" x14ac:dyDescent="0.25">
      <c r="A9" s="91" t="s">
        <v>19</v>
      </c>
      <c r="B9" s="49">
        <v>1</v>
      </c>
      <c r="C9" s="49">
        <v>571</v>
      </c>
      <c r="D9" s="49">
        <v>135</v>
      </c>
      <c r="E9" s="49">
        <v>0</v>
      </c>
      <c r="F9" s="49">
        <v>0</v>
      </c>
      <c r="G9" s="49">
        <v>0</v>
      </c>
      <c r="H9" s="49">
        <v>5</v>
      </c>
      <c r="I9" s="49">
        <v>2</v>
      </c>
      <c r="J9" s="49">
        <v>0</v>
      </c>
      <c r="K9" s="49">
        <v>0</v>
      </c>
      <c r="L9" s="49">
        <v>0</v>
      </c>
      <c r="M9" s="49">
        <f t="shared" si="0"/>
        <v>714</v>
      </c>
      <c r="N9" s="58" t="s">
        <v>103</v>
      </c>
    </row>
    <row r="10" spans="1:14" x14ac:dyDescent="0.25">
      <c r="A10" s="92" t="s">
        <v>20</v>
      </c>
      <c r="B10" s="18">
        <v>6</v>
      </c>
      <c r="C10" s="18">
        <v>382</v>
      </c>
      <c r="D10" s="18">
        <v>133</v>
      </c>
      <c r="E10" s="18">
        <v>0</v>
      </c>
      <c r="F10" s="18">
        <v>0</v>
      </c>
      <c r="G10" s="18">
        <v>0</v>
      </c>
      <c r="H10" s="18">
        <v>3</v>
      </c>
      <c r="I10" s="18">
        <v>0</v>
      </c>
      <c r="J10" s="18">
        <v>0</v>
      </c>
      <c r="K10" s="18">
        <v>0</v>
      </c>
      <c r="L10" s="18">
        <v>0</v>
      </c>
      <c r="M10" s="18">
        <f t="shared" si="0"/>
        <v>524</v>
      </c>
      <c r="N10" s="58" t="s">
        <v>104</v>
      </c>
    </row>
    <row r="11" spans="1:14" x14ac:dyDescent="0.25">
      <c r="A11" s="91" t="s">
        <v>23</v>
      </c>
      <c r="B11" s="49">
        <v>7</v>
      </c>
      <c r="C11" s="49">
        <v>1170</v>
      </c>
      <c r="D11" s="49">
        <v>709</v>
      </c>
      <c r="E11" s="49">
        <v>1</v>
      </c>
      <c r="F11" s="49">
        <v>0</v>
      </c>
      <c r="G11" s="49">
        <v>0</v>
      </c>
      <c r="H11" s="49">
        <v>44</v>
      </c>
      <c r="I11" s="49">
        <v>7</v>
      </c>
      <c r="J11" s="49">
        <v>0</v>
      </c>
      <c r="K11" s="49">
        <v>0</v>
      </c>
      <c r="L11" s="49">
        <v>0</v>
      </c>
      <c r="M11" s="49">
        <f t="shared" si="0"/>
        <v>1938</v>
      </c>
      <c r="N11" s="58" t="s">
        <v>105</v>
      </c>
    </row>
    <row r="12" spans="1:14" x14ac:dyDescent="0.25">
      <c r="A12" s="92" t="s">
        <v>24</v>
      </c>
      <c r="B12" s="18">
        <v>33</v>
      </c>
      <c r="C12" s="18">
        <v>9740</v>
      </c>
      <c r="D12" s="18">
        <v>2552</v>
      </c>
      <c r="E12" s="18">
        <v>1</v>
      </c>
      <c r="F12" s="18">
        <v>0</v>
      </c>
      <c r="G12" s="18">
        <v>4</v>
      </c>
      <c r="H12" s="18">
        <v>4</v>
      </c>
      <c r="I12" s="18">
        <v>2</v>
      </c>
      <c r="J12" s="18">
        <v>0</v>
      </c>
      <c r="K12" s="18">
        <v>0</v>
      </c>
      <c r="L12" s="18">
        <v>0</v>
      </c>
      <c r="M12" s="18">
        <f t="shared" si="0"/>
        <v>12336</v>
      </c>
      <c r="N12" s="58" t="s">
        <v>106</v>
      </c>
    </row>
    <row r="13" spans="1:14" x14ac:dyDescent="0.25">
      <c r="A13" s="91" t="s">
        <v>21</v>
      </c>
      <c r="B13" s="49">
        <v>35</v>
      </c>
      <c r="C13" s="49">
        <v>10693</v>
      </c>
      <c r="D13" s="49">
        <v>4127</v>
      </c>
      <c r="E13" s="49">
        <v>8</v>
      </c>
      <c r="F13" s="49">
        <v>0</v>
      </c>
      <c r="G13" s="49">
        <v>2</v>
      </c>
      <c r="H13" s="49">
        <v>446</v>
      </c>
      <c r="I13" s="49">
        <v>53</v>
      </c>
      <c r="J13" s="49">
        <v>1</v>
      </c>
      <c r="K13" s="49">
        <v>0</v>
      </c>
      <c r="L13" s="49">
        <v>1</v>
      </c>
      <c r="M13" s="49">
        <f t="shared" si="0"/>
        <v>15366</v>
      </c>
      <c r="N13" s="58" t="s">
        <v>107</v>
      </c>
    </row>
    <row r="14" spans="1:14" x14ac:dyDescent="0.25">
      <c r="A14" s="92" t="s">
        <v>22</v>
      </c>
      <c r="B14" s="18">
        <v>24</v>
      </c>
      <c r="C14" s="18">
        <v>2535</v>
      </c>
      <c r="D14" s="18">
        <v>446</v>
      </c>
      <c r="E14" s="18">
        <v>0</v>
      </c>
      <c r="F14" s="18">
        <v>0</v>
      </c>
      <c r="G14" s="18">
        <v>0</v>
      </c>
      <c r="H14" s="18">
        <v>29</v>
      </c>
      <c r="I14" s="18">
        <v>0</v>
      </c>
      <c r="J14" s="18">
        <v>0</v>
      </c>
      <c r="K14" s="18">
        <v>0</v>
      </c>
      <c r="L14" s="18">
        <v>0</v>
      </c>
      <c r="M14" s="18">
        <f t="shared" si="0"/>
        <v>3034</v>
      </c>
      <c r="N14" s="58" t="s">
        <v>108</v>
      </c>
    </row>
    <row r="15" spans="1:14" x14ac:dyDescent="0.25">
      <c r="A15" s="91" t="s">
        <v>25</v>
      </c>
      <c r="B15" s="49">
        <v>827</v>
      </c>
      <c r="C15" s="49">
        <v>47499</v>
      </c>
      <c r="D15" s="49">
        <v>6762</v>
      </c>
      <c r="E15" s="49">
        <v>14</v>
      </c>
      <c r="F15" s="49">
        <v>0</v>
      </c>
      <c r="G15" s="49">
        <v>1</v>
      </c>
      <c r="H15" s="49">
        <v>142</v>
      </c>
      <c r="I15" s="49">
        <v>30</v>
      </c>
      <c r="J15" s="49">
        <v>4</v>
      </c>
      <c r="K15" s="49">
        <v>0</v>
      </c>
      <c r="L15" s="49">
        <v>0</v>
      </c>
      <c r="M15" s="49">
        <f t="shared" si="0"/>
        <v>55279</v>
      </c>
      <c r="N15" s="58" t="s">
        <v>109</v>
      </c>
    </row>
    <row r="16" spans="1:14" x14ac:dyDescent="0.25">
      <c r="A16" s="92" t="s">
        <v>26</v>
      </c>
      <c r="B16" s="18">
        <v>23</v>
      </c>
      <c r="C16" s="18">
        <v>4909</v>
      </c>
      <c r="D16" s="18">
        <v>1934</v>
      </c>
      <c r="E16" s="18">
        <v>15</v>
      </c>
      <c r="F16" s="18">
        <v>0</v>
      </c>
      <c r="G16" s="18">
        <v>1</v>
      </c>
      <c r="H16" s="18">
        <v>5</v>
      </c>
      <c r="I16" s="18">
        <v>4</v>
      </c>
      <c r="J16" s="18">
        <v>2</v>
      </c>
      <c r="K16" s="18">
        <v>0</v>
      </c>
      <c r="L16" s="18">
        <v>0</v>
      </c>
      <c r="M16" s="18">
        <f t="shared" si="0"/>
        <v>6893</v>
      </c>
      <c r="N16" s="58" t="s">
        <v>110</v>
      </c>
    </row>
    <row r="17" spans="1:14" x14ac:dyDescent="0.25">
      <c r="A17" s="91" t="s">
        <v>49</v>
      </c>
      <c r="B17" s="49">
        <v>143</v>
      </c>
      <c r="C17" s="49">
        <v>12401</v>
      </c>
      <c r="D17" s="49">
        <v>2529</v>
      </c>
      <c r="E17" s="49">
        <v>1</v>
      </c>
      <c r="F17" s="49">
        <v>0</v>
      </c>
      <c r="G17" s="49">
        <v>0</v>
      </c>
      <c r="H17" s="49">
        <v>176</v>
      </c>
      <c r="I17" s="49">
        <v>31</v>
      </c>
      <c r="J17" s="49">
        <v>0</v>
      </c>
      <c r="K17" s="49">
        <v>0</v>
      </c>
      <c r="L17" s="49">
        <v>0</v>
      </c>
      <c r="M17" s="49">
        <f t="shared" si="0"/>
        <v>15281</v>
      </c>
      <c r="N17" s="58" t="s">
        <v>111</v>
      </c>
    </row>
    <row r="18" spans="1:14" x14ac:dyDescent="0.25">
      <c r="A18" s="92" t="s">
        <v>27</v>
      </c>
      <c r="B18" s="18">
        <v>105</v>
      </c>
      <c r="C18" s="18">
        <v>12074</v>
      </c>
      <c r="D18" s="18">
        <v>2169</v>
      </c>
      <c r="E18" s="18">
        <v>2</v>
      </c>
      <c r="F18" s="18">
        <v>0</v>
      </c>
      <c r="G18" s="18">
        <v>0</v>
      </c>
      <c r="H18" s="18">
        <v>108</v>
      </c>
      <c r="I18" s="18">
        <v>15</v>
      </c>
      <c r="J18" s="18">
        <v>0</v>
      </c>
      <c r="K18" s="18">
        <v>0</v>
      </c>
      <c r="L18" s="18">
        <v>0</v>
      </c>
      <c r="M18" s="18">
        <f t="shared" si="0"/>
        <v>14473</v>
      </c>
      <c r="N18" s="58" t="s">
        <v>112</v>
      </c>
    </row>
    <row r="19" spans="1:14" x14ac:dyDescent="0.25">
      <c r="A19" s="91" t="s">
        <v>28</v>
      </c>
      <c r="B19" s="49">
        <v>6</v>
      </c>
      <c r="C19" s="49">
        <v>271</v>
      </c>
      <c r="D19" s="49">
        <v>598</v>
      </c>
      <c r="E19" s="49">
        <v>0</v>
      </c>
      <c r="F19" s="49">
        <v>0</v>
      </c>
      <c r="G19" s="49">
        <v>0</v>
      </c>
      <c r="H19" s="49">
        <v>1</v>
      </c>
      <c r="I19" s="49">
        <v>0</v>
      </c>
      <c r="J19" s="49">
        <v>0</v>
      </c>
      <c r="K19" s="49">
        <v>0</v>
      </c>
      <c r="L19" s="49">
        <v>0</v>
      </c>
      <c r="M19" s="49">
        <f t="shared" si="0"/>
        <v>876</v>
      </c>
      <c r="N19" s="58" t="s">
        <v>113</v>
      </c>
    </row>
    <row r="20" spans="1:14" x14ac:dyDescent="0.25">
      <c r="A20" s="92" t="s">
        <v>29</v>
      </c>
      <c r="B20" s="18">
        <v>55</v>
      </c>
      <c r="C20" s="18">
        <v>6352</v>
      </c>
      <c r="D20" s="18">
        <v>3544</v>
      </c>
      <c r="E20" s="18">
        <v>0</v>
      </c>
      <c r="F20" s="18">
        <v>0</v>
      </c>
      <c r="G20" s="18">
        <v>4</v>
      </c>
      <c r="H20" s="18">
        <v>1</v>
      </c>
      <c r="I20" s="18">
        <v>1</v>
      </c>
      <c r="J20" s="18">
        <v>0</v>
      </c>
      <c r="K20" s="18">
        <v>0</v>
      </c>
      <c r="L20" s="18">
        <v>0</v>
      </c>
      <c r="M20" s="18">
        <f t="shared" si="0"/>
        <v>9957</v>
      </c>
      <c r="N20" s="58" t="s">
        <v>114</v>
      </c>
    </row>
    <row r="21" spans="1:14" x14ac:dyDescent="0.25">
      <c r="A21" s="91" t="s">
        <v>30</v>
      </c>
      <c r="B21" s="49">
        <v>217</v>
      </c>
      <c r="C21" s="49">
        <v>17261</v>
      </c>
      <c r="D21" s="49">
        <v>6170</v>
      </c>
      <c r="E21" s="49">
        <v>3</v>
      </c>
      <c r="F21" s="49">
        <v>0</v>
      </c>
      <c r="G21" s="49">
        <v>0</v>
      </c>
      <c r="H21" s="49">
        <v>57</v>
      </c>
      <c r="I21" s="49">
        <v>24</v>
      </c>
      <c r="J21" s="49">
        <v>1</v>
      </c>
      <c r="K21" s="49">
        <v>0</v>
      </c>
      <c r="L21" s="49">
        <v>0</v>
      </c>
      <c r="M21" s="49">
        <f t="shared" si="0"/>
        <v>23733</v>
      </c>
      <c r="N21" s="58" t="s">
        <v>115</v>
      </c>
    </row>
    <row r="22" spans="1:14" x14ac:dyDescent="0.25">
      <c r="A22" s="92" t="s">
        <v>31</v>
      </c>
      <c r="B22" s="18">
        <v>45</v>
      </c>
      <c r="C22" s="18">
        <v>7529</v>
      </c>
      <c r="D22" s="18">
        <v>2337</v>
      </c>
      <c r="E22" s="18">
        <v>3</v>
      </c>
      <c r="F22" s="18">
        <v>0</v>
      </c>
      <c r="G22" s="18">
        <v>0</v>
      </c>
      <c r="H22" s="18">
        <v>24</v>
      </c>
      <c r="I22" s="18">
        <v>7</v>
      </c>
      <c r="J22" s="18">
        <v>0</v>
      </c>
      <c r="K22" s="18">
        <v>0</v>
      </c>
      <c r="L22" s="18">
        <v>0</v>
      </c>
      <c r="M22" s="18">
        <f t="shared" si="0"/>
        <v>9945</v>
      </c>
      <c r="N22" s="58" t="s">
        <v>116</v>
      </c>
    </row>
    <row r="23" spans="1:14" x14ac:dyDescent="0.25">
      <c r="A23" s="91" t="s">
        <v>32</v>
      </c>
      <c r="B23" s="49">
        <v>260</v>
      </c>
      <c r="C23" s="49">
        <v>1828</v>
      </c>
      <c r="D23" s="49">
        <v>591</v>
      </c>
      <c r="E23" s="49">
        <v>0</v>
      </c>
      <c r="F23" s="49">
        <v>0</v>
      </c>
      <c r="G23" s="49">
        <v>0</v>
      </c>
      <c r="H23" s="49">
        <v>29</v>
      </c>
      <c r="I23" s="49">
        <v>4</v>
      </c>
      <c r="J23" s="49">
        <v>0</v>
      </c>
      <c r="K23" s="49">
        <v>0</v>
      </c>
      <c r="L23" s="49">
        <v>0</v>
      </c>
      <c r="M23" s="49">
        <f t="shared" si="0"/>
        <v>2712</v>
      </c>
      <c r="N23" s="58" t="s">
        <v>117</v>
      </c>
    </row>
    <row r="24" spans="1:14" x14ac:dyDescent="0.25">
      <c r="A24" s="92" t="s">
        <v>33</v>
      </c>
      <c r="B24" s="18">
        <v>2</v>
      </c>
      <c r="C24" s="18">
        <v>286</v>
      </c>
      <c r="D24" s="18">
        <v>233</v>
      </c>
      <c r="E24" s="18">
        <v>0</v>
      </c>
      <c r="F24" s="18">
        <v>0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18">
        <f t="shared" si="0"/>
        <v>523</v>
      </c>
      <c r="N24" s="58" t="s">
        <v>118</v>
      </c>
    </row>
    <row r="25" spans="1:14" x14ac:dyDescent="0.25">
      <c r="A25" s="91" t="s">
        <v>34</v>
      </c>
      <c r="B25" s="49">
        <v>244</v>
      </c>
      <c r="C25" s="49">
        <v>42794</v>
      </c>
      <c r="D25" s="49">
        <v>8830</v>
      </c>
      <c r="E25" s="49">
        <v>6</v>
      </c>
      <c r="F25" s="49">
        <v>0</v>
      </c>
      <c r="G25" s="49">
        <v>2</v>
      </c>
      <c r="H25" s="49">
        <v>170</v>
      </c>
      <c r="I25" s="49">
        <v>20</v>
      </c>
      <c r="J25" s="49">
        <v>4</v>
      </c>
      <c r="K25" s="49">
        <v>0</v>
      </c>
      <c r="L25" s="49">
        <v>0</v>
      </c>
      <c r="M25" s="49">
        <f t="shared" si="0"/>
        <v>52070</v>
      </c>
      <c r="N25" s="58" t="s">
        <v>119</v>
      </c>
    </row>
    <row r="26" spans="1:14" x14ac:dyDescent="0.25">
      <c r="A26" s="92" t="s">
        <v>35</v>
      </c>
      <c r="B26" s="18">
        <v>1</v>
      </c>
      <c r="C26" s="18">
        <v>955</v>
      </c>
      <c r="D26" s="18">
        <v>452</v>
      </c>
      <c r="E26" s="18">
        <v>0</v>
      </c>
      <c r="F26" s="18">
        <v>0</v>
      </c>
      <c r="G26" s="18">
        <v>0</v>
      </c>
      <c r="H26" s="18">
        <v>16</v>
      </c>
      <c r="I26" s="18">
        <v>5</v>
      </c>
      <c r="J26" s="18">
        <v>8</v>
      </c>
      <c r="K26" s="18">
        <v>0</v>
      </c>
      <c r="L26" s="18">
        <v>0</v>
      </c>
      <c r="M26" s="18">
        <f t="shared" si="0"/>
        <v>1437</v>
      </c>
      <c r="N26" s="58" t="s">
        <v>120</v>
      </c>
    </row>
    <row r="27" spans="1:14" x14ac:dyDescent="0.25">
      <c r="A27" s="91" t="s">
        <v>36</v>
      </c>
      <c r="B27" s="49">
        <v>44</v>
      </c>
      <c r="C27" s="49">
        <v>6317</v>
      </c>
      <c r="D27" s="49">
        <v>3507</v>
      </c>
      <c r="E27" s="49">
        <v>2</v>
      </c>
      <c r="F27" s="49">
        <v>0</v>
      </c>
      <c r="G27" s="49">
        <v>1</v>
      </c>
      <c r="H27" s="49">
        <v>99</v>
      </c>
      <c r="I27" s="49">
        <v>43</v>
      </c>
      <c r="J27" s="49">
        <v>0</v>
      </c>
      <c r="K27" s="49">
        <v>0</v>
      </c>
      <c r="L27" s="49">
        <v>0</v>
      </c>
      <c r="M27" s="49">
        <f t="shared" si="0"/>
        <v>10013</v>
      </c>
      <c r="N27" s="58" t="s">
        <v>121</v>
      </c>
    </row>
    <row r="28" spans="1:14" x14ac:dyDescent="0.25">
      <c r="A28" s="92" t="s">
        <v>37</v>
      </c>
      <c r="B28" s="18">
        <v>141</v>
      </c>
      <c r="C28" s="18">
        <v>8421</v>
      </c>
      <c r="D28" s="18">
        <v>1297</v>
      </c>
      <c r="E28" s="18">
        <v>2</v>
      </c>
      <c r="F28" s="18">
        <v>1</v>
      </c>
      <c r="G28" s="18">
        <v>2</v>
      </c>
      <c r="H28" s="18">
        <v>42</v>
      </c>
      <c r="I28" s="18">
        <v>7</v>
      </c>
      <c r="J28" s="18">
        <v>0</v>
      </c>
      <c r="K28" s="18">
        <v>0</v>
      </c>
      <c r="L28" s="18">
        <v>0</v>
      </c>
      <c r="M28" s="18">
        <f t="shared" si="0"/>
        <v>9913</v>
      </c>
      <c r="N28" s="58" t="s">
        <v>122</v>
      </c>
    </row>
    <row r="29" spans="1:14" x14ac:dyDescent="0.25">
      <c r="A29" s="91" t="s">
        <v>38</v>
      </c>
      <c r="B29" s="49">
        <v>1</v>
      </c>
      <c r="C29" s="49">
        <v>338</v>
      </c>
      <c r="D29" s="49">
        <v>151</v>
      </c>
      <c r="E29" s="49">
        <v>1</v>
      </c>
      <c r="F29" s="49">
        <v>0</v>
      </c>
      <c r="G29" s="49">
        <v>0</v>
      </c>
      <c r="H29" s="49">
        <v>38</v>
      </c>
      <c r="I29" s="49">
        <v>7</v>
      </c>
      <c r="J29" s="49">
        <v>0</v>
      </c>
      <c r="K29" s="49">
        <v>0</v>
      </c>
      <c r="L29" s="49">
        <v>0</v>
      </c>
      <c r="M29" s="49">
        <f t="shared" si="0"/>
        <v>536</v>
      </c>
      <c r="N29" s="58" t="s">
        <v>123</v>
      </c>
    </row>
    <row r="30" spans="1:14" x14ac:dyDescent="0.25">
      <c r="A30" s="92" t="s">
        <v>39</v>
      </c>
      <c r="B30" s="18">
        <v>23</v>
      </c>
      <c r="C30" s="18">
        <v>6959</v>
      </c>
      <c r="D30" s="18">
        <v>2446</v>
      </c>
      <c r="E30" s="18">
        <v>2</v>
      </c>
      <c r="F30" s="18">
        <v>0</v>
      </c>
      <c r="G30" s="18">
        <v>0</v>
      </c>
      <c r="H30" s="18">
        <v>10</v>
      </c>
      <c r="I30" s="18">
        <v>3</v>
      </c>
      <c r="J30" s="18">
        <v>1</v>
      </c>
      <c r="K30" s="18">
        <v>0</v>
      </c>
      <c r="L30" s="18">
        <v>1</v>
      </c>
      <c r="M30" s="18">
        <f t="shared" si="0"/>
        <v>9445</v>
      </c>
      <c r="N30" s="58" t="s">
        <v>124</v>
      </c>
    </row>
    <row r="31" spans="1:14" x14ac:dyDescent="0.25">
      <c r="A31" s="91" t="s">
        <v>40</v>
      </c>
      <c r="B31" s="49">
        <v>41</v>
      </c>
      <c r="C31" s="49">
        <v>8370</v>
      </c>
      <c r="D31" s="49">
        <v>1079</v>
      </c>
      <c r="E31" s="49">
        <v>1</v>
      </c>
      <c r="F31" s="49">
        <v>5</v>
      </c>
      <c r="G31" s="49">
        <v>0</v>
      </c>
      <c r="H31" s="49">
        <v>46</v>
      </c>
      <c r="I31" s="49">
        <v>6</v>
      </c>
      <c r="J31" s="49">
        <v>0</v>
      </c>
      <c r="K31" s="49">
        <v>2</v>
      </c>
      <c r="L31" s="49">
        <v>0</v>
      </c>
      <c r="M31" s="49">
        <f t="shared" si="0"/>
        <v>9550</v>
      </c>
      <c r="N31" s="58" t="s">
        <v>125</v>
      </c>
    </row>
    <row r="32" spans="1:14" x14ac:dyDescent="0.25">
      <c r="A32" s="92" t="s">
        <v>41</v>
      </c>
      <c r="B32" s="18">
        <v>16</v>
      </c>
      <c r="C32" s="18">
        <v>7885</v>
      </c>
      <c r="D32" s="18">
        <v>1188</v>
      </c>
      <c r="E32" s="18">
        <v>2</v>
      </c>
      <c r="F32" s="18">
        <v>0</v>
      </c>
      <c r="G32" s="18">
        <v>0</v>
      </c>
      <c r="H32" s="18">
        <v>16</v>
      </c>
      <c r="I32" s="18">
        <v>12</v>
      </c>
      <c r="J32" s="18">
        <v>0</v>
      </c>
      <c r="K32" s="18">
        <v>0</v>
      </c>
      <c r="L32" s="18">
        <v>0</v>
      </c>
      <c r="M32" s="18">
        <f t="shared" si="0"/>
        <v>9119</v>
      </c>
      <c r="N32" s="58" t="s">
        <v>126</v>
      </c>
    </row>
    <row r="33" spans="1:14" x14ac:dyDescent="0.25">
      <c r="A33" s="91" t="s">
        <v>42</v>
      </c>
      <c r="B33" s="49">
        <v>6</v>
      </c>
      <c r="C33" s="49">
        <v>994</v>
      </c>
      <c r="D33" s="49">
        <v>488</v>
      </c>
      <c r="E33" s="49">
        <v>2</v>
      </c>
      <c r="F33" s="49">
        <v>0</v>
      </c>
      <c r="G33" s="49">
        <v>0</v>
      </c>
      <c r="H33" s="49">
        <v>71</v>
      </c>
      <c r="I33" s="49">
        <v>51</v>
      </c>
      <c r="J33" s="49">
        <v>1</v>
      </c>
      <c r="K33" s="49">
        <v>0</v>
      </c>
      <c r="L33" s="49">
        <v>0</v>
      </c>
      <c r="M33" s="49">
        <f t="shared" si="0"/>
        <v>1613</v>
      </c>
      <c r="N33" s="58" t="s">
        <v>127</v>
      </c>
    </row>
    <row r="34" spans="1:14" x14ac:dyDescent="0.25">
      <c r="A34" s="92" t="s">
        <v>43</v>
      </c>
      <c r="B34" s="18">
        <v>32</v>
      </c>
      <c r="C34" s="18">
        <v>16273</v>
      </c>
      <c r="D34" s="18">
        <v>3438</v>
      </c>
      <c r="E34" s="18">
        <v>19</v>
      </c>
      <c r="F34" s="18">
        <v>0</v>
      </c>
      <c r="G34" s="18">
        <v>1</v>
      </c>
      <c r="H34" s="18">
        <v>105</v>
      </c>
      <c r="I34" s="18">
        <v>9</v>
      </c>
      <c r="J34" s="18">
        <v>0</v>
      </c>
      <c r="K34" s="18">
        <v>0</v>
      </c>
      <c r="L34" s="18">
        <v>0</v>
      </c>
      <c r="M34" s="18">
        <f t="shared" si="0"/>
        <v>19877</v>
      </c>
      <c r="N34" s="58" t="s">
        <v>128</v>
      </c>
    </row>
    <row r="35" spans="1:14" x14ac:dyDescent="0.25">
      <c r="A35" s="91" t="s">
        <v>44</v>
      </c>
      <c r="B35" s="49">
        <v>5</v>
      </c>
      <c r="C35" s="49">
        <v>1385</v>
      </c>
      <c r="D35" s="49">
        <v>612</v>
      </c>
      <c r="E35" s="49">
        <v>0</v>
      </c>
      <c r="F35" s="49">
        <v>0</v>
      </c>
      <c r="G35" s="49">
        <v>2</v>
      </c>
      <c r="H35" s="49">
        <v>55</v>
      </c>
      <c r="I35" s="49">
        <v>21</v>
      </c>
      <c r="J35" s="49">
        <v>3</v>
      </c>
      <c r="K35" s="49">
        <v>0</v>
      </c>
      <c r="L35" s="49">
        <v>0</v>
      </c>
      <c r="M35" s="49">
        <f t="shared" si="0"/>
        <v>2083</v>
      </c>
      <c r="N35" s="58" t="s">
        <v>129</v>
      </c>
    </row>
    <row r="36" spans="1:14" x14ac:dyDescent="0.25">
      <c r="A36" s="92" t="s">
        <v>45</v>
      </c>
      <c r="B36" s="18">
        <v>45</v>
      </c>
      <c r="C36" s="18">
        <v>12995</v>
      </c>
      <c r="D36" s="18">
        <v>2988</v>
      </c>
      <c r="E36" s="18">
        <v>16</v>
      </c>
      <c r="F36" s="18">
        <v>1</v>
      </c>
      <c r="G36" s="18">
        <v>0</v>
      </c>
      <c r="H36" s="18">
        <v>20</v>
      </c>
      <c r="I36" s="18">
        <v>6</v>
      </c>
      <c r="J36" s="18">
        <v>1</v>
      </c>
      <c r="K36" s="18">
        <v>0</v>
      </c>
      <c r="L36" s="18">
        <v>0</v>
      </c>
      <c r="M36" s="18">
        <f t="shared" si="0"/>
        <v>16072</v>
      </c>
      <c r="N36" s="58" t="s">
        <v>130</v>
      </c>
    </row>
    <row r="37" spans="1:14" x14ac:dyDescent="0.25">
      <c r="A37" s="91" t="s">
        <v>46</v>
      </c>
      <c r="B37" s="49">
        <v>51</v>
      </c>
      <c r="C37" s="49">
        <v>2709</v>
      </c>
      <c r="D37" s="49">
        <v>469</v>
      </c>
      <c r="E37" s="49">
        <v>0</v>
      </c>
      <c r="F37" s="49">
        <v>0</v>
      </c>
      <c r="G37" s="49">
        <v>0</v>
      </c>
      <c r="H37" s="49">
        <v>44</v>
      </c>
      <c r="I37" s="49">
        <v>19</v>
      </c>
      <c r="J37" s="49">
        <v>0</v>
      </c>
      <c r="K37" s="49">
        <v>0</v>
      </c>
      <c r="L37" s="49">
        <v>0</v>
      </c>
      <c r="M37" s="49">
        <f t="shared" si="0"/>
        <v>3292</v>
      </c>
      <c r="N37" s="58" t="s">
        <v>131</v>
      </c>
    </row>
    <row r="38" spans="1:14" x14ac:dyDescent="0.25">
      <c r="A38" s="92" t="s">
        <v>47</v>
      </c>
      <c r="B38" s="18">
        <v>2</v>
      </c>
      <c r="C38" s="18">
        <v>1297</v>
      </c>
      <c r="D38" s="18">
        <v>676</v>
      </c>
      <c r="E38" s="18">
        <v>0</v>
      </c>
      <c r="F38" s="18">
        <v>0</v>
      </c>
      <c r="G38" s="18">
        <v>0</v>
      </c>
      <c r="H38" s="18">
        <v>10</v>
      </c>
      <c r="I38" s="18">
        <v>6</v>
      </c>
      <c r="J38" s="18">
        <v>0</v>
      </c>
      <c r="K38" s="18">
        <v>0</v>
      </c>
      <c r="L38" s="18">
        <v>0</v>
      </c>
      <c r="M38" s="18">
        <f t="shared" si="0"/>
        <v>1991</v>
      </c>
      <c r="N38" s="58" t="s">
        <v>132</v>
      </c>
    </row>
    <row r="39" spans="1:14" ht="11.25" customHeight="1" x14ac:dyDescent="0.25">
      <c r="A39" s="116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1:14" ht="23.25" customHeight="1" x14ac:dyDescent="0.25">
      <c r="A40" s="26" t="s">
        <v>64</v>
      </c>
      <c r="B40" s="106">
        <f t="shared" ref="B40:M40" si="1">SUM(B7:B38)</f>
        <v>2553</v>
      </c>
      <c r="C40" s="106">
        <f t="shared" si="1"/>
        <v>266621</v>
      </c>
      <c r="D40" s="106">
        <f t="shared" si="1"/>
        <v>63437</v>
      </c>
      <c r="E40" s="106">
        <f t="shared" si="1"/>
        <v>109</v>
      </c>
      <c r="F40" s="106">
        <f t="shared" si="1"/>
        <v>7</v>
      </c>
      <c r="G40" s="106">
        <f t="shared" si="1"/>
        <v>26</v>
      </c>
      <c r="H40" s="106">
        <f t="shared" si="1"/>
        <v>1998</v>
      </c>
      <c r="I40" s="106">
        <f t="shared" si="1"/>
        <v>417</v>
      </c>
      <c r="J40" s="106">
        <f t="shared" si="1"/>
        <v>26</v>
      </c>
      <c r="K40" s="106">
        <f t="shared" si="1"/>
        <v>2</v>
      </c>
      <c r="L40" s="106">
        <f t="shared" si="1"/>
        <v>3</v>
      </c>
      <c r="M40" s="106">
        <f t="shared" si="1"/>
        <v>335199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N41"/>
  <sheetViews>
    <sheetView zoomScaleNormal="100" workbookViewId="0">
      <selection activeCell="M64" sqref="M64"/>
    </sheetView>
  </sheetViews>
  <sheetFormatPr baseColWidth="10" defaultColWidth="11.42578125" defaultRowHeight="15" x14ac:dyDescent="0.25"/>
  <cols>
    <col min="1" max="1" width="20.140625" style="9" customWidth="1"/>
    <col min="2" max="2" width="6.140625" style="8" customWidth="1"/>
    <col min="3" max="4" width="7.7109375" style="8" customWidth="1"/>
    <col min="5" max="5" width="6.42578125" style="8" customWidth="1"/>
    <col min="6" max="6" width="6.140625" style="8" customWidth="1"/>
    <col min="7" max="7" width="6.28515625" style="8" customWidth="1"/>
    <col min="8" max="8" width="6" style="8" customWidth="1"/>
    <col min="9" max="9" width="6.140625" style="8" customWidth="1"/>
    <col min="10" max="10" width="5.85546875" style="8" customWidth="1"/>
    <col min="11" max="12" width="6.140625" style="8" customWidth="1"/>
    <col min="13" max="13" width="9.7109375" style="8" customWidth="1"/>
    <col min="14" max="16384" width="11.42578125" style="9"/>
  </cols>
  <sheetData>
    <row r="2" spans="1:14" ht="17.25" x14ac:dyDescent="0.3">
      <c r="A2" s="20" t="s">
        <v>192</v>
      </c>
    </row>
    <row r="3" spans="1:14" ht="17.25" x14ac:dyDescent="0.3">
      <c r="A3" s="20" t="s">
        <v>170</v>
      </c>
    </row>
    <row r="5" spans="1:14" ht="17.25" customHeight="1" x14ac:dyDescent="0.25">
      <c r="A5" s="142" t="s">
        <v>150</v>
      </c>
      <c r="B5" s="148" t="s">
        <v>142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1" t="s">
        <v>64</v>
      </c>
    </row>
    <row r="6" spans="1:14" ht="18.75" customHeight="1" x14ac:dyDescent="0.25">
      <c r="A6" s="142"/>
      <c r="B6" s="106" t="s">
        <v>4</v>
      </c>
      <c r="C6" s="106" t="s">
        <v>3</v>
      </c>
      <c r="D6" s="106" t="s">
        <v>2</v>
      </c>
      <c r="E6" s="106" t="s">
        <v>5</v>
      </c>
      <c r="F6" s="106" t="s">
        <v>6</v>
      </c>
      <c r="G6" s="106" t="s">
        <v>7</v>
      </c>
      <c r="H6" s="106" t="s">
        <v>8</v>
      </c>
      <c r="I6" s="106" t="s">
        <v>9</v>
      </c>
      <c r="J6" s="106" t="s">
        <v>10</v>
      </c>
      <c r="K6" s="106" t="s">
        <v>11</v>
      </c>
      <c r="L6" s="106" t="s">
        <v>12</v>
      </c>
      <c r="M6" s="141"/>
    </row>
    <row r="7" spans="1:14" ht="10.5" customHeight="1" x14ac:dyDescent="0.25">
      <c r="A7" s="44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4" x14ac:dyDescent="0.25">
      <c r="A8" s="91" t="s">
        <v>17</v>
      </c>
      <c r="B8" s="49">
        <v>16</v>
      </c>
      <c r="C8" s="49">
        <v>268</v>
      </c>
      <c r="D8" s="49">
        <v>47</v>
      </c>
      <c r="E8" s="49">
        <v>1</v>
      </c>
      <c r="F8" s="49">
        <v>0</v>
      </c>
      <c r="G8" s="49">
        <v>0</v>
      </c>
      <c r="H8" s="49">
        <v>90</v>
      </c>
      <c r="I8" s="49">
        <v>6</v>
      </c>
      <c r="J8" s="49">
        <v>0</v>
      </c>
      <c r="K8" s="49">
        <v>0</v>
      </c>
      <c r="L8" s="49">
        <v>0</v>
      </c>
      <c r="M8" s="49">
        <f t="shared" ref="M8:M39" si="0">SUM(B8:L8)</f>
        <v>428</v>
      </c>
      <c r="N8" s="58" t="s">
        <v>101</v>
      </c>
    </row>
    <row r="9" spans="1:14" x14ac:dyDescent="0.25">
      <c r="A9" s="92" t="s">
        <v>18</v>
      </c>
      <c r="B9" s="18">
        <v>7</v>
      </c>
      <c r="C9" s="18">
        <v>509</v>
      </c>
      <c r="D9" s="18">
        <v>70</v>
      </c>
      <c r="E9" s="18">
        <v>3</v>
      </c>
      <c r="F9" s="18">
        <v>0</v>
      </c>
      <c r="G9" s="18">
        <v>0</v>
      </c>
      <c r="H9" s="18">
        <v>20</v>
      </c>
      <c r="I9" s="18">
        <v>0</v>
      </c>
      <c r="J9" s="18">
        <v>0</v>
      </c>
      <c r="K9" s="18">
        <v>0</v>
      </c>
      <c r="L9" s="18">
        <v>0</v>
      </c>
      <c r="M9" s="18">
        <f t="shared" si="0"/>
        <v>609</v>
      </c>
      <c r="N9" s="58" t="s">
        <v>102</v>
      </c>
    </row>
    <row r="10" spans="1:14" x14ac:dyDescent="0.25">
      <c r="A10" s="91" t="s">
        <v>19</v>
      </c>
      <c r="B10" s="49">
        <v>6</v>
      </c>
      <c r="C10" s="49">
        <v>126</v>
      </c>
      <c r="D10" s="49">
        <v>100</v>
      </c>
      <c r="E10" s="49">
        <v>0</v>
      </c>
      <c r="F10" s="49">
        <v>0</v>
      </c>
      <c r="G10" s="49">
        <v>0</v>
      </c>
      <c r="H10" s="49">
        <v>1</v>
      </c>
      <c r="I10" s="49">
        <v>0</v>
      </c>
      <c r="J10" s="49">
        <v>0</v>
      </c>
      <c r="K10" s="49">
        <v>0</v>
      </c>
      <c r="L10" s="49">
        <v>0</v>
      </c>
      <c r="M10" s="49">
        <f t="shared" si="0"/>
        <v>233</v>
      </c>
      <c r="N10" s="58" t="s">
        <v>103</v>
      </c>
    </row>
    <row r="11" spans="1:14" x14ac:dyDescent="0.25">
      <c r="A11" s="92" t="s">
        <v>20</v>
      </c>
      <c r="B11" s="18">
        <v>0</v>
      </c>
      <c r="C11" s="18">
        <v>149</v>
      </c>
      <c r="D11" s="18">
        <v>54</v>
      </c>
      <c r="E11" s="18">
        <v>4</v>
      </c>
      <c r="F11" s="18">
        <v>0</v>
      </c>
      <c r="G11" s="18">
        <v>0</v>
      </c>
      <c r="H11" s="18">
        <v>3</v>
      </c>
      <c r="I11" s="18">
        <v>7</v>
      </c>
      <c r="J11" s="18">
        <v>1</v>
      </c>
      <c r="K11" s="18">
        <v>0</v>
      </c>
      <c r="L11" s="18">
        <v>0</v>
      </c>
      <c r="M11" s="18">
        <f t="shared" si="0"/>
        <v>218</v>
      </c>
      <c r="N11" s="58" t="s">
        <v>104</v>
      </c>
    </row>
    <row r="12" spans="1:14" x14ac:dyDescent="0.25">
      <c r="A12" s="91" t="s">
        <v>23</v>
      </c>
      <c r="B12" s="49">
        <v>3</v>
      </c>
      <c r="C12" s="49">
        <v>250</v>
      </c>
      <c r="D12" s="49">
        <v>90</v>
      </c>
      <c r="E12" s="49">
        <v>0</v>
      </c>
      <c r="F12" s="49">
        <v>0</v>
      </c>
      <c r="G12" s="49">
        <v>0</v>
      </c>
      <c r="H12" s="49">
        <v>9</v>
      </c>
      <c r="I12" s="49">
        <v>0</v>
      </c>
      <c r="J12" s="49">
        <v>0</v>
      </c>
      <c r="K12" s="49">
        <v>0</v>
      </c>
      <c r="L12" s="49">
        <v>0</v>
      </c>
      <c r="M12" s="49">
        <f t="shared" si="0"/>
        <v>352</v>
      </c>
      <c r="N12" s="58" t="s">
        <v>105</v>
      </c>
    </row>
    <row r="13" spans="1:14" x14ac:dyDescent="0.25">
      <c r="A13" s="92" t="s">
        <v>24</v>
      </c>
      <c r="B13" s="18">
        <v>4</v>
      </c>
      <c r="C13" s="18">
        <v>1097</v>
      </c>
      <c r="D13" s="18">
        <v>288</v>
      </c>
      <c r="E13" s="18">
        <v>7</v>
      </c>
      <c r="F13" s="18">
        <v>1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f t="shared" si="0"/>
        <v>1397</v>
      </c>
      <c r="N13" s="58" t="s">
        <v>106</v>
      </c>
    </row>
    <row r="14" spans="1:14" x14ac:dyDescent="0.25">
      <c r="A14" s="91" t="s">
        <v>21</v>
      </c>
      <c r="B14" s="49">
        <v>3</v>
      </c>
      <c r="C14" s="49">
        <v>2018</v>
      </c>
      <c r="D14" s="49">
        <v>400</v>
      </c>
      <c r="E14" s="49">
        <v>13</v>
      </c>
      <c r="F14" s="49">
        <v>0</v>
      </c>
      <c r="G14" s="49">
        <v>7</v>
      </c>
      <c r="H14" s="49">
        <v>27</v>
      </c>
      <c r="I14" s="49">
        <v>9</v>
      </c>
      <c r="J14" s="49">
        <v>1</v>
      </c>
      <c r="K14" s="49">
        <v>0</v>
      </c>
      <c r="L14" s="49">
        <v>0</v>
      </c>
      <c r="M14" s="49">
        <f t="shared" si="0"/>
        <v>2478</v>
      </c>
      <c r="N14" s="58" t="s">
        <v>107</v>
      </c>
    </row>
    <row r="15" spans="1:14" x14ac:dyDescent="0.25">
      <c r="A15" s="92" t="s">
        <v>22</v>
      </c>
      <c r="B15" s="18">
        <v>2</v>
      </c>
      <c r="C15" s="18">
        <v>545</v>
      </c>
      <c r="D15" s="18">
        <v>55</v>
      </c>
      <c r="E15" s="18">
        <v>2</v>
      </c>
      <c r="F15" s="18">
        <v>0</v>
      </c>
      <c r="G15" s="18">
        <v>0</v>
      </c>
      <c r="H15" s="18">
        <v>8</v>
      </c>
      <c r="I15" s="18">
        <v>1</v>
      </c>
      <c r="J15" s="18">
        <v>0</v>
      </c>
      <c r="K15" s="18">
        <v>0</v>
      </c>
      <c r="L15" s="18">
        <v>0</v>
      </c>
      <c r="M15" s="18">
        <f t="shared" si="0"/>
        <v>613</v>
      </c>
      <c r="N15" s="58" t="s">
        <v>108</v>
      </c>
    </row>
    <row r="16" spans="1:14" x14ac:dyDescent="0.25">
      <c r="A16" s="91" t="s">
        <v>25</v>
      </c>
      <c r="B16" s="49">
        <v>194</v>
      </c>
      <c r="C16" s="49">
        <v>5604</v>
      </c>
      <c r="D16" s="49">
        <v>2114</v>
      </c>
      <c r="E16" s="49">
        <v>85</v>
      </c>
      <c r="F16" s="49">
        <v>3</v>
      </c>
      <c r="G16" s="49">
        <v>16</v>
      </c>
      <c r="H16" s="49">
        <v>254</v>
      </c>
      <c r="I16" s="49">
        <v>14</v>
      </c>
      <c r="J16" s="49">
        <v>22</v>
      </c>
      <c r="K16" s="49">
        <v>6</v>
      </c>
      <c r="L16" s="49">
        <v>7</v>
      </c>
      <c r="M16" s="49">
        <f t="shared" si="0"/>
        <v>8319</v>
      </c>
      <c r="N16" s="58" t="s">
        <v>109</v>
      </c>
    </row>
    <row r="17" spans="1:14" x14ac:dyDescent="0.25">
      <c r="A17" s="92" t="s">
        <v>26</v>
      </c>
      <c r="B17" s="18">
        <v>1</v>
      </c>
      <c r="C17" s="18">
        <v>400</v>
      </c>
      <c r="D17" s="18">
        <v>250</v>
      </c>
      <c r="E17" s="18">
        <v>35</v>
      </c>
      <c r="F17" s="18">
        <v>15</v>
      </c>
      <c r="G17" s="18">
        <v>11</v>
      </c>
      <c r="H17" s="18">
        <v>2</v>
      </c>
      <c r="I17" s="18">
        <v>4</v>
      </c>
      <c r="J17" s="18">
        <v>6</v>
      </c>
      <c r="K17" s="18">
        <v>3</v>
      </c>
      <c r="L17" s="18">
        <v>9</v>
      </c>
      <c r="M17" s="18">
        <f t="shared" si="0"/>
        <v>736</v>
      </c>
      <c r="N17" s="58" t="s">
        <v>110</v>
      </c>
    </row>
    <row r="18" spans="1:14" x14ac:dyDescent="0.25">
      <c r="A18" s="91" t="s">
        <v>49</v>
      </c>
      <c r="B18" s="49">
        <v>22</v>
      </c>
      <c r="C18" s="49">
        <v>1343</v>
      </c>
      <c r="D18" s="49">
        <v>544</v>
      </c>
      <c r="E18" s="49">
        <v>2</v>
      </c>
      <c r="F18" s="49">
        <v>1</v>
      </c>
      <c r="G18" s="49">
        <v>0</v>
      </c>
      <c r="H18" s="49">
        <v>10</v>
      </c>
      <c r="I18" s="49">
        <v>8</v>
      </c>
      <c r="J18" s="49">
        <v>0</v>
      </c>
      <c r="K18" s="49">
        <v>0</v>
      </c>
      <c r="L18" s="49">
        <v>0</v>
      </c>
      <c r="M18" s="49">
        <f t="shared" si="0"/>
        <v>1930</v>
      </c>
      <c r="N18" s="58" t="s">
        <v>111</v>
      </c>
    </row>
    <row r="19" spans="1:14" x14ac:dyDescent="0.25">
      <c r="A19" s="92" t="s">
        <v>27</v>
      </c>
      <c r="B19" s="18">
        <v>2</v>
      </c>
      <c r="C19" s="18">
        <v>2503</v>
      </c>
      <c r="D19" s="18">
        <v>928</v>
      </c>
      <c r="E19" s="18">
        <v>2</v>
      </c>
      <c r="F19" s="18">
        <v>0</v>
      </c>
      <c r="G19" s="18">
        <v>0</v>
      </c>
      <c r="H19" s="18">
        <v>6</v>
      </c>
      <c r="I19" s="18">
        <v>5</v>
      </c>
      <c r="J19" s="18">
        <v>0</v>
      </c>
      <c r="K19" s="18">
        <v>0</v>
      </c>
      <c r="L19" s="18">
        <v>0</v>
      </c>
      <c r="M19" s="18">
        <f t="shared" si="0"/>
        <v>3446</v>
      </c>
      <c r="N19" s="58" t="s">
        <v>112</v>
      </c>
    </row>
    <row r="20" spans="1:14" x14ac:dyDescent="0.25">
      <c r="A20" s="91" t="s">
        <v>28</v>
      </c>
      <c r="B20" s="49">
        <v>0</v>
      </c>
      <c r="C20" s="49">
        <v>104</v>
      </c>
      <c r="D20" s="49">
        <v>49</v>
      </c>
      <c r="E20" s="49">
        <v>0</v>
      </c>
      <c r="F20" s="49">
        <v>0</v>
      </c>
      <c r="G20" s="49">
        <v>1</v>
      </c>
      <c r="H20" s="49">
        <v>2</v>
      </c>
      <c r="I20" s="49">
        <v>1</v>
      </c>
      <c r="J20" s="49">
        <v>0</v>
      </c>
      <c r="K20" s="49">
        <v>0</v>
      </c>
      <c r="L20" s="49">
        <v>0</v>
      </c>
      <c r="M20" s="49">
        <f t="shared" si="0"/>
        <v>157</v>
      </c>
      <c r="N20" s="58" t="s">
        <v>113</v>
      </c>
    </row>
    <row r="21" spans="1:14" x14ac:dyDescent="0.25">
      <c r="A21" s="92" t="s">
        <v>29</v>
      </c>
      <c r="B21" s="18">
        <v>10</v>
      </c>
      <c r="C21" s="18">
        <v>1162</v>
      </c>
      <c r="D21" s="18">
        <v>438</v>
      </c>
      <c r="E21" s="18">
        <v>8</v>
      </c>
      <c r="F21" s="18">
        <v>1</v>
      </c>
      <c r="G21" s="18">
        <v>3</v>
      </c>
      <c r="H21" s="18">
        <v>7</v>
      </c>
      <c r="I21" s="18">
        <v>6</v>
      </c>
      <c r="J21" s="18">
        <v>8</v>
      </c>
      <c r="K21" s="18">
        <v>0</v>
      </c>
      <c r="L21" s="18">
        <v>0</v>
      </c>
      <c r="M21" s="18">
        <f t="shared" si="0"/>
        <v>1643</v>
      </c>
      <c r="N21" s="58" t="s">
        <v>114</v>
      </c>
    </row>
    <row r="22" spans="1:14" x14ac:dyDescent="0.25">
      <c r="A22" s="91" t="s">
        <v>30</v>
      </c>
      <c r="B22" s="49">
        <v>4</v>
      </c>
      <c r="C22" s="49">
        <v>1148</v>
      </c>
      <c r="D22" s="49">
        <v>532</v>
      </c>
      <c r="E22" s="49">
        <v>6</v>
      </c>
      <c r="F22" s="49">
        <v>0</v>
      </c>
      <c r="G22" s="49">
        <v>0</v>
      </c>
      <c r="H22" s="49">
        <v>8</v>
      </c>
      <c r="I22" s="49">
        <v>0</v>
      </c>
      <c r="J22" s="49">
        <v>2</v>
      </c>
      <c r="K22" s="49">
        <v>0</v>
      </c>
      <c r="L22" s="49">
        <v>0</v>
      </c>
      <c r="M22" s="49">
        <f t="shared" si="0"/>
        <v>1700</v>
      </c>
      <c r="N22" s="58" t="s">
        <v>115</v>
      </c>
    </row>
    <row r="23" spans="1:14" x14ac:dyDescent="0.25">
      <c r="A23" s="92" t="s">
        <v>31</v>
      </c>
      <c r="B23" s="18">
        <v>5</v>
      </c>
      <c r="C23" s="18">
        <v>504</v>
      </c>
      <c r="D23" s="18">
        <v>147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0</v>
      </c>
      <c r="M23" s="18">
        <f t="shared" si="0"/>
        <v>657</v>
      </c>
      <c r="N23" s="58" t="s">
        <v>116</v>
      </c>
    </row>
    <row r="24" spans="1:14" x14ac:dyDescent="0.25">
      <c r="A24" s="91" t="s">
        <v>32</v>
      </c>
      <c r="B24" s="49">
        <v>12</v>
      </c>
      <c r="C24" s="49">
        <v>315</v>
      </c>
      <c r="D24" s="49">
        <v>40</v>
      </c>
      <c r="E24" s="49">
        <v>1</v>
      </c>
      <c r="F24" s="49">
        <v>0</v>
      </c>
      <c r="G24" s="49">
        <v>0</v>
      </c>
      <c r="H24" s="49">
        <v>16</v>
      </c>
      <c r="I24" s="49">
        <v>14</v>
      </c>
      <c r="J24" s="49">
        <v>0</v>
      </c>
      <c r="K24" s="49">
        <v>0</v>
      </c>
      <c r="L24" s="49">
        <v>0</v>
      </c>
      <c r="M24" s="49">
        <f t="shared" si="0"/>
        <v>398</v>
      </c>
      <c r="N24" s="58" t="s">
        <v>117</v>
      </c>
    </row>
    <row r="25" spans="1:14" x14ac:dyDescent="0.25">
      <c r="A25" s="92" t="s">
        <v>33</v>
      </c>
      <c r="B25" s="18">
        <v>0</v>
      </c>
      <c r="C25" s="18">
        <v>77</v>
      </c>
      <c r="D25" s="18">
        <v>15</v>
      </c>
      <c r="E25" s="18">
        <v>0</v>
      </c>
      <c r="F25" s="18">
        <v>0</v>
      </c>
      <c r="G25" s="18">
        <v>0</v>
      </c>
      <c r="H25" s="18">
        <v>2</v>
      </c>
      <c r="I25" s="18">
        <v>0</v>
      </c>
      <c r="J25" s="18">
        <v>0</v>
      </c>
      <c r="K25" s="18">
        <v>0</v>
      </c>
      <c r="L25" s="18">
        <v>0</v>
      </c>
      <c r="M25" s="18">
        <f t="shared" si="0"/>
        <v>94</v>
      </c>
      <c r="N25" s="58" t="s">
        <v>118</v>
      </c>
    </row>
    <row r="26" spans="1:14" x14ac:dyDescent="0.25">
      <c r="A26" s="91" t="s">
        <v>34</v>
      </c>
      <c r="B26" s="49">
        <v>74</v>
      </c>
      <c r="C26" s="49">
        <v>9863</v>
      </c>
      <c r="D26" s="49">
        <v>2611</v>
      </c>
      <c r="E26" s="49">
        <v>30</v>
      </c>
      <c r="F26" s="49">
        <v>4</v>
      </c>
      <c r="G26" s="49">
        <v>7</v>
      </c>
      <c r="H26" s="49">
        <v>53</v>
      </c>
      <c r="I26" s="49">
        <v>28</v>
      </c>
      <c r="J26" s="49">
        <v>4</v>
      </c>
      <c r="K26" s="49">
        <v>0</v>
      </c>
      <c r="L26" s="49">
        <v>0</v>
      </c>
      <c r="M26" s="49">
        <f t="shared" si="0"/>
        <v>12674</v>
      </c>
      <c r="N26" s="58" t="s">
        <v>119</v>
      </c>
    </row>
    <row r="27" spans="1:14" x14ac:dyDescent="0.25">
      <c r="A27" s="92" t="s">
        <v>35</v>
      </c>
      <c r="B27" s="18">
        <v>0</v>
      </c>
      <c r="C27" s="18">
        <v>215</v>
      </c>
      <c r="D27" s="18">
        <v>128</v>
      </c>
      <c r="E27" s="18">
        <v>1</v>
      </c>
      <c r="F27" s="18">
        <v>0</v>
      </c>
      <c r="G27" s="18">
        <v>0</v>
      </c>
      <c r="H27" s="18">
        <v>6</v>
      </c>
      <c r="I27" s="18">
        <v>2</v>
      </c>
      <c r="J27" s="18">
        <v>1</v>
      </c>
      <c r="K27" s="18">
        <v>0</v>
      </c>
      <c r="L27" s="18">
        <v>0</v>
      </c>
      <c r="M27" s="18">
        <f t="shared" si="0"/>
        <v>353</v>
      </c>
      <c r="N27" s="58" t="s">
        <v>120</v>
      </c>
    </row>
    <row r="28" spans="1:14" x14ac:dyDescent="0.25">
      <c r="A28" s="91" t="s">
        <v>36</v>
      </c>
      <c r="B28" s="49">
        <v>35</v>
      </c>
      <c r="C28" s="49">
        <v>565</v>
      </c>
      <c r="D28" s="49">
        <v>208</v>
      </c>
      <c r="E28" s="49">
        <v>0</v>
      </c>
      <c r="F28" s="49">
        <v>0</v>
      </c>
      <c r="G28" s="49">
        <v>0</v>
      </c>
      <c r="H28" s="49">
        <v>34</v>
      </c>
      <c r="I28" s="49">
        <v>32</v>
      </c>
      <c r="J28" s="49">
        <v>0</v>
      </c>
      <c r="K28" s="49">
        <v>0</v>
      </c>
      <c r="L28" s="49">
        <v>0</v>
      </c>
      <c r="M28" s="49">
        <f t="shared" si="0"/>
        <v>874</v>
      </c>
      <c r="N28" s="58" t="s">
        <v>121</v>
      </c>
    </row>
    <row r="29" spans="1:14" x14ac:dyDescent="0.25">
      <c r="A29" s="92" t="s">
        <v>37</v>
      </c>
      <c r="B29" s="18">
        <v>3</v>
      </c>
      <c r="C29" s="18">
        <v>900</v>
      </c>
      <c r="D29" s="18">
        <v>201</v>
      </c>
      <c r="E29" s="18">
        <v>1</v>
      </c>
      <c r="F29" s="18">
        <v>0</v>
      </c>
      <c r="G29" s="18">
        <v>1</v>
      </c>
      <c r="H29" s="18">
        <v>3</v>
      </c>
      <c r="I29" s="18">
        <v>2</v>
      </c>
      <c r="J29" s="18">
        <v>0</v>
      </c>
      <c r="K29" s="18">
        <v>0</v>
      </c>
      <c r="L29" s="18">
        <v>0</v>
      </c>
      <c r="M29" s="18">
        <f t="shared" si="0"/>
        <v>1111</v>
      </c>
      <c r="N29" s="58" t="s">
        <v>122</v>
      </c>
    </row>
    <row r="30" spans="1:14" x14ac:dyDescent="0.25">
      <c r="A30" s="91" t="s">
        <v>38</v>
      </c>
      <c r="B30" s="49">
        <v>0</v>
      </c>
      <c r="C30" s="49">
        <v>72</v>
      </c>
      <c r="D30" s="49">
        <v>29</v>
      </c>
      <c r="E30" s="49">
        <v>2</v>
      </c>
      <c r="F30" s="49">
        <v>0</v>
      </c>
      <c r="G30" s="49">
        <v>0</v>
      </c>
      <c r="H30" s="49">
        <v>2</v>
      </c>
      <c r="I30" s="49">
        <v>2</v>
      </c>
      <c r="J30" s="49">
        <v>7</v>
      </c>
      <c r="K30" s="49">
        <v>0</v>
      </c>
      <c r="L30" s="49">
        <v>0</v>
      </c>
      <c r="M30" s="49">
        <f t="shared" si="0"/>
        <v>114</v>
      </c>
      <c r="N30" s="58" t="s">
        <v>123</v>
      </c>
    </row>
    <row r="31" spans="1:14" x14ac:dyDescent="0.25">
      <c r="A31" s="92" t="s">
        <v>39</v>
      </c>
      <c r="B31" s="18">
        <v>3</v>
      </c>
      <c r="C31" s="18">
        <v>293</v>
      </c>
      <c r="D31" s="18">
        <v>178</v>
      </c>
      <c r="E31" s="18">
        <v>1</v>
      </c>
      <c r="F31" s="18">
        <v>0</v>
      </c>
      <c r="G31" s="18">
        <v>0</v>
      </c>
      <c r="H31" s="18">
        <v>0</v>
      </c>
      <c r="I31" s="18">
        <v>1</v>
      </c>
      <c r="J31" s="18">
        <v>1</v>
      </c>
      <c r="K31" s="18">
        <v>0</v>
      </c>
      <c r="L31" s="18">
        <v>0</v>
      </c>
      <c r="M31" s="18">
        <f t="shared" si="0"/>
        <v>477</v>
      </c>
      <c r="N31" s="58" t="s">
        <v>124</v>
      </c>
    </row>
    <row r="32" spans="1:14" x14ac:dyDescent="0.25">
      <c r="A32" s="91" t="s">
        <v>40</v>
      </c>
      <c r="B32" s="49">
        <v>2</v>
      </c>
      <c r="C32" s="49">
        <v>552</v>
      </c>
      <c r="D32" s="49">
        <v>146</v>
      </c>
      <c r="E32" s="49">
        <v>1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f t="shared" si="0"/>
        <v>701</v>
      </c>
      <c r="N32" s="58" t="s">
        <v>125</v>
      </c>
    </row>
    <row r="33" spans="1:14" x14ac:dyDescent="0.25">
      <c r="A33" s="92" t="s">
        <v>41</v>
      </c>
      <c r="B33" s="18">
        <v>1</v>
      </c>
      <c r="C33" s="18">
        <v>746</v>
      </c>
      <c r="D33" s="18">
        <v>272</v>
      </c>
      <c r="E33" s="18">
        <v>4</v>
      </c>
      <c r="F33" s="18">
        <v>0</v>
      </c>
      <c r="G33" s="18">
        <v>0</v>
      </c>
      <c r="H33" s="18">
        <v>10</v>
      </c>
      <c r="I33" s="18">
        <v>7</v>
      </c>
      <c r="J33" s="18">
        <v>1</v>
      </c>
      <c r="K33" s="18">
        <v>0</v>
      </c>
      <c r="L33" s="18">
        <v>0</v>
      </c>
      <c r="M33" s="18">
        <f t="shared" si="0"/>
        <v>1041</v>
      </c>
      <c r="N33" s="58" t="s">
        <v>126</v>
      </c>
    </row>
    <row r="34" spans="1:14" x14ac:dyDescent="0.25">
      <c r="A34" s="91" t="s">
        <v>42</v>
      </c>
      <c r="B34" s="49">
        <v>21</v>
      </c>
      <c r="C34" s="49">
        <v>636</v>
      </c>
      <c r="D34" s="49">
        <v>448</v>
      </c>
      <c r="E34" s="49">
        <v>11</v>
      </c>
      <c r="F34" s="49">
        <v>0</v>
      </c>
      <c r="G34" s="49">
        <v>0</v>
      </c>
      <c r="H34" s="49">
        <v>47</v>
      </c>
      <c r="I34" s="49">
        <v>38</v>
      </c>
      <c r="J34" s="49">
        <v>0</v>
      </c>
      <c r="K34" s="49">
        <v>0</v>
      </c>
      <c r="L34" s="49">
        <v>0</v>
      </c>
      <c r="M34" s="49">
        <f t="shared" si="0"/>
        <v>1201</v>
      </c>
      <c r="N34" s="58" t="s">
        <v>127</v>
      </c>
    </row>
    <row r="35" spans="1:14" x14ac:dyDescent="0.25">
      <c r="A35" s="92" t="s">
        <v>43</v>
      </c>
      <c r="B35" s="18">
        <v>9</v>
      </c>
      <c r="C35" s="18">
        <v>4025</v>
      </c>
      <c r="D35" s="18">
        <v>2010</v>
      </c>
      <c r="E35" s="18">
        <v>50</v>
      </c>
      <c r="F35" s="18">
        <v>16</v>
      </c>
      <c r="G35" s="18">
        <v>3</v>
      </c>
      <c r="H35" s="18">
        <v>17</v>
      </c>
      <c r="I35" s="18">
        <v>35</v>
      </c>
      <c r="J35" s="18">
        <v>13</v>
      </c>
      <c r="K35" s="18">
        <v>1</v>
      </c>
      <c r="L35" s="18">
        <v>7</v>
      </c>
      <c r="M35" s="18">
        <f t="shared" si="0"/>
        <v>6186</v>
      </c>
      <c r="N35" s="58" t="s">
        <v>128</v>
      </c>
    </row>
    <row r="36" spans="1:14" x14ac:dyDescent="0.25">
      <c r="A36" s="91" t="s">
        <v>44</v>
      </c>
      <c r="B36" s="49">
        <v>0</v>
      </c>
      <c r="C36" s="49">
        <v>57</v>
      </c>
      <c r="D36" s="49">
        <v>36</v>
      </c>
      <c r="E36" s="49">
        <v>0</v>
      </c>
      <c r="F36" s="49">
        <v>0</v>
      </c>
      <c r="G36" s="49">
        <v>0</v>
      </c>
      <c r="H36" s="49">
        <v>2</v>
      </c>
      <c r="I36" s="49">
        <v>1</v>
      </c>
      <c r="J36" s="49">
        <v>0</v>
      </c>
      <c r="K36" s="49">
        <v>0</v>
      </c>
      <c r="L36" s="49">
        <v>0</v>
      </c>
      <c r="M36" s="49">
        <f t="shared" si="0"/>
        <v>96</v>
      </c>
      <c r="N36" s="58" t="s">
        <v>129</v>
      </c>
    </row>
    <row r="37" spans="1:14" x14ac:dyDescent="0.25">
      <c r="A37" s="92" t="s">
        <v>45</v>
      </c>
      <c r="B37" s="18">
        <v>22</v>
      </c>
      <c r="C37" s="18">
        <v>2767</v>
      </c>
      <c r="D37" s="18">
        <v>1529</v>
      </c>
      <c r="E37" s="18">
        <v>13</v>
      </c>
      <c r="F37" s="18">
        <v>1</v>
      </c>
      <c r="G37" s="18">
        <v>0</v>
      </c>
      <c r="H37" s="18">
        <v>26</v>
      </c>
      <c r="I37" s="18">
        <v>3</v>
      </c>
      <c r="J37" s="18">
        <v>0</v>
      </c>
      <c r="K37" s="18">
        <v>0</v>
      </c>
      <c r="L37" s="18">
        <v>0</v>
      </c>
      <c r="M37" s="18">
        <f t="shared" si="0"/>
        <v>4361</v>
      </c>
      <c r="N37" s="58" t="s">
        <v>130</v>
      </c>
    </row>
    <row r="38" spans="1:14" x14ac:dyDescent="0.25">
      <c r="A38" s="91" t="s">
        <v>46</v>
      </c>
      <c r="B38" s="49">
        <v>0</v>
      </c>
      <c r="C38" s="49">
        <v>484</v>
      </c>
      <c r="D38" s="49">
        <v>73</v>
      </c>
      <c r="E38" s="49">
        <v>1</v>
      </c>
      <c r="F38" s="49">
        <v>0</v>
      </c>
      <c r="G38" s="49">
        <v>0</v>
      </c>
      <c r="H38" s="49">
        <v>31</v>
      </c>
      <c r="I38" s="49">
        <v>1</v>
      </c>
      <c r="J38" s="49">
        <v>0</v>
      </c>
      <c r="K38" s="49">
        <v>0</v>
      </c>
      <c r="L38" s="49">
        <v>0</v>
      </c>
      <c r="M38" s="49">
        <f t="shared" si="0"/>
        <v>590</v>
      </c>
      <c r="N38" s="58" t="s">
        <v>131</v>
      </c>
    </row>
    <row r="39" spans="1:14" x14ac:dyDescent="0.25">
      <c r="A39" s="92" t="s">
        <v>47</v>
      </c>
      <c r="B39" s="18">
        <v>1</v>
      </c>
      <c r="C39" s="18">
        <v>149</v>
      </c>
      <c r="D39" s="18">
        <v>26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f t="shared" si="0"/>
        <v>177</v>
      </c>
      <c r="N39" s="58" t="s">
        <v>132</v>
      </c>
    </row>
    <row r="40" spans="1:14" ht="10.5" customHeight="1" x14ac:dyDescent="0.25">
      <c r="A40" s="44"/>
      <c r="B40" s="11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4" ht="24" customHeight="1" x14ac:dyDescent="0.25">
      <c r="A41" s="28" t="s">
        <v>64</v>
      </c>
      <c r="B41" s="89">
        <f t="shared" ref="B41:M41" si="1">SUM(B8:B39)</f>
        <v>462</v>
      </c>
      <c r="C41" s="89">
        <f t="shared" si="1"/>
        <v>39446</v>
      </c>
      <c r="D41" s="89">
        <f t="shared" si="1"/>
        <v>14056</v>
      </c>
      <c r="E41" s="89">
        <f t="shared" si="1"/>
        <v>285</v>
      </c>
      <c r="F41" s="89">
        <f t="shared" si="1"/>
        <v>42</v>
      </c>
      <c r="G41" s="89">
        <f t="shared" si="1"/>
        <v>49</v>
      </c>
      <c r="H41" s="89">
        <f t="shared" si="1"/>
        <v>696</v>
      </c>
      <c r="I41" s="89">
        <f t="shared" si="1"/>
        <v>228</v>
      </c>
      <c r="J41" s="89">
        <f t="shared" si="1"/>
        <v>67</v>
      </c>
      <c r="K41" s="89">
        <f t="shared" si="1"/>
        <v>10</v>
      </c>
      <c r="L41" s="89">
        <f t="shared" si="1"/>
        <v>23</v>
      </c>
      <c r="M41" s="89">
        <f t="shared" si="1"/>
        <v>55364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G42"/>
  <sheetViews>
    <sheetView zoomScaleNormal="100" workbookViewId="0">
      <selection activeCell="D65" sqref="D65"/>
    </sheetView>
  </sheetViews>
  <sheetFormatPr baseColWidth="10" defaultColWidth="11.42578125" defaultRowHeight="15" x14ac:dyDescent="0.25"/>
  <cols>
    <col min="1" max="1" width="18.140625" style="9" customWidth="1"/>
    <col min="2" max="2" width="19.140625" style="8" customWidth="1"/>
    <col min="3" max="3" width="20" style="8" customWidth="1"/>
    <col min="4" max="4" width="12" style="8" customWidth="1"/>
    <col min="5" max="16384" width="11.42578125" style="9"/>
  </cols>
  <sheetData>
    <row r="2" spans="1:7" ht="15.75" customHeight="1" x14ac:dyDescent="0.25">
      <c r="A2" s="149" t="s">
        <v>193</v>
      </c>
      <c r="B2" s="149"/>
      <c r="C2" s="149"/>
      <c r="D2" s="149"/>
      <c r="E2" s="149"/>
      <c r="F2" s="149"/>
    </row>
    <row r="3" spans="1:7" ht="15" customHeight="1" x14ac:dyDescent="0.3">
      <c r="A3" s="104" t="s">
        <v>173</v>
      </c>
      <c r="B3" s="103"/>
      <c r="C3" s="103"/>
      <c r="D3" s="81"/>
    </row>
    <row r="5" spans="1:7" ht="15.75" customHeight="1" x14ac:dyDescent="0.25">
      <c r="A5" s="142" t="s">
        <v>150</v>
      </c>
      <c r="B5" s="141" t="s">
        <v>148</v>
      </c>
      <c r="C5" s="141" t="s">
        <v>149</v>
      </c>
      <c r="D5" s="141" t="s">
        <v>64</v>
      </c>
      <c r="G5" s="99"/>
    </row>
    <row r="6" spans="1:7" ht="31.5" customHeight="1" x14ac:dyDescent="0.25">
      <c r="A6" s="142"/>
      <c r="B6" s="141"/>
      <c r="C6" s="141"/>
      <c r="D6" s="141"/>
    </row>
    <row r="7" spans="1:7" ht="7.5" customHeight="1" x14ac:dyDescent="0.25">
      <c r="A7" s="44"/>
      <c r="B7" s="113"/>
      <c r="C7" s="113"/>
      <c r="D7" s="113"/>
    </row>
    <row r="8" spans="1:7" x14ac:dyDescent="0.25">
      <c r="A8" s="1" t="s">
        <v>17</v>
      </c>
      <c r="B8" s="5">
        <v>8887</v>
      </c>
      <c r="C8" s="5">
        <v>1606</v>
      </c>
      <c r="D8" s="5">
        <f t="shared" ref="D8:D39" si="0">SUM(B8:C8)</f>
        <v>10493</v>
      </c>
      <c r="E8" s="58" t="s">
        <v>101</v>
      </c>
    </row>
    <row r="9" spans="1:7" x14ac:dyDescent="0.25">
      <c r="A9" s="93" t="s">
        <v>18</v>
      </c>
      <c r="B9" s="8">
        <v>20390</v>
      </c>
      <c r="C9" s="8">
        <v>1430</v>
      </c>
      <c r="D9" s="8">
        <f t="shared" si="0"/>
        <v>21820</v>
      </c>
      <c r="E9" s="58" t="s">
        <v>102</v>
      </c>
    </row>
    <row r="10" spans="1:7" x14ac:dyDescent="0.25">
      <c r="A10" s="1" t="s">
        <v>19</v>
      </c>
      <c r="B10" s="5">
        <v>1275</v>
      </c>
      <c r="C10" s="5">
        <v>470</v>
      </c>
      <c r="D10" s="5">
        <f t="shared" si="0"/>
        <v>1745</v>
      </c>
      <c r="E10" s="58" t="s">
        <v>103</v>
      </c>
    </row>
    <row r="11" spans="1:7" x14ac:dyDescent="0.25">
      <c r="A11" s="93" t="s">
        <v>20</v>
      </c>
      <c r="B11" s="8">
        <v>1047</v>
      </c>
      <c r="C11" s="8">
        <v>512</v>
      </c>
      <c r="D11" s="8">
        <f t="shared" si="0"/>
        <v>1559</v>
      </c>
      <c r="E11" s="58" t="s">
        <v>104</v>
      </c>
    </row>
    <row r="12" spans="1:7" x14ac:dyDescent="0.25">
      <c r="A12" s="1" t="s">
        <v>23</v>
      </c>
      <c r="B12" s="5">
        <v>4128</v>
      </c>
      <c r="C12" s="5">
        <v>928</v>
      </c>
      <c r="D12" s="5">
        <f t="shared" si="0"/>
        <v>5056</v>
      </c>
      <c r="E12" s="58" t="s">
        <v>105</v>
      </c>
    </row>
    <row r="13" spans="1:7" x14ac:dyDescent="0.25">
      <c r="A13" s="93" t="s">
        <v>24</v>
      </c>
      <c r="B13" s="8">
        <v>21728</v>
      </c>
      <c r="C13" s="8">
        <v>3033</v>
      </c>
      <c r="D13" s="8">
        <f t="shared" si="0"/>
        <v>24761</v>
      </c>
      <c r="E13" s="58" t="s">
        <v>106</v>
      </c>
    </row>
    <row r="14" spans="1:7" x14ac:dyDescent="0.25">
      <c r="A14" s="1" t="s">
        <v>21</v>
      </c>
      <c r="B14" s="5">
        <v>25938</v>
      </c>
      <c r="C14" s="5">
        <v>4867</v>
      </c>
      <c r="D14" s="5">
        <f t="shared" si="0"/>
        <v>30805</v>
      </c>
      <c r="E14" s="58" t="s">
        <v>107</v>
      </c>
    </row>
    <row r="15" spans="1:7" x14ac:dyDescent="0.25">
      <c r="A15" s="93" t="s">
        <v>22</v>
      </c>
      <c r="B15" s="8">
        <v>5437</v>
      </c>
      <c r="C15" s="8">
        <v>1148</v>
      </c>
      <c r="D15" s="8">
        <f t="shared" si="0"/>
        <v>6585</v>
      </c>
      <c r="E15" s="58" t="s">
        <v>108</v>
      </c>
    </row>
    <row r="16" spans="1:7" x14ac:dyDescent="0.25">
      <c r="A16" s="1" t="s">
        <v>25</v>
      </c>
      <c r="B16" s="5">
        <v>133867</v>
      </c>
      <c r="C16" s="5">
        <v>23018</v>
      </c>
      <c r="D16" s="5">
        <f t="shared" si="0"/>
        <v>156885</v>
      </c>
      <c r="E16" s="58" t="s">
        <v>109</v>
      </c>
    </row>
    <row r="17" spans="1:5" x14ac:dyDescent="0.25">
      <c r="A17" s="93" t="s">
        <v>26</v>
      </c>
      <c r="B17" s="8">
        <v>11815</v>
      </c>
      <c r="C17" s="8">
        <v>1618</v>
      </c>
      <c r="D17" s="8">
        <f t="shared" si="0"/>
        <v>13433</v>
      </c>
      <c r="E17" s="58" t="s">
        <v>110</v>
      </c>
    </row>
    <row r="18" spans="1:5" x14ac:dyDescent="0.25">
      <c r="A18" s="1" t="s">
        <v>49</v>
      </c>
      <c r="B18" s="5">
        <v>37719</v>
      </c>
      <c r="C18" s="5">
        <v>5142</v>
      </c>
      <c r="D18" s="5">
        <f t="shared" si="0"/>
        <v>42861</v>
      </c>
      <c r="E18" s="58" t="s">
        <v>111</v>
      </c>
    </row>
    <row r="19" spans="1:5" x14ac:dyDescent="0.25">
      <c r="A19" s="93" t="s">
        <v>27</v>
      </c>
      <c r="B19" s="8">
        <v>34595</v>
      </c>
      <c r="C19" s="8">
        <v>6605</v>
      </c>
      <c r="D19" s="8">
        <f t="shared" si="0"/>
        <v>41200</v>
      </c>
      <c r="E19" s="58" t="s">
        <v>112</v>
      </c>
    </row>
    <row r="20" spans="1:5" x14ac:dyDescent="0.25">
      <c r="A20" s="1" t="s">
        <v>28</v>
      </c>
      <c r="B20" s="5">
        <v>2168</v>
      </c>
      <c r="C20" s="5">
        <v>663</v>
      </c>
      <c r="D20" s="5">
        <f t="shared" si="0"/>
        <v>2831</v>
      </c>
      <c r="E20" s="58" t="s">
        <v>113</v>
      </c>
    </row>
    <row r="21" spans="1:5" x14ac:dyDescent="0.25">
      <c r="A21" s="93" t="s">
        <v>29</v>
      </c>
      <c r="B21" s="8">
        <v>23367</v>
      </c>
      <c r="C21" s="8">
        <v>3358</v>
      </c>
      <c r="D21" s="8">
        <f t="shared" si="0"/>
        <v>26725</v>
      </c>
      <c r="E21" s="58" t="s">
        <v>114</v>
      </c>
    </row>
    <row r="22" spans="1:5" x14ac:dyDescent="0.25">
      <c r="A22" s="1" t="s">
        <v>30</v>
      </c>
      <c r="B22" s="5">
        <v>49814</v>
      </c>
      <c r="C22" s="5">
        <v>4821</v>
      </c>
      <c r="D22" s="5">
        <f t="shared" si="0"/>
        <v>54635</v>
      </c>
      <c r="E22" s="58" t="s">
        <v>115</v>
      </c>
    </row>
    <row r="23" spans="1:5" x14ac:dyDescent="0.25">
      <c r="A23" s="93" t="s">
        <v>31</v>
      </c>
      <c r="B23" s="8">
        <v>20821</v>
      </c>
      <c r="C23" s="8">
        <v>1630</v>
      </c>
      <c r="D23" s="8">
        <f t="shared" si="0"/>
        <v>22451</v>
      </c>
      <c r="E23" s="58" t="s">
        <v>116</v>
      </c>
    </row>
    <row r="24" spans="1:5" x14ac:dyDescent="0.25">
      <c r="A24" s="1" t="s">
        <v>32</v>
      </c>
      <c r="B24" s="5">
        <v>6353</v>
      </c>
      <c r="C24" s="5">
        <v>908</v>
      </c>
      <c r="D24" s="5">
        <f t="shared" si="0"/>
        <v>7261</v>
      </c>
      <c r="E24" s="58" t="s">
        <v>117</v>
      </c>
    </row>
    <row r="25" spans="1:5" x14ac:dyDescent="0.25">
      <c r="A25" s="93" t="s">
        <v>33</v>
      </c>
      <c r="B25" s="8">
        <v>1631</v>
      </c>
      <c r="C25" s="8">
        <v>264</v>
      </c>
      <c r="D25" s="8">
        <f t="shared" si="0"/>
        <v>1895</v>
      </c>
      <c r="E25" s="58" t="s">
        <v>118</v>
      </c>
    </row>
    <row r="26" spans="1:5" x14ac:dyDescent="0.25">
      <c r="A26" s="1" t="s">
        <v>34</v>
      </c>
      <c r="B26" s="5">
        <v>88286</v>
      </c>
      <c r="C26" s="5">
        <v>23267</v>
      </c>
      <c r="D26" s="5">
        <f t="shared" si="0"/>
        <v>111553</v>
      </c>
      <c r="E26" s="58" t="s">
        <v>119</v>
      </c>
    </row>
    <row r="27" spans="1:5" x14ac:dyDescent="0.25">
      <c r="A27" s="93" t="s">
        <v>35</v>
      </c>
      <c r="B27" s="8">
        <v>2957</v>
      </c>
      <c r="C27" s="8">
        <v>884</v>
      </c>
      <c r="D27" s="8">
        <f t="shared" si="0"/>
        <v>3841</v>
      </c>
      <c r="E27" s="58" t="s">
        <v>120</v>
      </c>
    </row>
    <row r="28" spans="1:5" x14ac:dyDescent="0.25">
      <c r="A28" s="1" t="s">
        <v>36</v>
      </c>
      <c r="B28" s="5">
        <v>24999</v>
      </c>
      <c r="C28" s="5">
        <v>2357</v>
      </c>
      <c r="D28" s="5">
        <f t="shared" si="0"/>
        <v>27356</v>
      </c>
      <c r="E28" s="58" t="s">
        <v>121</v>
      </c>
    </row>
    <row r="29" spans="1:5" x14ac:dyDescent="0.25">
      <c r="A29" s="93" t="s">
        <v>37</v>
      </c>
      <c r="B29" s="8">
        <v>20566</v>
      </c>
      <c r="C29" s="8">
        <v>3014</v>
      </c>
      <c r="D29" s="8">
        <f t="shared" si="0"/>
        <v>23580</v>
      </c>
      <c r="E29" s="58" t="s">
        <v>122</v>
      </c>
    </row>
    <row r="30" spans="1:5" x14ac:dyDescent="0.25">
      <c r="A30" s="1" t="s">
        <v>38</v>
      </c>
      <c r="B30" s="5">
        <v>1213</v>
      </c>
      <c r="C30" s="5">
        <v>398</v>
      </c>
      <c r="D30" s="5">
        <f t="shared" si="0"/>
        <v>1611</v>
      </c>
      <c r="E30" s="58" t="s">
        <v>123</v>
      </c>
    </row>
    <row r="31" spans="1:5" x14ac:dyDescent="0.25">
      <c r="A31" s="93" t="s">
        <v>39</v>
      </c>
      <c r="B31" s="8">
        <v>19217</v>
      </c>
      <c r="C31" s="8">
        <v>1286</v>
      </c>
      <c r="D31" s="8">
        <f t="shared" si="0"/>
        <v>20503</v>
      </c>
      <c r="E31" s="58" t="s">
        <v>124</v>
      </c>
    </row>
    <row r="32" spans="1:5" x14ac:dyDescent="0.25">
      <c r="A32" s="1" t="s">
        <v>40</v>
      </c>
      <c r="B32" s="5">
        <v>16822</v>
      </c>
      <c r="C32" s="5">
        <v>1560</v>
      </c>
      <c r="D32" s="5">
        <f t="shared" si="0"/>
        <v>18382</v>
      </c>
      <c r="E32" s="58" t="s">
        <v>125</v>
      </c>
    </row>
    <row r="33" spans="1:5" x14ac:dyDescent="0.25">
      <c r="A33" s="93" t="s">
        <v>41</v>
      </c>
      <c r="B33" s="8">
        <v>16653</v>
      </c>
      <c r="C33" s="8">
        <v>2030</v>
      </c>
      <c r="D33" s="8">
        <f t="shared" si="0"/>
        <v>18683</v>
      </c>
      <c r="E33" s="58" t="s">
        <v>126</v>
      </c>
    </row>
    <row r="34" spans="1:5" x14ac:dyDescent="0.25">
      <c r="A34" s="1" t="s">
        <v>42</v>
      </c>
      <c r="B34" s="5">
        <v>3299</v>
      </c>
      <c r="C34" s="5">
        <v>2857</v>
      </c>
      <c r="D34" s="5">
        <f t="shared" si="0"/>
        <v>6156</v>
      </c>
      <c r="E34" s="58" t="s">
        <v>127</v>
      </c>
    </row>
    <row r="35" spans="1:5" x14ac:dyDescent="0.25">
      <c r="A35" s="93" t="s">
        <v>43</v>
      </c>
      <c r="B35" s="8">
        <v>36071</v>
      </c>
      <c r="C35" s="8">
        <v>11208</v>
      </c>
      <c r="D35" s="8">
        <f t="shared" si="0"/>
        <v>47279</v>
      </c>
      <c r="E35" s="58" t="s">
        <v>128</v>
      </c>
    </row>
    <row r="36" spans="1:5" x14ac:dyDescent="0.25">
      <c r="A36" s="1" t="s">
        <v>44</v>
      </c>
      <c r="B36" s="5">
        <v>4735</v>
      </c>
      <c r="C36" s="5">
        <v>369</v>
      </c>
      <c r="D36" s="5">
        <f t="shared" si="0"/>
        <v>5104</v>
      </c>
      <c r="E36" s="58" t="s">
        <v>129</v>
      </c>
    </row>
    <row r="37" spans="1:5" x14ac:dyDescent="0.25">
      <c r="A37" s="93" t="s">
        <v>45</v>
      </c>
      <c r="B37" s="8">
        <v>29709</v>
      </c>
      <c r="C37" s="8">
        <v>8374</v>
      </c>
      <c r="D37" s="8">
        <f t="shared" si="0"/>
        <v>38083</v>
      </c>
      <c r="E37" s="58" t="s">
        <v>130</v>
      </c>
    </row>
    <row r="38" spans="1:5" x14ac:dyDescent="0.25">
      <c r="A38" s="1" t="s">
        <v>46</v>
      </c>
      <c r="B38" s="5">
        <v>6207</v>
      </c>
      <c r="C38" s="5">
        <v>1181</v>
      </c>
      <c r="D38" s="5">
        <f t="shared" si="0"/>
        <v>7388</v>
      </c>
      <c r="E38" s="58" t="s">
        <v>131</v>
      </c>
    </row>
    <row r="39" spans="1:5" x14ac:dyDescent="0.25">
      <c r="A39" s="93" t="s">
        <v>47</v>
      </c>
      <c r="B39" s="8">
        <v>3395</v>
      </c>
      <c r="C39" s="8">
        <v>490</v>
      </c>
      <c r="D39" s="8">
        <f t="shared" si="0"/>
        <v>3885</v>
      </c>
      <c r="E39" s="58" t="s">
        <v>132</v>
      </c>
    </row>
    <row r="40" spans="1:5" ht="7.5" customHeight="1" x14ac:dyDescent="0.25">
      <c r="A40" s="44"/>
      <c r="B40" s="113"/>
      <c r="C40" s="113"/>
      <c r="D40" s="113"/>
    </row>
    <row r="41" spans="1:5" ht="22.5" customHeight="1" x14ac:dyDescent="0.25">
      <c r="A41" s="30" t="s">
        <v>64</v>
      </c>
      <c r="B41" s="59">
        <f>SUM(B8:B39)</f>
        <v>685109</v>
      </c>
      <c r="C41" s="59">
        <f>SUM(C8:C39)</f>
        <v>121296</v>
      </c>
      <c r="D41" s="59">
        <f>SUM(D8:D39)</f>
        <v>806405</v>
      </c>
    </row>
    <row r="42" spans="1:5" x14ac:dyDescent="0.25">
      <c r="B42" s="65">
        <f>B41*100/D41</f>
        <v>84.958426597057311</v>
      </c>
      <c r="C42" s="65">
        <f>C41*100/D41</f>
        <v>15.04157340294269</v>
      </c>
      <c r="D42" s="65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F42"/>
  <sheetViews>
    <sheetView zoomScaleNormal="100" workbookViewId="0">
      <selection activeCell="B49" sqref="B49"/>
    </sheetView>
  </sheetViews>
  <sheetFormatPr baseColWidth="10" defaultColWidth="11.42578125" defaultRowHeight="15" x14ac:dyDescent="0.25"/>
  <cols>
    <col min="1" max="1" width="19.140625" style="9" customWidth="1"/>
    <col min="2" max="2" width="14" style="8" customWidth="1"/>
    <col min="3" max="3" width="13.5703125" style="8" customWidth="1"/>
    <col min="4" max="4" width="10.5703125" style="8" customWidth="1"/>
    <col min="5" max="16384" width="11.42578125" style="9"/>
  </cols>
  <sheetData>
    <row r="2" spans="1:5" ht="16.5" customHeight="1" x14ac:dyDescent="0.25">
      <c r="A2" s="150" t="s">
        <v>194</v>
      </c>
      <c r="B2" s="150"/>
      <c r="C2" s="150"/>
      <c r="D2" s="150"/>
    </row>
    <row r="3" spans="1:5" ht="15.75" customHeight="1" x14ac:dyDescent="0.25">
      <c r="A3" s="150" t="s">
        <v>195</v>
      </c>
      <c r="B3" s="150"/>
      <c r="C3" s="150"/>
      <c r="D3" s="150"/>
    </row>
    <row r="5" spans="1:5" ht="15" customHeight="1" x14ac:dyDescent="0.25">
      <c r="A5" s="142" t="s">
        <v>150</v>
      </c>
      <c r="B5" s="141" t="s">
        <v>151</v>
      </c>
      <c r="C5" s="141" t="s">
        <v>152</v>
      </c>
      <c r="D5" s="141" t="s">
        <v>64</v>
      </c>
    </row>
    <row r="6" spans="1:5" ht="18.75" customHeight="1" x14ac:dyDescent="0.25">
      <c r="A6" s="142"/>
      <c r="B6" s="141"/>
      <c r="C6" s="141"/>
      <c r="D6" s="141"/>
    </row>
    <row r="7" spans="1:5" ht="6.75" customHeight="1" x14ac:dyDescent="0.25">
      <c r="A7" s="44"/>
      <c r="B7" s="113"/>
      <c r="C7" s="113"/>
      <c r="D7" s="113"/>
    </row>
    <row r="8" spans="1:5" x14ac:dyDescent="0.25">
      <c r="A8" s="1" t="s">
        <v>17</v>
      </c>
      <c r="B8" s="5">
        <v>6539</v>
      </c>
      <c r="C8" s="5">
        <v>3954</v>
      </c>
      <c r="D8" s="5">
        <f t="shared" ref="D8:D39" si="0">SUM(B8:C8)</f>
        <v>10493</v>
      </c>
      <c r="E8" s="58" t="s">
        <v>101</v>
      </c>
    </row>
    <row r="9" spans="1:5" x14ac:dyDescent="0.25">
      <c r="A9" s="93" t="s">
        <v>18</v>
      </c>
      <c r="B9" s="8">
        <v>6016</v>
      </c>
      <c r="C9" s="8">
        <v>15804</v>
      </c>
      <c r="D9" s="8">
        <f t="shared" si="0"/>
        <v>21820</v>
      </c>
      <c r="E9" s="58" t="s">
        <v>102</v>
      </c>
    </row>
    <row r="10" spans="1:5" x14ac:dyDescent="0.25">
      <c r="A10" s="1" t="s">
        <v>19</v>
      </c>
      <c r="B10" s="5">
        <v>863</v>
      </c>
      <c r="C10" s="5">
        <v>882</v>
      </c>
      <c r="D10" s="5">
        <f t="shared" si="0"/>
        <v>1745</v>
      </c>
      <c r="E10" s="58" t="s">
        <v>103</v>
      </c>
    </row>
    <row r="11" spans="1:5" x14ac:dyDescent="0.25">
      <c r="A11" s="93" t="s">
        <v>20</v>
      </c>
      <c r="B11" s="8">
        <v>987</v>
      </c>
      <c r="C11" s="8">
        <v>572</v>
      </c>
      <c r="D11" s="8">
        <f t="shared" si="0"/>
        <v>1559</v>
      </c>
      <c r="E11" s="58" t="s">
        <v>104</v>
      </c>
    </row>
    <row r="12" spans="1:5" x14ac:dyDescent="0.25">
      <c r="A12" s="1" t="s">
        <v>23</v>
      </c>
      <c r="B12" s="5">
        <v>2723</v>
      </c>
      <c r="C12" s="5">
        <v>2333</v>
      </c>
      <c r="D12" s="5">
        <f t="shared" si="0"/>
        <v>5056</v>
      </c>
      <c r="E12" s="58" t="s">
        <v>105</v>
      </c>
    </row>
    <row r="13" spans="1:5" x14ac:dyDescent="0.25">
      <c r="A13" s="93" t="s">
        <v>24</v>
      </c>
      <c r="B13" s="8">
        <v>12756</v>
      </c>
      <c r="C13" s="8">
        <v>12005</v>
      </c>
      <c r="D13" s="8">
        <f t="shared" si="0"/>
        <v>24761</v>
      </c>
      <c r="E13" s="58" t="s">
        <v>106</v>
      </c>
    </row>
    <row r="14" spans="1:5" x14ac:dyDescent="0.25">
      <c r="A14" s="1" t="s">
        <v>21</v>
      </c>
      <c r="B14" s="5">
        <v>19292</v>
      </c>
      <c r="C14" s="5">
        <v>11513</v>
      </c>
      <c r="D14" s="5">
        <f t="shared" si="0"/>
        <v>30805</v>
      </c>
      <c r="E14" s="58" t="s">
        <v>107</v>
      </c>
    </row>
    <row r="15" spans="1:5" x14ac:dyDescent="0.25">
      <c r="A15" s="93" t="s">
        <v>22</v>
      </c>
      <c r="B15" s="8">
        <v>3683</v>
      </c>
      <c r="C15" s="8">
        <v>2902</v>
      </c>
      <c r="D15" s="8">
        <f t="shared" si="0"/>
        <v>6585</v>
      </c>
      <c r="E15" s="58" t="s">
        <v>108</v>
      </c>
    </row>
    <row r="16" spans="1:5" x14ac:dyDescent="0.25">
      <c r="A16" s="1" t="s">
        <v>25</v>
      </c>
      <c r="B16" s="5">
        <v>79788</v>
      </c>
      <c r="C16" s="5">
        <v>77097</v>
      </c>
      <c r="D16" s="5">
        <f t="shared" si="0"/>
        <v>156885</v>
      </c>
      <c r="E16" s="58" t="s">
        <v>109</v>
      </c>
    </row>
    <row r="17" spans="1:6" x14ac:dyDescent="0.25">
      <c r="A17" s="93" t="s">
        <v>26</v>
      </c>
      <c r="B17" s="8">
        <v>8165</v>
      </c>
      <c r="C17" s="8">
        <v>5268</v>
      </c>
      <c r="D17" s="8">
        <f t="shared" si="0"/>
        <v>13433</v>
      </c>
      <c r="E17" s="58" t="s">
        <v>110</v>
      </c>
    </row>
    <row r="18" spans="1:6" x14ac:dyDescent="0.25">
      <c r="A18" s="1" t="s">
        <v>49</v>
      </c>
      <c r="B18" s="5">
        <v>13640</v>
      </c>
      <c r="C18" s="5">
        <v>29221</v>
      </c>
      <c r="D18" s="5">
        <f t="shared" si="0"/>
        <v>42861</v>
      </c>
      <c r="E18" s="58" t="s">
        <v>111</v>
      </c>
    </row>
    <row r="19" spans="1:6" x14ac:dyDescent="0.25">
      <c r="A19" s="93" t="s">
        <v>27</v>
      </c>
      <c r="B19" s="8">
        <v>19840</v>
      </c>
      <c r="C19" s="8">
        <v>21360</v>
      </c>
      <c r="D19" s="8">
        <f t="shared" si="0"/>
        <v>41200</v>
      </c>
      <c r="E19" s="58" t="s">
        <v>112</v>
      </c>
    </row>
    <row r="20" spans="1:6" x14ac:dyDescent="0.25">
      <c r="A20" s="1" t="s">
        <v>28</v>
      </c>
      <c r="B20" s="5">
        <v>1068</v>
      </c>
      <c r="C20" s="5">
        <v>1763</v>
      </c>
      <c r="D20" s="5">
        <f t="shared" si="0"/>
        <v>2831</v>
      </c>
      <c r="E20" s="58" t="s">
        <v>113</v>
      </c>
    </row>
    <row r="21" spans="1:6" x14ac:dyDescent="0.25">
      <c r="A21" s="93" t="s">
        <v>29</v>
      </c>
      <c r="B21" s="8">
        <v>6146</v>
      </c>
      <c r="C21" s="8">
        <v>20579</v>
      </c>
      <c r="D21" s="8">
        <f t="shared" si="0"/>
        <v>26725</v>
      </c>
      <c r="E21" s="58" t="s">
        <v>114</v>
      </c>
    </row>
    <row r="22" spans="1:6" x14ac:dyDescent="0.25">
      <c r="A22" s="1" t="s">
        <v>30</v>
      </c>
      <c r="B22" s="5">
        <v>23901</v>
      </c>
      <c r="C22" s="5">
        <v>30734</v>
      </c>
      <c r="D22" s="5">
        <f t="shared" si="0"/>
        <v>54635</v>
      </c>
      <c r="E22" s="58" t="s">
        <v>115</v>
      </c>
    </row>
    <row r="23" spans="1:6" x14ac:dyDescent="0.25">
      <c r="A23" s="93" t="s">
        <v>31</v>
      </c>
      <c r="B23" s="8">
        <v>7492</v>
      </c>
      <c r="C23" s="8">
        <v>14959</v>
      </c>
      <c r="D23" s="8">
        <f t="shared" si="0"/>
        <v>22451</v>
      </c>
      <c r="E23" s="58" t="s">
        <v>116</v>
      </c>
    </row>
    <row r="24" spans="1:6" x14ac:dyDescent="0.25">
      <c r="A24" s="1" t="s">
        <v>32</v>
      </c>
      <c r="B24" s="5">
        <v>3743</v>
      </c>
      <c r="C24" s="5">
        <v>3518</v>
      </c>
      <c r="D24" s="5">
        <f t="shared" si="0"/>
        <v>7261</v>
      </c>
      <c r="E24" s="58" t="s">
        <v>117</v>
      </c>
    </row>
    <row r="25" spans="1:6" x14ac:dyDescent="0.25">
      <c r="A25" s="93" t="s">
        <v>33</v>
      </c>
      <c r="B25" s="8">
        <v>656</v>
      </c>
      <c r="C25" s="8">
        <v>1239</v>
      </c>
      <c r="D25" s="8">
        <f t="shared" si="0"/>
        <v>1895</v>
      </c>
      <c r="E25" s="58" t="s">
        <v>118</v>
      </c>
    </row>
    <row r="26" spans="1:6" x14ac:dyDescent="0.25">
      <c r="A26" s="1" t="s">
        <v>34</v>
      </c>
      <c r="B26" s="5">
        <v>78531</v>
      </c>
      <c r="C26" s="5">
        <v>33022</v>
      </c>
      <c r="D26" s="5">
        <f t="shared" si="0"/>
        <v>111553</v>
      </c>
      <c r="E26" s="58" t="s">
        <v>119</v>
      </c>
      <c r="F26" s="34"/>
    </row>
    <row r="27" spans="1:6" x14ac:dyDescent="0.25">
      <c r="A27" s="93" t="s">
        <v>35</v>
      </c>
      <c r="B27" s="8">
        <v>1724</v>
      </c>
      <c r="C27" s="8">
        <v>2117</v>
      </c>
      <c r="D27" s="8">
        <f t="shared" si="0"/>
        <v>3841</v>
      </c>
      <c r="E27" s="58" t="s">
        <v>120</v>
      </c>
    </row>
    <row r="28" spans="1:6" x14ac:dyDescent="0.25">
      <c r="A28" s="1" t="s">
        <v>36</v>
      </c>
      <c r="B28" s="5">
        <v>8018</v>
      </c>
      <c r="C28" s="5">
        <v>19338</v>
      </c>
      <c r="D28" s="5">
        <f t="shared" si="0"/>
        <v>27356</v>
      </c>
      <c r="E28" s="58" t="s">
        <v>121</v>
      </c>
    </row>
    <row r="29" spans="1:6" x14ac:dyDescent="0.25">
      <c r="A29" s="93" t="s">
        <v>37</v>
      </c>
      <c r="B29" s="8">
        <v>10255</v>
      </c>
      <c r="C29" s="8">
        <v>13325</v>
      </c>
      <c r="D29" s="8">
        <f t="shared" si="0"/>
        <v>23580</v>
      </c>
      <c r="E29" s="58" t="s">
        <v>122</v>
      </c>
    </row>
    <row r="30" spans="1:6" x14ac:dyDescent="0.25">
      <c r="A30" s="1" t="s">
        <v>38</v>
      </c>
      <c r="B30" s="5">
        <v>673</v>
      </c>
      <c r="C30" s="5">
        <v>938</v>
      </c>
      <c r="D30" s="5">
        <f t="shared" si="0"/>
        <v>1611</v>
      </c>
      <c r="E30" s="58" t="s">
        <v>123</v>
      </c>
    </row>
    <row r="31" spans="1:6" x14ac:dyDescent="0.25">
      <c r="A31" s="93" t="s">
        <v>39</v>
      </c>
      <c r="B31" s="8">
        <v>8781</v>
      </c>
      <c r="C31" s="8">
        <v>11722</v>
      </c>
      <c r="D31" s="8">
        <f t="shared" si="0"/>
        <v>20503</v>
      </c>
      <c r="E31" s="58" t="s">
        <v>124</v>
      </c>
    </row>
    <row r="32" spans="1:6" x14ac:dyDescent="0.25">
      <c r="A32" s="1" t="s">
        <v>40</v>
      </c>
      <c r="B32" s="5">
        <v>6767</v>
      </c>
      <c r="C32" s="5">
        <v>11615</v>
      </c>
      <c r="D32" s="5">
        <f t="shared" si="0"/>
        <v>18382</v>
      </c>
      <c r="E32" s="58" t="s">
        <v>125</v>
      </c>
    </row>
    <row r="33" spans="1:5" x14ac:dyDescent="0.25">
      <c r="A33" s="93" t="s">
        <v>41</v>
      </c>
      <c r="B33" s="8">
        <v>6771</v>
      </c>
      <c r="C33" s="8">
        <v>11912</v>
      </c>
      <c r="D33" s="8">
        <f t="shared" si="0"/>
        <v>18683</v>
      </c>
      <c r="E33" s="58" t="s">
        <v>126</v>
      </c>
    </row>
    <row r="34" spans="1:5" x14ac:dyDescent="0.25">
      <c r="A34" s="1" t="s">
        <v>42</v>
      </c>
      <c r="B34" s="5">
        <v>3102</v>
      </c>
      <c r="C34" s="5">
        <v>3054</v>
      </c>
      <c r="D34" s="5">
        <f t="shared" si="0"/>
        <v>6156</v>
      </c>
      <c r="E34" s="58" t="s">
        <v>127</v>
      </c>
    </row>
    <row r="35" spans="1:5" x14ac:dyDescent="0.25">
      <c r="A35" s="93" t="s">
        <v>43</v>
      </c>
      <c r="B35" s="8">
        <v>28781</v>
      </c>
      <c r="C35" s="8">
        <v>18498</v>
      </c>
      <c r="D35" s="8">
        <f t="shared" si="0"/>
        <v>47279</v>
      </c>
      <c r="E35" s="58" t="s">
        <v>128</v>
      </c>
    </row>
    <row r="36" spans="1:5" x14ac:dyDescent="0.25">
      <c r="A36" s="1" t="s">
        <v>44</v>
      </c>
      <c r="B36" s="5">
        <v>1019</v>
      </c>
      <c r="C36" s="5">
        <v>4085</v>
      </c>
      <c r="D36" s="5">
        <f t="shared" si="0"/>
        <v>5104</v>
      </c>
      <c r="E36" s="58" t="s">
        <v>129</v>
      </c>
    </row>
    <row r="37" spans="1:5" x14ac:dyDescent="0.25">
      <c r="A37" s="93" t="s">
        <v>45</v>
      </c>
      <c r="B37" s="8">
        <v>18501</v>
      </c>
      <c r="C37" s="8">
        <v>19582</v>
      </c>
      <c r="D37" s="8">
        <f t="shared" si="0"/>
        <v>38083</v>
      </c>
      <c r="E37" s="58" t="s">
        <v>130</v>
      </c>
    </row>
    <row r="38" spans="1:5" x14ac:dyDescent="0.25">
      <c r="A38" s="1" t="s">
        <v>46</v>
      </c>
      <c r="B38" s="5">
        <v>4405</v>
      </c>
      <c r="C38" s="5">
        <v>2983</v>
      </c>
      <c r="D38" s="5">
        <f t="shared" si="0"/>
        <v>7388</v>
      </c>
      <c r="E38" s="58" t="s">
        <v>131</v>
      </c>
    </row>
    <row r="39" spans="1:5" x14ac:dyDescent="0.25">
      <c r="A39" s="93" t="s">
        <v>47</v>
      </c>
      <c r="B39" s="8">
        <v>2234</v>
      </c>
      <c r="C39" s="8">
        <v>1651</v>
      </c>
      <c r="D39" s="8">
        <f t="shared" si="0"/>
        <v>3885</v>
      </c>
      <c r="E39" s="58" t="s">
        <v>132</v>
      </c>
    </row>
    <row r="40" spans="1:5" ht="7.5" customHeight="1" x14ac:dyDescent="0.25">
      <c r="A40" s="44"/>
      <c r="B40" s="113"/>
      <c r="C40" s="113"/>
      <c r="D40" s="113"/>
    </row>
    <row r="41" spans="1:5" ht="23.25" customHeight="1" x14ac:dyDescent="0.25">
      <c r="A41" s="26" t="s">
        <v>64</v>
      </c>
      <c r="B41" s="59">
        <f>SUM(B8:B39)</f>
        <v>396860</v>
      </c>
      <c r="C41" s="59">
        <f>SUM(C8:C39)</f>
        <v>409545</v>
      </c>
      <c r="D41" s="59">
        <f>SUM(D8:D39)</f>
        <v>806405</v>
      </c>
    </row>
    <row r="42" spans="1:5" x14ac:dyDescent="0.25">
      <c r="B42" s="65">
        <f>B41*100/D41</f>
        <v>49.21348453940638</v>
      </c>
      <c r="C42" s="65">
        <f>C41*100/D41</f>
        <v>50.78651546059362</v>
      </c>
      <c r="D42" s="65">
        <f>SUM(B42:C42)</f>
        <v>100</v>
      </c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N65"/>
  <sheetViews>
    <sheetView zoomScaleNormal="100" workbookViewId="0">
      <selection activeCell="E75" sqref="E75"/>
    </sheetView>
  </sheetViews>
  <sheetFormatPr baseColWidth="10" defaultColWidth="11.42578125" defaultRowHeight="15" x14ac:dyDescent="0.25"/>
  <cols>
    <col min="1" max="1" width="18.42578125" style="7" customWidth="1"/>
    <col min="2" max="2" width="11.42578125" style="9" customWidth="1"/>
    <col min="3" max="3" width="10.5703125" style="9" customWidth="1"/>
    <col min="4" max="4" width="9.5703125" style="9" customWidth="1"/>
    <col min="5" max="5" width="10.5703125" style="9" customWidth="1"/>
    <col min="6" max="6" width="8.85546875" style="9" customWidth="1"/>
    <col min="7" max="7" width="10" style="9" customWidth="1"/>
    <col min="8" max="8" width="13.42578125" style="9" customWidth="1"/>
    <col min="9" max="9" width="6.42578125" style="7" customWidth="1"/>
    <col min="10" max="16384" width="11.42578125" style="9"/>
  </cols>
  <sheetData>
    <row r="2" spans="1:9" ht="17.25" x14ac:dyDescent="0.3">
      <c r="A2" s="20" t="s">
        <v>196</v>
      </c>
      <c r="B2" s="8"/>
      <c r="C2" s="8"/>
      <c r="D2" s="8"/>
      <c r="E2" s="8"/>
      <c r="F2" s="8"/>
      <c r="G2" s="8"/>
      <c r="I2" s="9"/>
    </row>
    <row r="3" spans="1:9" x14ac:dyDescent="0.25">
      <c r="A3" s="19"/>
    </row>
    <row r="4" spans="1:9" ht="20.25" customHeight="1" x14ac:dyDescent="0.25">
      <c r="A4" s="141" t="s">
        <v>153</v>
      </c>
      <c r="B4" s="148" t="s">
        <v>141</v>
      </c>
      <c r="C4" s="148"/>
      <c r="D4" s="148"/>
      <c r="E4" s="148"/>
      <c r="F4" s="148"/>
      <c r="G4" s="151" t="s">
        <v>64</v>
      </c>
      <c r="H4" s="141" t="s">
        <v>133</v>
      </c>
      <c r="I4" s="9"/>
    </row>
    <row r="5" spans="1:9" ht="18.75" customHeight="1" x14ac:dyDescent="0.25">
      <c r="A5" s="141"/>
      <c r="B5" s="107" t="s">
        <v>16</v>
      </c>
      <c r="C5" s="107" t="s">
        <v>15</v>
      </c>
      <c r="D5" s="107" t="s">
        <v>13</v>
      </c>
      <c r="E5" s="107" t="s">
        <v>14</v>
      </c>
      <c r="F5" s="107" t="s">
        <v>56</v>
      </c>
      <c r="G5" s="151"/>
      <c r="H5" s="141"/>
      <c r="I5" s="9"/>
    </row>
    <row r="6" spans="1:9" ht="9" customHeight="1" x14ac:dyDescent="0.25">
      <c r="A6" s="121"/>
      <c r="B6" s="122"/>
      <c r="C6" s="122"/>
      <c r="D6" s="122"/>
      <c r="E6" s="122"/>
      <c r="F6" s="122"/>
      <c r="G6" s="54"/>
      <c r="H6" s="123"/>
      <c r="I6" s="9"/>
    </row>
    <row r="7" spans="1:9" x14ac:dyDescent="0.25">
      <c r="A7" s="2">
        <v>1960</v>
      </c>
      <c r="B7" s="5">
        <v>135</v>
      </c>
      <c r="C7" s="5">
        <v>348</v>
      </c>
      <c r="D7" s="5">
        <v>25</v>
      </c>
      <c r="E7" s="5">
        <v>519</v>
      </c>
      <c r="F7" s="5">
        <v>0</v>
      </c>
      <c r="G7" s="5">
        <f t="shared" ref="G7:G38" si="0">SUM(B7:F7)</f>
        <v>1027</v>
      </c>
      <c r="H7" s="6">
        <v>0</v>
      </c>
      <c r="I7" s="9"/>
    </row>
    <row r="8" spans="1:9" x14ac:dyDescent="0.25">
      <c r="A8" s="10">
        <v>1961</v>
      </c>
      <c r="B8" s="8">
        <v>35</v>
      </c>
      <c r="C8" s="8">
        <v>117</v>
      </c>
      <c r="D8" s="8">
        <v>3</v>
      </c>
      <c r="E8" s="8">
        <v>84</v>
      </c>
      <c r="F8" s="8">
        <v>0</v>
      </c>
      <c r="G8" s="8">
        <f t="shared" si="0"/>
        <v>239</v>
      </c>
      <c r="H8" s="7">
        <v>0</v>
      </c>
      <c r="I8" s="9"/>
    </row>
    <row r="9" spans="1:9" x14ac:dyDescent="0.25">
      <c r="A9" s="2">
        <v>1962</v>
      </c>
      <c r="B9" s="5">
        <v>43</v>
      </c>
      <c r="C9" s="5">
        <v>116</v>
      </c>
      <c r="D9" s="5">
        <v>6</v>
      </c>
      <c r="E9" s="5">
        <v>122</v>
      </c>
      <c r="F9" s="5">
        <v>0</v>
      </c>
      <c r="G9" s="5">
        <f t="shared" si="0"/>
        <v>287</v>
      </c>
      <c r="H9" s="6">
        <v>0</v>
      </c>
      <c r="I9" s="9"/>
    </row>
    <row r="10" spans="1:9" x14ac:dyDescent="0.25">
      <c r="A10" s="10">
        <v>1963</v>
      </c>
      <c r="B10" s="8">
        <v>55</v>
      </c>
      <c r="C10" s="8">
        <v>157</v>
      </c>
      <c r="D10" s="8">
        <v>3</v>
      </c>
      <c r="E10" s="8">
        <v>143</v>
      </c>
      <c r="F10" s="8">
        <v>0</v>
      </c>
      <c r="G10" s="8">
        <f t="shared" si="0"/>
        <v>358</v>
      </c>
      <c r="H10" s="7">
        <v>0</v>
      </c>
      <c r="I10" s="9"/>
    </row>
    <row r="11" spans="1:9" x14ac:dyDescent="0.25">
      <c r="A11" s="2">
        <v>1964</v>
      </c>
      <c r="B11" s="5">
        <v>70</v>
      </c>
      <c r="C11" s="5">
        <v>213</v>
      </c>
      <c r="D11" s="5">
        <v>7</v>
      </c>
      <c r="E11" s="5">
        <v>247</v>
      </c>
      <c r="F11" s="5">
        <v>0</v>
      </c>
      <c r="G11" s="5">
        <f t="shared" si="0"/>
        <v>537</v>
      </c>
      <c r="H11" s="6">
        <v>0</v>
      </c>
      <c r="I11" s="9"/>
    </row>
    <row r="12" spans="1:9" x14ac:dyDescent="0.25">
      <c r="A12" s="10">
        <v>1965</v>
      </c>
      <c r="B12" s="8">
        <v>107</v>
      </c>
      <c r="C12" s="8">
        <v>266</v>
      </c>
      <c r="D12" s="8">
        <v>6</v>
      </c>
      <c r="E12" s="8">
        <v>236</v>
      </c>
      <c r="F12" s="8">
        <v>0</v>
      </c>
      <c r="G12" s="8">
        <f t="shared" si="0"/>
        <v>615</v>
      </c>
      <c r="H12" s="7">
        <v>1</v>
      </c>
      <c r="I12" s="9"/>
    </row>
    <row r="13" spans="1:9" x14ac:dyDescent="0.25">
      <c r="A13" s="2">
        <v>1966</v>
      </c>
      <c r="B13" s="5">
        <v>118</v>
      </c>
      <c r="C13" s="5">
        <v>305</v>
      </c>
      <c r="D13" s="5">
        <v>5</v>
      </c>
      <c r="E13" s="5">
        <v>258</v>
      </c>
      <c r="F13" s="5">
        <v>0</v>
      </c>
      <c r="G13" s="5">
        <f t="shared" si="0"/>
        <v>686</v>
      </c>
      <c r="H13" s="6">
        <v>1</v>
      </c>
      <c r="I13" s="9"/>
    </row>
    <row r="14" spans="1:9" x14ac:dyDescent="0.25">
      <c r="A14" s="10">
        <v>1967</v>
      </c>
      <c r="B14" s="8">
        <v>180</v>
      </c>
      <c r="C14" s="8">
        <v>400</v>
      </c>
      <c r="D14" s="8">
        <v>4</v>
      </c>
      <c r="E14" s="8">
        <v>261</v>
      </c>
      <c r="F14" s="8">
        <v>0</v>
      </c>
      <c r="G14" s="8">
        <f t="shared" si="0"/>
        <v>845</v>
      </c>
      <c r="H14" s="7">
        <v>1</v>
      </c>
      <c r="I14" s="9"/>
    </row>
    <row r="15" spans="1:9" x14ac:dyDescent="0.25">
      <c r="A15" s="2">
        <v>1968</v>
      </c>
      <c r="B15" s="5">
        <v>221</v>
      </c>
      <c r="C15" s="5">
        <v>567</v>
      </c>
      <c r="D15" s="5">
        <v>11</v>
      </c>
      <c r="E15" s="5">
        <v>396</v>
      </c>
      <c r="F15" s="5">
        <v>0</v>
      </c>
      <c r="G15" s="5">
        <f t="shared" si="0"/>
        <v>1195</v>
      </c>
      <c r="H15" s="6">
        <v>1</v>
      </c>
      <c r="I15" s="9"/>
    </row>
    <row r="16" spans="1:9" x14ac:dyDescent="0.25">
      <c r="A16" s="10">
        <v>1969</v>
      </c>
      <c r="B16" s="8">
        <v>243</v>
      </c>
      <c r="C16" s="8">
        <v>663</v>
      </c>
      <c r="D16" s="8">
        <v>6</v>
      </c>
      <c r="E16" s="8">
        <v>446</v>
      </c>
      <c r="F16" s="8">
        <v>1</v>
      </c>
      <c r="G16" s="8">
        <f t="shared" si="0"/>
        <v>1359</v>
      </c>
      <c r="H16" s="7">
        <v>1</v>
      </c>
      <c r="I16" s="9"/>
    </row>
    <row r="17" spans="1:9" x14ac:dyDescent="0.25">
      <c r="A17" s="2">
        <v>1970</v>
      </c>
      <c r="B17" s="5">
        <v>259</v>
      </c>
      <c r="C17" s="5">
        <v>801</v>
      </c>
      <c r="D17" s="5">
        <v>16</v>
      </c>
      <c r="E17" s="5">
        <v>576</v>
      </c>
      <c r="F17" s="5">
        <v>0</v>
      </c>
      <c r="G17" s="5">
        <f t="shared" si="0"/>
        <v>1652</v>
      </c>
      <c r="H17" s="6">
        <v>3</v>
      </c>
      <c r="I17" s="9"/>
    </row>
    <row r="18" spans="1:9" x14ac:dyDescent="0.25">
      <c r="A18" s="10">
        <v>1971</v>
      </c>
      <c r="B18" s="8">
        <v>299</v>
      </c>
      <c r="C18" s="8">
        <v>778</v>
      </c>
      <c r="D18" s="8">
        <v>14</v>
      </c>
      <c r="E18" s="8">
        <v>676</v>
      </c>
      <c r="F18" s="8">
        <v>0</v>
      </c>
      <c r="G18" s="8">
        <f t="shared" si="0"/>
        <v>1767</v>
      </c>
      <c r="H18" s="7">
        <v>3</v>
      </c>
      <c r="I18" s="9"/>
    </row>
    <row r="19" spans="1:9" x14ac:dyDescent="0.25">
      <c r="A19" s="2">
        <v>1972</v>
      </c>
      <c r="B19" s="5">
        <v>332</v>
      </c>
      <c r="C19" s="5">
        <v>889</v>
      </c>
      <c r="D19" s="5">
        <v>23</v>
      </c>
      <c r="E19" s="5">
        <v>909</v>
      </c>
      <c r="F19" s="5">
        <v>1</v>
      </c>
      <c r="G19" s="5">
        <f t="shared" si="0"/>
        <v>2154</v>
      </c>
      <c r="H19" s="6">
        <v>6</v>
      </c>
      <c r="I19" s="9"/>
    </row>
    <row r="20" spans="1:9" x14ac:dyDescent="0.25">
      <c r="A20" s="10">
        <v>1973</v>
      </c>
      <c r="B20" s="8">
        <v>374</v>
      </c>
      <c r="C20" s="8">
        <v>1085</v>
      </c>
      <c r="D20" s="8">
        <v>10</v>
      </c>
      <c r="E20" s="8">
        <v>1167</v>
      </c>
      <c r="F20" s="8">
        <v>0</v>
      </c>
      <c r="G20" s="8">
        <f t="shared" si="0"/>
        <v>2636</v>
      </c>
      <c r="H20" s="7">
        <v>5</v>
      </c>
      <c r="I20" s="9"/>
    </row>
    <row r="21" spans="1:9" x14ac:dyDescent="0.25">
      <c r="A21" s="2">
        <v>1974</v>
      </c>
      <c r="B21" s="5">
        <v>599</v>
      </c>
      <c r="C21" s="5">
        <v>1313</v>
      </c>
      <c r="D21" s="5">
        <v>17</v>
      </c>
      <c r="E21" s="5">
        <v>1659</v>
      </c>
      <c r="F21" s="5">
        <v>1</v>
      </c>
      <c r="G21" s="5">
        <f t="shared" si="0"/>
        <v>3589</v>
      </c>
      <c r="H21" s="6">
        <v>6</v>
      </c>
      <c r="I21" s="9"/>
    </row>
    <row r="22" spans="1:9" x14ac:dyDescent="0.25">
      <c r="A22" s="10">
        <v>1975</v>
      </c>
      <c r="B22" s="8">
        <v>753</v>
      </c>
      <c r="C22" s="8">
        <v>1697</v>
      </c>
      <c r="D22" s="8">
        <v>18</v>
      </c>
      <c r="E22" s="8">
        <v>1813</v>
      </c>
      <c r="F22" s="8">
        <v>1</v>
      </c>
      <c r="G22" s="8">
        <f t="shared" si="0"/>
        <v>4282</v>
      </c>
      <c r="H22" s="7">
        <v>16</v>
      </c>
      <c r="I22" s="9"/>
    </row>
    <row r="23" spans="1:9" x14ac:dyDescent="0.25">
      <c r="A23" s="2">
        <v>1976</v>
      </c>
      <c r="B23" s="5">
        <v>784</v>
      </c>
      <c r="C23" s="5">
        <v>1783</v>
      </c>
      <c r="D23" s="5">
        <v>23</v>
      </c>
      <c r="E23" s="5">
        <v>1859</v>
      </c>
      <c r="F23" s="5">
        <v>0</v>
      </c>
      <c r="G23" s="5">
        <f t="shared" si="0"/>
        <v>4449</v>
      </c>
      <c r="H23" s="6">
        <v>9</v>
      </c>
      <c r="I23" s="9"/>
    </row>
    <row r="24" spans="1:9" x14ac:dyDescent="0.25">
      <c r="A24" s="10">
        <v>1977</v>
      </c>
      <c r="B24" s="8">
        <v>419</v>
      </c>
      <c r="C24" s="8">
        <v>1297</v>
      </c>
      <c r="D24" s="8">
        <v>15</v>
      </c>
      <c r="E24" s="8">
        <v>1258</v>
      </c>
      <c r="F24" s="8">
        <v>3</v>
      </c>
      <c r="G24" s="8">
        <f t="shared" si="0"/>
        <v>2992</v>
      </c>
      <c r="H24" s="7">
        <v>7</v>
      </c>
      <c r="I24" s="9"/>
    </row>
    <row r="25" spans="1:9" x14ac:dyDescent="0.25">
      <c r="A25" s="2">
        <v>1978</v>
      </c>
      <c r="B25" s="5">
        <v>571</v>
      </c>
      <c r="C25" s="5">
        <v>1514</v>
      </c>
      <c r="D25" s="5">
        <v>21</v>
      </c>
      <c r="E25" s="5">
        <v>1947</v>
      </c>
      <c r="F25" s="5">
        <v>3</v>
      </c>
      <c r="G25" s="5">
        <f t="shared" si="0"/>
        <v>4056</v>
      </c>
      <c r="H25" s="6">
        <v>15</v>
      </c>
      <c r="I25" s="9"/>
    </row>
    <row r="26" spans="1:9" x14ac:dyDescent="0.25">
      <c r="A26" s="10">
        <v>1979</v>
      </c>
      <c r="B26" s="8">
        <v>859</v>
      </c>
      <c r="C26" s="8">
        <v>2011</v>
      </c>
      <c r="D26" s="8">
        <v>36</v>
      </c>
      <c r="E26" s="8">
        <v>3082</v>
      </c>
      <c r="F26" s="8">
        <v>3</v>
      </c>
      <c r="G26" s="8">
        <f t="shared" si="0"/>
        <v>5991</v>
      </c>
      <c r="H26" s="7">
        <v>16</v>
      </c>
      <c r="I26" s="9"/>
    </row>
    <row r="27" spans="1:9" x14ac:dyDescent="0.25">
      <c r="A27" s="2">
        <v>1980</v>
      </c>
      <c r="B27" s="5">
        <v>1263</v>
      </c>
      <c r="C27" s="5">
        <v>3294</v>
      </c>
      <c r="D27" s="5">
        <v>34</v>
      </c>
      <c r="E27" s="5">
        <v>4406</v>
      </c>
      <c r="F27" s="5">
        <v>2</v>
      </c>
      <c r="G27" s="5">
        <f t="shared" si="0"/>
        <v>8999</v>
      </c>
      <c r="H27" s="6">
        <v>15</v>
      </c>
      <c r="I27" s="9"/>
    </row>
    <row r="28" spans="1:9" x14ac:dyDescent="0.25">
      <c r="A28" s="10">
        <v>1981</v>
      </c>
      <c r="B28" s="8">
        <v>1663</v>
      </c>
      <c r="C28" s="8">
        <v>3894</v>
      </c>
      <c r="D28" s="8">
        <v>40</v>
      </c>
      <c r="E28" s="8">
        <v>6054</v>
      </c>
      <c r="F28" s="8">
        <v>1</v>
      </c>
      <c r="G28" s="8">
        <f t="shared" si="0"/>
        <v>11652</v>
      </c>
      <c r="H28" s="7">
        <v>21</v>
      </c>
      <c r="I28" s="9"/>
    </row>
    <row r="29" spans="1:9" x14ac:dyDescent="0.25">
      <c r="A29" s="2">
        <v>1982</v>
      </c>
      <c r="B29" s="5">
        <v>1362</v>
      </c>
      <c r="C29" s="5">
        <v>2563</v>
      </c>
      <c r="D29" s="5">
        <v>31</v>
      </c>
      <c r="E29" s="5">
        <v>3431</v>
      </c>
      <c r="F29" s="5">
        <v>4</v>
      </c>
      <c r="G29" s="5">
        <f t="shared" si="0"/>
        <v>7391</v>
      </c>
      <c r="H29" s="6">
        <v>7</v>
      </c>
      <c r="I29" s="9"/>
    </row>
    <row r="30" spans="1:9" x14ac:dyDescent="0.25">
      <c r="A30" s="10">
        <v>1983</v>
      </c>
      <c r="B30" s="8">
        <v>391</v>
      </c>
      <c r="C30" s="8">
        <v>750</v>
      </c>
      <c r="D30" s="8">
        <v>20</v>
      </c>
      <c r="E30" s="8">
        <v>1381</v>
      </c>
      <c r="F30" s="8">
        <v>1</v>
      </c>
      <c r="G30" s="8">
        <f t="shared" si="0"/>
        <v>2543</v>
      </c>
      <c r="H30" s="7">
        <v>5</v>
      </c>
      <c r="I30" s="9"/>
    </row>
    <row r="31" spans="1:9" x14ac:dyDescent="0.25">
      <c r="A31" s="2">
        <v>1984</v>
      </c>
      <c r="B31" s="5">
        <v>416</v>
      </c>
      <c r="C31" s="5">
        <v>970</v>
      </c>
      <c r="D31" s="5">
        <v>28</v>
      </c>
      <c r="E31" s="5">
        <v>2892</v>
      </c>
      <c r="F31" s="5">
        <v>5</v>
      </c>
      <c r="G31" s="5">
        <f t="shared" si="0"/>
        <v>4311</v>
      </c>
      <c r="H31" s="6">
        <v>7</v>
      </c>
      <c r="I31" s="9"/>
    </row>
    <row r="32" spans="1:9" x14ac:dyDescent="0.25">
      <c r="A32" s="10">
        <v>1985</v>
      </c>
      <c r="B32" s="8">
        <v>854</v>
      </c>
      <c r="C32" s="8">
        <v>1383</v>
      </c>
      <c r="D32" s="8">
        <v>29</v>
      </c>
      <c r="E32" s="8">
        <v>4202</v>
      </c>
      <c r="F32" s="8">
        <v>7</v>
      </c>
      <c r="G32" s="8">
        <f t="shared" si="0"/>
        <v>6475</v>
      </c>
      <c r="H32" s="7">
        <v>7</v>
      </c>
      <c r="I32" s="9"/>
    </row>
    <row r="33" spans="1:14" x14ac:dyDescent="0.25">
      <c r="A33" s="2">
        <v>1986</v>
      </c>
      <c r="B33" s="5">
        <v>483</v>
      </c>
      <c r="C33" s="5">
        <v>764</v>
      </c>
      <c r="D33" s="5">
        <v>17</v>
      </c>
      <c r="E33" s="5">
        <v>3013</v>
      </c>
      <c r="F33" s="5">
        <v>14</v>
      </c>
      <c r="G33" s="5">
        <f t="shared" si="0"/>
        <v>4291</v>
      </c>
      <c r="H33" s="6">
        <v>13</v>
      </c>
      <c r="I33" s="9"/>
    </row>
    <row r="34" spans="1:14" x14ac:dyDescent="0.25">
      <c r="A34" s="10">
        <v>1987</v>
      </c>
      <c r="B34" s="8">
        <v>332</v>
      </c>
      <c r="C34" s="8">
        <v>518</v>
      </c>
      <c r="D34" s="8">
        <v>13</v>
      </c>
      <c r="E34" s="8">
        <v>2944</v>
      </c>
      <c r="F34" s="8">
        <v>9</v>
      </c>
      <c r="G34" s="8">
        <f t="shared" si="0"/>
        <v>3816</v>
      </c>
      <c r="H34" s="7">
        <v>8</v>
      </c>
      <c r="I34" s="9"/>
    </row>
    <row r="35" spans="1:14" x14ac:dyDescent="0.25">
      <c r="A35" s="2">
        <v>1988</v>
      </c>
      <c r="B35" s="5">
        <v>553</v>
      </c>
      <c r="C35" s="5">
        <v>639</v>
      </c>
      <c r="D35" s="5">
        <v>21</v>
      </c>
      <c r="E35" s="5">
        <v>3509</v>
      </c>
      <c r="F35" s="5">
        <v>5</v>
      </c>
      <c r="G35" s="5">
        <f t="shared" si="0"/>
        <v>4727</v>
      </c>
      <c r="H35" s="6">
        <v>15</v>
      </c>
      <c r="I35" s="9"/>
    </row>
    <row r="36" spans="1:14" x14ac:dyDescent="0.25">
      <c r="A36" s="10">
        <v>1989</v>
      </c>
      <c r="B36" s="8">
        <v>702</v>
      </c>
      <c r="C36" s="8">
        <v>915</v>
      </c>
      <c r="D36" s="8">
        <v>16</v>
      </c>
      <c r="E36" s="8">
        <v>4766</v>
      </c>
      <c r="F36" s="8">
        <v>8</v>
      </c>
      <c r="G36" s="8">
        <f t="shared" si="0"/>
        <v>6407</v>
      </c>
      <c r="H36" s="7">
        <v>16</v>
      </c>
      <c r="I36" s="9"/>
    </row>
    <row r="37" spans="1:14" x14ac:dyDescent="0.25">
      <c r="A37" s="2">
        <v>1990</v>
      </c>
      <c r="B37" s="5">
        <v>1032</v>
      </c>
      <c r="C37" s="5">
        <v>1251</v>
      </c>
      <c r="D37" s="5">
        <v>38</v>
      </c>
      <c r="E37" s="5">
        <v>4581</v>
      </c>
      <c r="F37" s="5">
        <v>8</v>
      </c>
      <c r="G37" s="5">
        <f t="shared" si="0"/>
        <v>6910</v>
      </c>
      <c r="H37" s="6">
        <v>15</v>
      </c>
      <c r="I37" s="9"/>
    </row>
    <row r="38" spans="1:14" x14ac:dyDescent="0.25">
      <c r="A38" s="10">
        <v>1991</v>
      </c>
      <c r="B38" s="8">
        <v>1841</v>
      </c>
      <c r="C38" s="8">
        <v>1844</v>
      </c>
      <c r="D38" s="8">
        <v>44</v>
      </c>
      <c r="E38" s="8">
        <v>5601</v>
      </c>
      <c r="F38" s="8">
        <v>10</v>
      </c>
      <c r="G38" s="8">
        <f t="shared" si="0"/>
        <v>9340</v>
      </c>
      <c r="H38" s="7">
        <v>21</v>
      </c>
      <c r="I38" s="9"/>
    </row>
    <row r="39" spans="1:14" x14ac:dyDescent="0.25">
      <c r="A39" s="2">
        <v>1992</v>
      </c>
      <c r="B39" s="5">
        <v>2193</v>
      </c>
      <c r="C39" s="5">
        <v>1767</v>
      </c>
      <c r="D39" s="5">
        <v>44</v>
      </c>
      <c r="E39" s="5">
        <v>5476</v>
      </c>
      <c r="F39" s="5">
        <v>9</v>
      </c>
      <c r="G39" s="5">
        <f t="shared" ref="G39:G58" si="1">SUM(B39:F39)</f>
        <v>9489</v>
      </c>
      <c r="H39" s="6">
        <v>21</v>
      </c>
      <c r="I39" s="9"/>
    </row>
    <row r="40" spans="1:14" x14ac:dyDescent="0.25">
      <c r="A40" s="10">
        <v>1993</v>
      </c>
      <c r="B40" s="8">
        <v>2353</v>
      </c>
      <c r="C40" s="8">
        <v>1723</v>
      </c>
      <c r="D40" s="8">
        <v>59</v>
      </c>
      <c r="E40" s="8">
        <v>5422</v>
      </c>
      <c r="F40" s="8">
        <v>13</v>
      </c>
      <c r="G40" s="8">
        <f t="shared" si="1"/>
        <v>9570</v>
      </c>
      <c r="H40" s="7">
        <v>17</v>
      </c>
      <c r="I40" s="9"/>
    </row>
    <row r="41" spans="1:14" x14ac:dyDescent="0.25">
      <c r="A41" s="2">
        <v>1994</v>
      </c>
      <c r="B41" s="5">
        <v>2232</v>
      </c>
      <c r="C41" s="5">
        <v>1385</v>
      </c>
      <c r="D41" s="5">
        <v>50</v>
      </c>
      <c r="E41" s="5">
        <v>5562</v>
      </c>
      <c r="F41" s="5">
        <v>7</v>
      </c>
      <c r="G41" s="5">
        <f t="shared" si="1"/>
        <v>9236</v>
      </c>
      <c r="H41" s="6">
        <v>11</v>
      </c>
      <c r="I41" s="9"/>
    </row>
    <row r="42" spans="1:14" x14ac:dyDescent="0.25">
      <c r="A42" s="10">
        <v>1995</v>
      </c>
      <c r="B42" s="8">
        <v>1371</v>
      </c>
      <c r="C42" s="8">
        <v>819</v>
      </c>
      <c r="D42" s="8">
        <v>65</v>
      </c>
      <c r="E42" s="8">
        <v>3870</v>
      </c>
      <c r="F42" s="8">
        <v>5</v>
      </c>
      <c r="G42" s="8">
        <f t="shared" si="1"/>
        <v>6130</v>
      </c>
      <c r="H42" s="7">
        <v>8</v>
      </c>
      <c r="I42" s="9"/>
      <c r="N42" s="9" t="s">
        <v>86</v>
      </c>
    </row>
    <row r="43" spans="1:14" x14ac:dyDescent="0.25">
      <c r="A43" s="2">
        <v>1996</v>
      </c>
      <c r="B43" s="5">
        <v>649</v>
      </c>
      <c r="C43" s="5">
        <v>227</v>
      </c>
      <c r="D43" s="5">
        <v>18</v>
      </c>
      <c r="E43" s="5">
        <v>1641</v>
      </c>
      <c r="F43" s="5">
        <v>3</v>
      </c>
      <c r="G43" s="5">
        <f t="shared" si="1"/>
        <v>2538</v>
      </c>
      <c r="H43" s="6">
        <v>6</v>
      </c>
      <c r="I43" s="9"/>
    </row>
    <row r="44" spans="1:14" x14ac:dyDescent="0.25">
      <c r="A44" s="10">
        <v>1997</v>
      </c>
      <c r="B44" s="8">
        <v>1449</v>
      </c>
      <c r="C44" s="8">
        <v>864</v>
      </c>
      <c r="D44" s="8">
        <v>62</v>
      </c>
      <c r="E44" s="8">
        <v>5087</v>
      </c>
      <c r="F44" s="8">
        <v>5</v>
      </c>
      <c r="G44" s="8">
        <f t="shared" si="1"/>
        <v>7467</v>
      </c>
      <c r="H44" s="7">
        <v>14</v>
      </c>
      <c r="I44" s="9"/>
    </row>
    <row r="45" spans="1:14" x14ac:dyDescent="0.25">
      <c r="A45" s="2">
        <v>1998</v>
      </c>
      <c r="B45" s="5">
        <v>1973</v>
      </c>
      <c r="C45" s="5">
        <v>1165</v>
      </c>
      <c r="D45" s="5">
        <v>80</v>
      </c>
      <c r="E45" s="5">
        <v>6536</v>
      </c>
      <c r="F45" s="5">
        <v>7</v>
      </c>
      <c r="G45" s="5">
        <f t="shared" si="1"/>
        <v>9761</v>
      </c>
      <c r="H45" s="6">
        <v>8</v>
      </c>
      <c r="I45" s="9"/>
    </row>
    <row r="46" spans="1:14" x14ac:dyDescent="0.25">
      <c r="A46" s="10">
        <v>1999</v>
      </c>
      <c r="B46" s="8">
        <v>2593</v>
      </c>
      <c r="C46" s="8">
        <v>1096</v>
      </c>
      <c r="D46" s="8">
        <v>85</v>
      </c>
      <c r="E46" s="8">
        <v>6523</v>
      </c>
      <c r="F46" s="8">
        <v>17</v>
      </c>
      <c r="G46" s="8">
        <f t="shared" si="1"/>
        <v>10314</v>
      </c>
      <c r="H46" s="7">
        <v>4</v>
      </c>
      <c r="I46" s="9"/>
    </row>
    <row r="47" spans="1:14" x14ac:dyDescent="0.25">
      <c r="A47" s="2">
        <v>2000</v>
      </c>
      <c r="B47" s="5">
        <v>2938</v>
      </c>
      <c r="C47" s="5">
        <v>1360</v>
      </c>
      <c r="D47" s="5">
        <v>86</v>
      </c>
      <c r="E47" s="5">
        <v>8255</v>
      </c>
      <c r="F47" s="5">
        <v>17</v>
      </c>
      <c r="G47" s="5">
        <f t="shared" si="1"/>
        <v>12656</v>
      </c>
      <c r="H47" s="6">
        <v>13</v>
      </c>
      <c r="I47" s="9"/>
    </row>
    <row r="48" spans="1:14" x14ac:dyDescent="0.25">
      <c r="A48" s="10">
        <v>2001</v>
      </c>
      <c r="B48" s="8">
        <v>3120</v>
      </c>
      <c r="C48" s="8">
        <v>1834</v>
      </c>
      <c r="D48" s="8">
        <v>113</v>
      </c>
      <c r="E48" s="8">
        <v>9350</v>
      </c>
      <c r="F48" s="8">
        <v>20</v>
      </c>
      <c r="G48" s="8">
        <f t="shared" si="1"/>
        <v>14437</v>
      </c>
      <c r="H48" s="7">
        <v>5</v>
      </c>
      <c r="I48" s="9"/>
    </row>
    <row r="49" spans="1:9" x14ac:dyDescent="0.25">
      <c r="A49" s="2">
        <v>2002</v>
      </c>
      <c r="B49" s="5">
        <v>2552</v>
      </c>
      <c r="C49" s="5">
        <v>1248</v>
      </c>
      <c r="D49" s="5">
        <v>75</v>
      </c>
      <c r="E49" s="5">
        <v>4418</v>
      </c>
      <c r="F49" s="5">
        <v>19</v>
      </c>
      <c r="G49" s="5">
        <f t="shared" si="1"/>
        <v>8312</v>
      </c>
      <c r="H49" s="6">
        <v>7</v>
      </c>
      <c r="I49" s="9"/>
    </row>
    <row r="50" spans="1:9" x14ac:dyDescent="0.25">
      <c r="A50" s="10">
        <v>2003</v>
      </c>
      <c r="B50" s="8">
        <v>2373</v>
      </c>
      <c r="C50" s="8">
        <v>1269</v>
      </c>
      <c r="D50" s="8">
        <v>75</v>
      </c>
      <c r="E50" s="8">
        <v>6714</v>
      </c>
      <c r="F50" s="8">
        <v>20</v>
      </c>
      <c r="G50" s="8">
        <f t="shared" si="1"/>
        <v>10451</v>
      </c>
      <c r="H50" s="7">
        <v>4</v>
      </c>
      <c r="I50" s="9"/>
    </row>
    <row r="51" spans="1:9" x14ac:dyDescent="0.25">
      <c r="A51" s="2">
        <v>2004</v>
      </c>
      <c r="B51" s="5">
        <v>2471</v>
      </c>
      <c r="C51" s="5">
        <v>1059</v>
      </c>
      <c r="D51" s="5">
        <v>81</v>
      </c>
      <c r="E51" s="5">
        <v>6720</v>
      </c>
      <c r="F51" s="5">
        <v>19</v>
      </c>
      <c r="G51" s="5">
        <f t="shared" si="1"/>
        <v>10350</v>
      </c>
      <c r="H51" s="6">
        <v>6</v>
      </c>
      <c r="I51" s="9"/>
    </row>
    <row r="52" spans="1:9" x14ac:dyDescent="0.25">
      <c r="A52" s="10">
        <v>2005</v>
      </c>
      <c r="B52" s="8">
        <v>3246</v>
      </c>
      <c r="C52" s="8">
        <v>1244</v>
      </c>
      <c r="D52" s="8">
        <v>136</v>
      </c>
      <c r="E52" s="8">
        <v>11971</v>
      </c>
      <c r="F52" s="8">
        <v>48</v>
      </c>
      <c r="G52" s="8">
        <f t="shared" si="1"/>
        <v>16645</v>
      </c>
      <c r="H52" s="7">
        <v>5</v>
      </c>
      <c r="I52" s="9"/>
    </row>
    <row r="53" spans="1:9" x14ac:dyDescent="0.25">
      <c r="A53" s="2">
        <v>2006</v>
      </c>
      <c r="B53" s="5">
        <v>3922</v>
      </c>
      <c r="C53" s="5">
        <v>1267</v>
      </c>
      <c r="D53" s="5">
        <v>131</v>
      </c>
      <c r="E53" s="5">
        <v>11802</v>
      </c>
      <c r="F53" s="5">
        <v>67</v>
      </c>
      <c r="G53" s="5">
        <f t="shared" si="1"/>
        <v>17189</v>
      </c>
      <c r="H53" s="6">
        <v>4</v>
      </c>
      <c r="I53" s="9"/>
    </row>
    <row r="54" spans="1:9" x14ac:dyDescent="0.25">
      <c r="A54" s="10">
        <v>2007</v>
      </c>
      <c r="B54" s="8">
        <v>4016</v>
      </c>
      <c r="C54" s="8">
        <v>2035</v>
      </c>
      <c r="D54" s="8">
        <v>145</v>
      </c>
      <c r="E54" s="8">
        <v>13009</v>
      </c>
      <c r="F54" s="8">
        <v>57</v>
      </c>
      <c r="G54" s="8">
        <f t="shared" si="1"/>
        <v>19262</v>
      </c>
      <c r="H54" s="7">
        <v>11</v>
      </c>
      <c r="I54" s="9"/>
    </row>
    <row r="55" spans="1:9" x14ac:dyDescent="0.25">
      <c r="A55" s="2">
        <v>2008</v>
      </c>
      <c r="B55" s="5">
        <v>5378</v>
      </c>
      <c r="C55" s="5">
        <v>1959</v>
      </c>
      <c r="D55" s="5">
        <v>108</v>
      </c>
      <c r="E55" s="5">
        <v>14494</v>
      </c>
      <c r="F55" s="5">
        <v>84</v>
      </c>
      <c r="G55" s="5">
        <f t="shared" si="1"/>
        <v>22023</v>
      </c>
      <c r="H55" s="6">
        <v>12</v>
      </c>
      <c r="I55" s="9"/>
    </row>
    <row r="56" spans="1:9" x14ac:dyDescent="0.25">
      <c r="A56" s="10">
        <v>2009</v>
      </c>
      <c r="B56" s="8">
        <v>2583</v>
      </c>
      <c r="C56" s="8">
        <v>1479</v>
      </c>
      <c r="D56" s="8">
        <v>87</v>
      </c>
      <c r="E56" s="8">
        <v>10347</v>
      </c>
      <c r="F56" s="8">
        <v>36</v>
      </c>
      <c r="G56" s="8">
        <f t="shared" si="1"/>
        <v>14532</v>
      </c>
      <c r="H56" s="7">
        <v>17</v>
      </c>
      <c r="I56" s="9"/>
    </row>
    <row r="57" spans="1:9" x14ac:dyDescent="0.25">
      <c r="A57" s="2">
        <v>2010</v>
      </c>
      <c r="B57" s="5">
        <v>1840</v>
      </c>
      <c r="C57" s="5">
        <v>553</v>
      </c>
      <c r="D57" s="5">
        <v>58</v>
      </c>
      <c r="E57" s="5">
        <v>2082</v>
      </c>
      <c r="F57" s="5">
        <v>41</v>
      </c>
      <c r="G57" s="5">
        <f t="shared" si="1"/>
        <v>4574</v>
      </c>
      <c r="H57" s="6">
        <v>12</v>
      </c>
      <c r="I57" s="9"/>
    </row>
    <row r="58" spans="1:9" x14ac:dyDescent="0.25">
      <c r="A58" s="10">
        <v>2011</v>
      </c>
      <c r="B58" s="8">
        <v>3095</v>
      </c>
      <c r="C58" s="8">
        <v>1160</v>
      </c>
      <c r="D58" s="8">
        <v>55</v>
      </c>
      <c r="E58" s="8">
        <v>6414</v>
      </c>
      <c r="F58" s="8">
        <v>54</v>
      </c>
      <c r="G58" s="8">
        <f t="shared" si="1"/>
        <v>10778</v>
      </c>
      <c r="H58" s="7">
        <v>70</v>
      </c>
      <c r="I58" s="9"/>
    </row>
    <row r="59" spans="1:9" x14ac:dyDescent="0.25">
      <c r="A59" s="2">
        <v>2012</v>
      </c>
      <c r="B59" s="5">
        <v>3487</v>
      </c>
      <c r="C59" s="5">
        <v>1304</v>
      </c>
      <c r="D59" s="5">
        <v>54</v>
      </c>
      <c r="E59" s="5">
        <v>8773</v>
      </c>
      <c r="F59" s="5">
        <v>62</v>
      </c>
      <c r="G59" s="5">
        <f t="shared" ref="G59:G63" si="2">SUM(B59:F59)</f>
        <v>13680</v>
      </c>
      <c r="H59" s="6">
        <v>141</v>
      </c>
      <c r="I59" s="9"/>
    </row>
    <row r="60" spans="1:9" x14ac:dyDescent="0.25">
      <c r="A60" s="10">
        <v>2013</v>
      </c>
      <c r="B60" s="8">
        <v>2754</v>
      </c>
      <c r="C60" s="8">
        <v>1457</v>
      </c>
      <c r="D60" s="8">
        <v>99</v>
      </c>
      <c r="E60" s="8">
        <v>11601</v>
      </c>
      <c r="F60" s="8">
        <v>52</v>
      </c>
      <c r="G60" s="8">
        <f t="shared" si="2"/>
        <v>15963</v>
      </c>
      <c r="H60" s="7">
        <v>144</v>
      </c>
      <c r="I60" s="9"/>
    </row>
    <row r="61" spans="1:9" x14ac:dyDescent="0.25">
      <c r="A61" s="2">
        <v>2014</v>
      </c>
      <c r="B61" s="5">
        <v>2299</v>
      </c>
      <c r="C61" s="5">
        <v>1397</v>
      </c>
      <c r="D61" s="5">
        <v>97</v>
      </c>
      <c r="E61" s="5">
        <v>12511</v>
      </c>
      <c r="F61" s="5">
        <v>67</v>
      </c>
      <c r="G61" s="5">
        <f t="shared" ref="G61" si="3">SUM(B61:F61)</f>
        <v>16371</v>
      </c>
      <c r="H61" s="6">
        <v>124</v>
      </c>
      <c r="I61" s="9"/>
    </row>
    <row r="62" spans="1:9" x14ac:dyDescent="0.25">
      <c r="A62" s="10">
        <v>2015</v>
      </c>
      <c r="B62" s="8">
        <v>3011</v>
      </c>
      <c r="C62" s="8">
        <v>1142</v>
      </c>
      <c r="D62" s="8">
        <v>76</v>
      </c>
      <c r="E62" s="8">
        <v>10840</v>
      </c>
      <c r="F62" s="8">
        <v>89</v>
      </c>
      <c r="G62" s="8">
        <f t="shared" si="2"/>
        <v>15158</v>
      </c>
      <c r="H62" s="7">
        <v>130</v>
      </c>
      <c r="I62" s="9"/>
    </row>
    <row r="63" spans="1:9" x14ac:dyDescent="0.25">
      <c r="A63" s="2">
        <v>2016</v>
      </c>
      <c r="B63" s="5">
        <v>790</v>
      </c>
      <c r="C63" s="5">
        <v>1130</v>
      </c>
      <c r="D63" s="5">
        <v>37</v>
      </c>
      <c r="E63" s="5">
        <v>8366</v>
      </c>
      <c r="F63" s="5">
        <v>3</v>
      </c>
      <c r="G63" s="5">
        <f t="shared" si="2"/>
        <v>10326</v>
      </c>
      <c r="H63" s="6">
        <v>17</v>
      </c>
      <c r="I63" s="9"/>
    </row>
    <row r="64" spans="1:9" ht="8.25" customHeight="1" x14ac:dyDescent="0.25">
      <c r="A64" s="45"/>
      <c r="B64" s="113"/>
      <c r="C64" s="113"/>
      <c r="D64" s="113"/>
      <c r="E64" s="113"/>
      <c r="F64" s="113"/>
      <c r="G64" s="113"/>
      <c r="H64" s="113"/>
      <c r="I64" s="9"/>
    </row>
    <row r="65" spans="1:9" ht="24" customHeight="1" x14ac:dyDescent="0.25">
      <c r="A65" s="26" t="s">
        <v>64</v>
      </c>
      <c r="B65" s="82">
        <f>SUM(B7:B63)</f>
        <v>82036</v>
      </c>
      <c r="C65" s="125">
        <f t="shared" ref="C65:H65" si="4">SUM(C7:C63)</f>
        <v>67048</v>
      </c>
      <c r="D65" s="125">
        <f t="shared" si="4"/>
        <v>2576</v>
      </c>
      <c r="E65" s="125">
        <f t="shared" si="4"/>
        <v>262222</v>
      </c>
      <c r="F65" s="125">
        <f t="shared" si="4"/>
        <v>908</v>
      </c>
      <c r="G65" s="125">
        <f t="shared" si="4"/>
        <v>414790</v>
      </c>
      <c r="H65" s="125">
        <f t="shared" si="4"/>
        <v>1052</v>
      </c>
      <c r="I65" s="9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:G63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71"/>
  <sheetViews>
    <sheetView zoomScaleNormal="100" workbookViewId="0">
      <selection activeCell="H79" sqref="H79"/>
    </sheetView>
  </sheetViews>
  <sheetFormatPr baseColWidth="10" defaultColWidth="11.42578125" defaultRowHeight="15" x14ac:dyDescent="0.25"/>
  <cols>
    <col min="1" max="1" width="15.85546875" style="7" customWidth="1"/>
    <col min="2" max="2" width="7.7109375" style="9" customWidth="1"/>
    <col min="3" max="3" width="9.42578125" style="9" customWidth="1"/>
    <col min="4" max="4" width="9" style="9" customWidth="1"/>
    <col min="5" max="5" width="7.7109375" style="9" customWidth="1"/>
    <col min="6" max="6" width="6.28515625" style="9" customWidth="1"/>
    <col min="7" max="10" width="7.7109375" style="9" customWidth="1"/>
    <col min="11" max="11" width="6.140625" style="9" customWidth="1"/>
    <col min="12" max="12" width="6.7109375" style="9" customWidth="1"/>
    <col min="13" max="13" width="10" style="7" customWidth="1"/>
    <col min="16" max="16384" width="11.42578125" style="9"/>
  </cols>
  <sheetData>
    <row r="1" spans="1:13" x14ac:dyDescent="0.25">
      <c r="G1" s="7"/>
      <c r="M1" s="9"/>
    </row>
    <row r="2" spans="1:13" ht="17.25" x14ac:dyDescent="0.3">
      <c r="A2" s="20" t="s">
        <v>197</v>
      </c>
      <c r="B2" s="81"/>
      <c r="C2" s="81"/>
      <c r="D2" s="81"/>
      <c r="E2" s="81"/>
      <c r="F2" s="81"/>
      <c r="G2" s="105"/>
      <c r="H2" s="105"/>
      <c r="I2" s="105"/>
      <c r="J2" s="105"/>
      <c r="K2" s="105"/>
      <c r="L2" s="105"/>
      <c r="M2" s="9"/>
    </row>
    <row r="3" spans="1:13" x14ac:dyDescent="0.25">
      <c r="A3" s="19"/>
    </row>
    <row r="4" spans="1:13" ht="17.25" customHeight="1" x14ac:dyDescent="0.25">
      <c r="A4" s="141" t="s">
        <v>153</v>
      </c>
      <c r="B4" s="148" t="s">
        <v>142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1" t="s">
        <v>64</v>
      </c>
    </row>
    <row r="5" spans="1:13" ht="21" customHeight="1" x14ac:dyDescent="0.25">
      <c r="A5" s="141"/>
      <c r="B5" s="24" t="s">
        <v>4</v>
      </c>
      <c r="C5" s="24" t="s">
        <v>3</v>
      </c>
      <c r="D5" s="24" t="s">
        <v>2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</v>
      </c>
      <c r="J5" s="24" t="s">
        <v>10</v>
      </c>
      <c r="K5" s="24" t="s">
        <v>11</v>
      </c>
      <c r="L5" s="24" t="s">
        <v>12</v>
      </c>
      <c r="M5" s="141"/>
    </row>
    <row r="6" spans="1:13" ht="9.75" customHeight="1" x14ac:dyDescent="0.25">
      <c r="A6" s="121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x14ac:dyDescent="0.25">
      <c r="A7" s="2">
        <v>1960</v>
      </c>
      <c r="B7" s="6">
        <v>29</v>
      </c>
      <c r="C7" s="5">
        <v>704</v>
      </c>
      <c r="D7" s="5">
        <v>86</v>
      </c>
      <c r="E7" s="6">
        <v>0</v>
      </c>
      <c r="F7" s="6">
        <v>0</v>
      </c>
      <c r="G7" s="6">
        <v>0</v>
      </c>
      <c r="H7" s="6">
        <v>10</v>
      </c>
      <c r="I7" s="6">
        <v>0</v>
      </c>
      <c r="J7" s="6">
        <v>0</v>
      </c>
      <c r="K7" s="6">
        <v>0</v>
      </c>
      <c r="L7" s="6">
        <v>0</v>
      </c>
      <c r="M7" s="5">
        <f t="shared" ref="M7:M38" si="0">SUM(B7:L7)</f>
        <v>829</v>
      </c>
    </row>
    <row r="8" spans="1:13" x14ac:dyDescent="0.25">
      <c r="A8" s="10">
        <v>1961</v>
      </c>
      <c r="B8" s="7">
        <v>3</v>
      </c>
      <c r="C8" s="8">
        <v>116</v>
      </c>
      <c r="D8" s="8">
        <v>28</v>
      </c>
      <c r="E8" s="7">
        <v>1</v>
      </c>
      <c r="F8" s="7">
        <v>0</v>
      </c>
      <c r="G8" s="7">
        <v>0</v>
      </c>
      <c r="H8" s="7">
        <v>3</v>
      </c>
      <c r="I8" s="7">
        <v>0</v>
      </c>
      <c r="J8" s="7">
        <v>0</v>
      </c>
      <c r="K8" s="7">
        <v>0</v>
      </c>
      <c r="L8" s="7">
        <v>0</v>
      </c>
      <c r="M8" s="8">
        <f t="shared" si="0"/>
        <v>151</v>
      </c>
    </row>
    <row r="9" spans="1:13" x14ac:dyDescent="0.25">
      <c r="A9" s="2">
        <v>1962</v>
      </c>
      <c r="B9" s="6">
        <v>3</v>
      </c>
      <c r="C9" s="5">
        <v>149</v>
      </c>
      <c r="D9" s="5">
        <v>24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5">
        <f t="shared" si="0"/>
        <v>177</v>
      </c>
    </row>
    <row r="10" spans="1:13" x14ac:dyDescent="0.25">
      <c r="A10" s="10">
        <v>1963</v>
      </c>
      <c r="B10" s="7">
        <v>3</v>
      </c>
      <c r="C10" s="8">
        <v>167</v>
      </c>
      <c r="D10" s="8">
        <v>24</v>
      </c>
      <c r="E10" s="7">
        <v>0</v>
      </c>
      <c r="F10" s="7">
        <v>0</v>
      </c>
      <c r="G10" s="7">
        <v>0</v>
      </c>
      <c r="H10" s="7">
        <v>4</v>
      </c>
      <c r="I10" s="7">
        <v>0</v>
      </c>
      <c r="J10" s="7">
        <v>0</v>
      </c>
      <c r="K10" s="7">
        <v>0</v>
      </c>
      <c r="L10" s="7">
        <v>0</v>
      </c>
      <c r="M10" s="8">
        <f t="shared" si="0"/>
        <v>198</v>
      </c>
    </row>
    <row r="11" spans="1:13" x14ac:dyDescent="0.25">
      <c r="A11" s="2">
        <v>1964</v>
      </c>
      <c r="B11" s="6">
        <v>1</v>
      </c>
      <c r="C11" s="5">
        <v>250</v>
      </c>
      <c r="D11" s="5">
        <v>33</v>
      </c>
      <c r="E11" s="6">
        <v>0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0</v>
      </c>
      <c r="L11" s="6">
        <v>0</v>
      </c>
      <c r="M11" s="5">
        <f t="shared" si="0"/>
        <v>285</v>
      </c>
    </row>
    <row r="12" spans="1:13" x14ac:dyDescent="0.25">
      <c r="A12" s="10">
        <v>1965</v>
      </c>
      <c r="B12" s="7">
        <v>1</v>
      </c>
      <c r="C12" s="8">
        <v>242</v>
      </c>
      <c r="D12" s="8">
        <v>43</v>
      </c>
      <c r="E12" s="7">
        <v>0</v>
      </c>
      <c r="F12" s="7">
        <v>0</v>
      </c>
      <c r="G12" s="7">
        <v>0</v>
      </c>
      <c r="H12" s="7">
        <v>5</v>
      </c>
      <c r="I12" s="7">
        <v>0</v>
      </c>
      <c r="J12" s="7">
        <v>0</v>
      </c>
      <c r="K12" s="7">
        <v>0</v>
      </c>
      <c r="L12" s="7">
        <v>0</v>
      </c>
      <c r="M12" s="8">
        <f t="shared" si="0"/>
        <v>291</v>
      </c>
    </row>
    <row r="13" spans="1:13" x14ac:dyDescent="0.25">
      <c r="A13" s="2">
        <v>1966</v>
      </c>
      <c r="B13" s="6">
        <v>3</v>
      </c>
      <c r="C13" s="5">
        <v>266</v>
      </c>
      <c r="D13" s="5">
        <v>44</v>
      </c>
      <c r="E13" s="6">
        <v>1</v>
      </c>
      <c r="F13" s="84">
        <v>0</v>
      </c>
      <c r="G13" s="6">
        <v>1</v>
      </c>
      <c r="H13" s="6">
        <v>4</v>
      </c>
      <c r="I13" s="6">
        <v>1</v>
      </c>
      <c r="J13" s="6">
        <v>0</v>
      </c>
      <c r="K13" s="6">
        <v>0</v>
      </c>
      <c r="L13" s="6">
        <v>0</v>
      </c>
      <c r="M13" s="5">
        <f t="shared" si="0"/>
        <v>320</v>
      </c>
    </row>
    <row r="14" spans="1:13" x14ac:dyDescent="0.25">
      <c r="A14" s="10">
        <v>1967</v>
      </c>
      <c r="B14" s="7">
        <v>4</v>
      </c>
      <c r="C14" s="8">
        <v>304</v>
      </c>
      <c r="D14" s="8">
        <v>49</v>
      </c>
      <c r="E14" s="7">
        <v>2</v>
      </c>
      <c r="F14" s="7">
        <v>0</v>
      </c>
      <c r="G14" s="7">
        <v>0</v>
      </c>
      <c r="H14" s="7">
        <v>5</v>
      </c>
      <c r="I14" s="7">
        <v>0</v>
      </c>
      <c r="J14" s="7">
        <v>0</v>
      </c>
      <c r="K14" s="7">
        <v>0</v>
      </c>
      <c r="L14" s="7">
        <v>0</v>
      </c>
      <c r="M14" s="8">
        <f t="shared" si="0"/>
        <v>364</v>
      </c>
    </row>
    <row r="15" spans="1:13" x14ac:dyDescent="0.25">
      <c r="A15" s="2">
        <v>1968</v>
      </c>
      <c r="B15" s="6">
        <v>8</v>
      </c>
      <c r="C15" s="5">
        <v>412</v>
      </c>
      <c r="D15" s="5">
        <v>76</v>
      </c>
      <c r="E15" s="6">
        <v>1</v>
      </c>
      <c r="F15" s="6">
        <v>0</v>
      </c>
      <c r="G15" s="6">
        <v>0</v>
      </c>
      <c r="H15" s="6">
        <v>7</v>
      </c>
      <c r="I15" s="6">
        <v>0</v>
      </c>
      <c r="J15" s="6">
        <v>0</v>
      </c>
      <c r="K15" s="6">
        <v>0</v>
      </c>
      <c r="L15" s="6">
        <v>0</v>
      </c>
      <c r="M15" s="5">
        <f t="shared" si="0"/>
        <v>504</v>
      </c>
    </row>
    <row r="16" spans="1:13" x14ac:dyDescent="0.25">
      <c r="A16" s="10">
        <v>1969</v>
      </c>
      <c r="B16" s="7">
        <v>7</v>
      </c>
      <c r="C16" s="8">
        <v>690</v>
      </c>
      <c r="D16" s="8">
        <v>111</v>
      </c>
      <c r="E16" s="7">
        <v>2</v>
      </c>
      <c r="F16" s="7">
        <v>0</v>
      </c>
      <c r="G16" s="7">
        <v>0</v>
      </c>
      <c r="H16" s="7">
        <v>15</v>
      </c>
      <c r="I16" s="7">
        <v>2</v>
      </c>
      <c r="J16" s="7">
        <v>0</v>
      </c>
      <c r="K16" s="7">
        <v>0</v>
      </c>
      <c r="L16" s="7">
        <v>0</v>
      </c>
      <c r="M16" s="8">
        <f t="shared" si="0"/>
        <v>827</v>
      </c>
    </row>
    <row r="17" spans="1:13" x14ac:dyDescent="0.25">
      <c r="A17" s="2">
        <v>1970</v>
      </c>
      <c r="B17" s="6">
        <v>7</v>
      </c>
      <c r="C17" s="5">
        <v>775</v>
      </c>
      <c r="D17" s="5">
        <v>165</v>
      </c>
      <c r="E17" s="6">
        <v>0</v>
      </c>
      <c r="F17" s="6">
        <v>0</v>
      </c>
      <c r="G17" s="6">
        <v>0</v>
      </c>
      <c r="H17" s="6">
        <v>8</v>
      </c>
      <c r="I17" s="6">
        <v>0</v>
      </c>
      <c r="J17" s="6">
        <v>0</v>
      </c>
      <c r="K17" s="6">
        <v>0</v>
      </c>
      <c r="L17" s="6">
        <v>0</v>
      </c>
      <c r="M17" s="5">
        <f t="shared" si="0"/>
        <v>955</v>
      </c>
    </row>
    <row r="18" spans="1:13" x14ac:dyDescent="0.25">
      <c r="A18" s="10">
        <v>1971</v>
      </c>
      <c r="B18" s="7">
        <v>11</v>
      </c>
      <c r="C18" s="8">
        <v>731</v>
      </c>
      <c r="D18" s="8">
        <v>168</v>
      </c>
      <c r="E18" s="7">
        <v>1</v>
      </c>
      <c r="F18" s="7">
        <v>0</v>
      </c>
      <c r="G18" s="7">
        <v>0</v>
      </c>
      <c r="H18" s="7">
        <v>9</v>
      </c>
      <c r="I18" s="7">
        <v>2</v>
      </c>
      <c r="J18" s="7">
        <v>0</v>
      </c>
      <c r="K18" s="7">
        <v>0</v>
      </c>
      <c r="L18" s="7">
        <v>0</v>
      </c>
      <c r="M18" s="8">
        <f t="shared" si="0"/>
        <v>922</v>
      </c>
    </row>
    <row r="19" spans="1:13" x14ac:dyDescent="0.25">
      <c r="A19" s="2">
        <v>1972</v>
      </c>
      <c r="B19" s="6">
        <v>21</v>
      </c>
      <c r="C19" s="5">
        <v>1040</v>
      </c>
      <c r="D19" s="5">
        <v>213</v>
      </c>
      <c r="E19" s="6">
        <v>2</v>
      </c>
      <c r="F19" s="6">
        <v>1</v>
      </c>
      <c r="G19" s="6">
        <v>0</v>
      </c>
      <c r="H19" s="6">
        <v>7</v>
      </c>
      <c r="I19" s="6">
        <v>1</v>
      </c>
      <c r="J19" s="6">
        <v>0</v>
      </c>
      <c r="K19" s="6">
        <v>0</v>
      </c>
      <c r="L19" s="6">
        <v>0</v>
      </c>
      <c r="M19" s="5">
        <f t="shared" si="0"/>
        <v>1285</v>
      </c>
    </row>
    <row r="20" spans="1:13" x14ac:dyDescent="0.25">
      <c r="A20" s="10">
        <v>1973</v>
      </c>
      <c r="B20" s="7">
        <v>13</v>
      </c>
      <c r="C20" s="8">
        <v>1349</v>
      </c>
      <c r="D20" s="8">
        <v>303</v>
      </c>
      <c r="E20" s="7">
        <v>0</v>
      </c>
      <c r="F20" s="7">
        <v>0</v>
      </c>
      <c r="G20" s="7">
        <v>0</v>
      </c>
      <c r="H20" s="7">
        <v>16</v>
      </c>
      <c r="I20" s="7">
        <v>9</v>
      </c>
      <c r="J20" s="7">
        <v>2</v>
      </c>
      <c r="K20" s="7">
        <v>0</v>
      </c>
      <c r="L20" s="7">
        <v>0</v>
      </c>
      <c r="M20" s="8">
        <f t="shared" si="0"/>
        <v>1692</v>
      </c>
    </row>
    <row r="21" spans="1:13" x14ac:dyDescent="0.25">
      <c r="A21" s="2">
        <v>1974</v>
      </c>
      <c r="B21" s="6">
        <v>15</v>
      </c>
      <c r="C21" s="5">
        <v>1751</v>
      </c>
      <c r="D21" s="5">
        <v>392</v>
      </c>
      <c r="E21" s="6">
        <v>0</v>
      </c>
      <c r="F21" s="6">
        <v>0</v>
      </c>
      <c r="G21" s="6">
        <v>0</v>
      </c>
      <c r="H21" s="6">
        <v>20</v>
      </c>
      <c r="I21" s="6">
        <v>6</v>
      </c>
      <c r="J21" s="6">
        <v>1</v>
      </c>
      <c r="K21" s="6">
        <v>0</v>
      </c>
      <c r="L21" s="6">
        <v>0</v>
      </c>
      <c r="M21" s="5">
        <f t="shared" si="0"/>
        <v>2185</v>
      </c>
    </row>
    <row r="22" spans="1:13" x14ac:dyDescent="0.25">
      <c r="A22" s="10">
        <v>1975</v>
      </c>
      <c r="B22" s="7">
        <v>13</v>
      </c>
      <c r="C22" s="8">
        <v>1578</v>
      </c>
      <c r="D22" s="8">
        <v>479</v>
      </c>
      <c r="E22" s="7">
        <v>2</v>
      </c>
      <c r="F22" s="7">
        <v>0</v>
      </c>
      <c r="G22" s="7">
        <v>1</v>
      </c>
      <c r="H22" s="7">
        <v>19</v>
      </c>
      <c r="I22" s="7">
        <v>5</v>
      </c>
      <c r="J22" s="7">
        <v>0</v>
      </c>
      <c r="K22" s="7">
        <v>0</v>
      </c>
      <c r="L22" s="7">
        <v>0</v>
      </c>
      <c r="M22" s="8">
        <f t="shared" si="0"/>
        <v>2097</v>
      </c>
    </row>
    <row r="23" spans="1:13" x14ac:dyDescent="0.25">
      <c r="A23" s="2">
        <v>1976</v>
      </c>
      <c r="B23" s="6">
        <v>13</v>
      </c>
      <c r="C23" s="5">
        <v>1644</v>
      </c>
      <c r="D23" s="5">
        <v>419</v>
      </c>
      <c r="E23" s="6">
        <v>6</v>
      </c>
      <c r="F23" s="6">
        <v>0</v>
      </c>
      <c r="G23" s="6">
        <v>0</v>
      </c>
      <c r="H23" s="6">
        <v>16</v>
      </c>
      <c r="I23" s="6">
        <v>7</v>
      </c>
      <c r="J23" s="6">
        <v>0</v>
      </c>
      <c r="K23" s="6">
        <v>0</v>
      </c>
      <c r="L23" s="6">
        <v>0</v>
      </c>
      <c r="M23" s="5">
        <f t="shared" si="0"/>
        <v>2105</v>
      </c>
    </row>
    <row r="24" spans="1:13" x14ac:dyDescent="0.25">
      <c r="A24" s="10">
        <v>1977</v>
      </c>
      <c r="B24" s="7">
        <v>5</v>
      </c>
      <c r="C24" s="8">
        <v>1497</v>
      </c>
      <c r="D24" s="8">
        <v>324</v>
      </c>
      <c r="E24" s="7">
        <v>4</v>
      </c>
      <c r="F24" s="7">
        <v>0</v>
      </c>
      <c r="G24" s="7">
        <v>0</v>
      </c>
      <c r="H24" s="7">
        <v>16</v>
      </c>
      <c r="I24" s="7">
        <v>2</v>
      </c>
      <c r="J24" s="7">
        <v>0</v>
      </c>
      <c r="K24" s="7">
        <v>0</v>
      </c>
      <c r="L24" s="7">
        <v>0</v>
      </c>
      <c r="M24" s="8">
        <f t="shared" si="0"/>
        <v>1848</v>
      </c>
    </row>
    <row r="25" spans="1:13" x14ac:dyDescent="0.25">
      <c r="A25" s="2">
        <v>1978</v>
      </c>
      <c r="B25" s="6">
        <v>10</v>
      </c>
      <c r="C25" s="5">
        <v>2315</v>
      </c>
      <c r="D25" s="5">
        <v>520</v>
      </c>
      <c r="E25" s="6">
        <v>9</v>
      </c>
      <c r="F25" s="6">
        <v>0</v>
      </c>
      <c r="G25" s="6">
        <v>1</v>
      </c>
      <c r="H25" s="6">
        <v>26</v>
      </c>
      <c r="I25" s="6">
        <v>8</v>
      </c>
      <c r="J25" s="6">
        <v>3</v>
      </c>
      <c r="K25" s="6">
        <v>0</v>
      </c>
      <c r="L25" s="6">
        <v>0</v>
      </c>
      <c r="M25" s="5">
        <f t="shared" si="0"/>
        <v>2892</v>
      </c>
    </row>
    <row r="26" spans="1:13" x14ac:dyDescent="0.25">
      <c r="A26" s="10">
        <v>1979</v>
      </c>
      <c r="B26" s="7">
        <v>19</v>
      </c>
      <c r="C26" s="8">
        <v>3066</v>
      </c>
      <c r="D26" s="8">
        <v>989</v>
      </c>
      <c r="E26" s="7">
        <v>8</v>
      </c>
      <c r="F26" s="7">
        <v>1</v>
      </c>
      <c r="G26" s="7">
        <v>5</v>
      </c>
      <c r="H26" s="7">
        <v>29</v>
      </c>
      <c r="I26" s="7">
        <v>14</v>
      </c>
      <c r="J26" s="7">
        <v>3</v>
      </c>
      <c r="K26" s="7">
        <v>0</v>
      </c>
      <c r="L26" s="7">
        <v>1</v>
      </c>
      <c r="M26" s="8">
        <f t="shared" si="0"/>
        <v>4135</v>
      </c>
    </row>
    <row r="27" spans="1:13" x14ac:dyDescent="0.25">
      <c r="A27" s="2">
        <v>1980</v>
      </c>
      <c r="B27" s="6">
        <v>30</v>
      </c>
      <c r="C27" s="5">
        <v>3998</v>
      </c>
      <c r="D27" s="5">
        <v>1961</v>
      </c>
      <c r="E27" s="6">
        <v>6</v>
      </c>
      <c r="F27" s="6">
        <v>0</v>
      </c>
      <c r="G27" s="6">
        <v>1</v>
      </c>
      <c r="H27" s="6">
        <v>36</v>
      </c>
      <c r="I27" s="6">
        <v>12</v>
      </c>
      <c r="J27" s="6">
        <v>6</v>
      </c>
      <c r="K27" s="6">
        <v>0</v>
      </c>
      <c r="L27" s="6">
        <v>0</v>
      </c>
      <c r="M27" s="5">
        <f t="shared" si="0"/>
        <v>6050</v>
      </c>
    </row>
    <row r="28" spans="1:13" x14ac:dyDescent="0.25">
      <c r="A28" s="10">
        <v>1981</v>
      </c>
      <c r="B28" s="7">
        <v>17</v>
      </c>
      <c r="C28" s="8">
        <v>3851</v>
      </c>
      <c r="D28" s="8">
        <v>2768</v>
      </c>
      <c r="E28" s="7">
        <v>16</v>
      </c>
      <c r="F28" s="7">
        <v>5</v>
      </c>
      <c r="G28" s="7">
        <v>2</v>
      </c>
      <c r="H28" s="7">
        <v>36</v>
      </c>
      <c r="I28" s="7">
        <v>14</v>
      </c>
      <c r="J28" s="7">
        <v>3</v>
      </c>
      <c r="K28" s="7">
        <v>2</v>
      </c>
      <c r="L28" s="7">
        <v>0</v>
      </c>
      <c r="M28" s="8">
        <f t="shared" si="0"/>
        <v>6714</v>
      </c>
    </row>
    <row r="29" spans="1:13" x14ac:dyDescent="0.25">
      <c r="A29" s="2">
        <v>1982</v>
      </c>
      <c r="B29" s="6">
        <v>13</v>
      </c>
      <c r="C29" s="5">
        <v>2413</v>
      </c>
      <c r="D29" s="5">
        <v>1519</v>
      </c>
      <c r="E29" s="6">
        <v>10</v>
      </c>
      <c r="F29" s="6">
        <v>1</v>
      </c>
      <c r="G29" s="6">
        <v>0</v>
      </c>
      <c r="H29" s="6">
        <v>25</v>
      </c>
      <c r="I29" s="6">
        <v>9</v>
      </c>
      <c r="J29" s="6">
        <v>1</v>
      </c>
      <c r="K29" s="6">
        <v>0</v>
      </c>
      <c r="L29" s="6">
        <v>0</v>
      </c>
      <c r="M29" s="5">
        <f t="shared" si="0"/>
        <v>3991</v>
      </c>
    </row>
    <row r="30" spans="1:13" x14ac:dyDescent="0.25">
      <c r="A30" s="10">
        <v>1983</v>
      </c>
      <c r="B30" s="7">
        <v>14</v>
      </c>
      <c r="C30" s="8">
        <v>2037</v>
      </c>
      <c r="D30" s="8">
        <v>445</v>
      </c>
      <c r="E30" s="7">
        <v>3</v>
      </c>
      <c r="F30" s="7">
        <v>0</v>
      </c>
      <c r="G30" s="7">
        <v>2</v>
      </c>
      <c r="H30" s="7">
        <v>12</v>
      </c>
      <c r="I30" s="7">
        <v>4</v>
      </c>
      <c r="J30" s="7">
        <v>0</v>
      </c>
      <c r="K30" s="7">
        <v>0</v>
      </c>
      <c r="L30" s="7">
        <v>0</v>
      </c>
      <c r="M30" s="8">
        <f t="shared" si="0"/>
        <v>2517</v>
      </c>
    </row>
    <row r="31" spans="1:13" x14ac:dyDescent="0.25">
      <c r="A31" s="2">
        <v>1984</v>
      </c>
      <c r="B31" s="6">
        <v>32</v>
      </c>
      <c r="C31" s="5">
        <v>4390</v>
      </c>
      <c r="D31" s="5">
        <v>676</v>
      </c>
      <c r="E31" s="6">
        <v>8</v>
      </c>
      <c r="F31" s="6">
        <v>0</v>
      </c>
      <c r="G31" s="6">
        <v>1</v>
      </c>
      <c r="H31" s="6">
        <v>49</v>
      </c>
      <c r="I31" s="6">
        <v>3</v>
      </c>
      <c r="J31" s="6">
        <v>2</v>
      </c>
      <c r="K31" s="6">
        <v>0</v>
      </c>
      <c r="L31" s="6">
        <v>0</v>
      </c>
      <c r="M31" s="5">
        <f t="shared" si="0"/>
        <v>5161</v>
      </c>
    </row>
    <row r="32" spans="1:13" x14ac:dyDescent="0.25">
      <c r="A32" s="10">
        <v>1985</v>
      </c>
      <c r="B32" s="7">
        <v>31</v>
      </c>
      <c r="C32" s="8">
        <v>4558</v>
      </c>
      <c r="D32" s="8">
        <v>1298</v>
      </c>
      <c r="E32" s="7">
        <v>4</v>
      </c>
      <c r="F32" s="7">
        <v>1</v>
      </c>
      <c r="G32" s="7">
        <v>1</v>
      </c>
      <c r="H32" s="7">
        <v>38</v>
      </c>
      <c r="I32" s="7">
        <v>10</v>
      </c>
      <c r="J32" s="7">
        <v>1</v>
      </c>
      <c r="K32" s="7">
        <v>0</v>
      </c>
      <c r="L32" s="7">
        <v>0</v>
      </c>
      <c r="M32" s="8">
        <f t="shared" si="0"/>
        <v>5942</v>
      </c>
    </row>
    <row r="33" spans="1:13" x14ac:dyDescent="0.25">
      <c r="A33" s="2">
        <v>1986</v>
      </c>
      <c r="B33" s="6">
        <v>37</v>
      </c>
      <c r="C33" s="5">
        <v>3958</v>
      </c>
      <c r="D33" s="5">
        <v>1021</v>
      </c>
      <c r="E33" s="6">
        <v>3</v>
      </c>
      <c r="F33" s="6">
        <v>1</v>
      </c>
      <c r="G33" s="6">
        <v>0</v>
      </c>
      <c r="H33" s="6">
        <v>25</v>
      </c>
      <c r="I33" s="6">
        <v>10</v>
      </c>
      <c r="J33" s="6">
        <v>0</v>
      </c>
      <c r="K33" s="6">
        <v>0</v>
      </c>
      <c r="L33" s="6">
        <v>0</v>
      </c>
      <c r="M33" s="5">
        <f t="shared" si="0"/>
        <v>5055</v>
      </c>
    </row>
    <row r="34" spans="1:13" x14ac:dyDescent="0.25">
      <c r="A34" s="10">
        <v>1987</v>
      </c>
      <c r="B34" s="7">
        <v>41</v>
      </c>
      <c r="C34" s="8">
        <v>4785</v>
      </c>
      <c r="D34" s="8">
        <v>820</v>
      </c>
      <c r="E34" s="7">
        <v>3</v>
      </c>
      <c r="F34" s="7">
        <v>0</v>
      </c>
      <c r="G34" s="7">
        <v>2</v>
      </c>
      <c r="H34" s="7">
        <v>30</v>
      </c>
      <c r="I34" s="7">
        <v>6</v>
      </c>
      <c r="J34" s="7">
        <v>0</v>
      </c>
      <c r="K34" s="7">
        <v>0</v>
      </c>
      <c r="L34" s="7">
        <v>0</v>
      </c>
      <c r="M34" s="8">
        <f t="shared" si="0"/>
        <v>5687</v>
      </c>
    </row>
    <row r="35" spans="1:13" x14ac:dyDescent="0.25">
      <c r="A35" s="2">
        <v>1988</v>
      </c>
      <c r="B35" s="6">
        <v>65</v>
      </c>
      <c r="C35" s="5">
        <v>5029</v>
      </c>
      <c r="D35" s="5">
        <v>1078</v>
      </c>
      <c r="E35" s="6">
        <v>4</v>
      </c>
      <c r="F35" s="6">
        <v>0</v>
      </c>
      <c r="G35" s="6">
        <v>5</v>
      </c>
      <c r="H35" s="6">
        <v>38</v>
      </c>
      <c r="I35" s="6">
        <v>10</v>
      </c>
      <c r="J35" s="6">
        <v>2</v>
      </c>
      <c r="K35" s="6">
        <v>0</v>
      </c>
      <c r="L35" s="6">
        <v>1</v>
      </c>
      <c r="M35" s="5">
        <f t="shared" si="0"/>
        <v>6232</v>
      </c>
    </row>
    <row r="36" spans="1:13" x14ac:dyDescent="0.25">
      <c r="A36" s="10">
        <v>1989</v>
      </c>
      <c r="B36" s="7">
        <v>44</v>
      </c>
      <c r="C36" s="8">
        <v>4935</v>
      </c>
      <c r="D36" s="8">
        <v>1519</v>
      </c>
      <c r="E36" s="7">
        <v>3</v>
      </c>
      <c r="F36" s="7">
        <v>0</v>
      </c>
      <c r="G36" s="7">
        <v>0</v>
      </c>
      <c r="H36" s="7">
        <v>40</v>
      </c>
      <c r="I36" s="7">
        <v>24</v>
      </c>
      <c r="J36" s="7">
        <v>0</v>
      </c>
      <c r="K36" s="7">
        <v>0</v>
      </c>
      <c r="L36" s="7">
        <v>0</v>
      </c>
      <c r="M36" s="8">
        <f t="shared" si="0"/>
        <v>6565</v>
      </c>
    </row>
    <row r="37" spans="1:13" x14ac:dyDescent="0.25">
      <c r="A37" s="2">
        <v>1990</v>
      </c>
      <c r="B37" s="6">
        <v>57</v>
      </c>
      <c r="C37" s="5">
        <v>4718</v>
      </c>
      <c r="D37" s="5">
        <v>1831</v>
      </c>
      <c r="E37" s="6">
        <v>2</v>
      </c>
      <c r="F37" s="6">
        <v>0</v>
      </c>
      <c r="G37" s="6">
        <v>1</v>
      </c>
      <c r="H37" s="6">
        <v>38</v>
      </c>
      <c r="I37" s="6">
        <v>13</v>
      </c>
      <c r="J37" s="6">
        <v>2</v>
      </c>
      <c r="K37" s="6">
        <v>0</v>
      </c>
      <c r="L37" s="6">
        <v>0</v>
      </c>
      <c r="M37" s="5">
        <f t="shared" si="0"/>
        <v>6662</v>
      </c>
    </row>
    <row r="38" spans="1:13" x14ac:dyDescent="0.25">
      <c r="A38" s="10">
        <v>1991</v>
      </c>
      <c r="B38" s="7">
        <v>67</v>
      </c>
      <c r="C38" s="8">
        <v>4923</v>
      </c>
      <c r="D38" s="8">
        <v>2693</v>
      </c>
      <c r="E38" s="7">
        <v>7</v>
      </c>
      <c r="F38" s="7">
        <v>0</v>
      </c>
      <c r="G38" s="7">
        <v>0</v>
      </c>
      <c r="H38" s="7">
        <v>40</v>
      </c>
      <c r="I38" s="7">
        <v>14</v>
      </c>
      <c r="J38" s="7">
        <v>0</v>
      </c>
      <c r="K38" s="7">
        <v>0</v>
      </c>
      <c r="L38" s="7">
        <v>0</v>
      </c>
      <c r="M38" s="8">
        <f t="shared" si="0"/>
        <v>7744</v>
      </c>
    </row>
    <row r="39" spans="1:13" x14ac:dyDescent="0.25">
      <c r="A39" s="2">
        <v>1992</v>
      </c>
      <c r="B39" s="6">
        <v>136</v>
      </c>
      <c r="C39" s="5">
        <v>5680</v>
      </c>
      <c r="D39" s="5">
        <v>2566</v>
      </c>
      <c r="E39" s="6">
        <v>8</v>
      </c>
      <c r="F39" s="6">
        <v>0</v>
      </c>
      <c r="G39" s="6">
        <v>4</v>
      </c>
      <c r="H39" s="6">
        <v>52</v>
      </c>
      <c r="I39" s="6">
        <v>19</v>
      </c>
      <c r="J39" s="6">
        <v>0</v>
      </c>
      <c r="K39" s="6">
        <v>0</v>
      </c>
      <c r="L39" s="6">
        <v>0</v>
      </c>
      <c r="M39" s="5">
        <f t="shared" ref="M39:M58" si="1">SUM(B39:L39)</f>
        <v>8465</v>
      </c>
    </row>
    <row r="40" spans="1:13" x14ac:dyDescent="0.25">
      <c r="A40" s="10">
        <v>1993</v>
      </c>
      <c r="B40" s="7">
        <v>83</v>
      </c>
      <c r="C40" s="8">
        <v>6454</v>
      </c>
      <c r="D40" s="8">
        <v>1816</v>
      </c>
      <c r="E40" s="7">
        <v>9</v>
      </c>
      <c r="F40" s="7">
        <v>0</v>
      </c>
      <c r="G40" s="7">
        <v>1</v>
      </c>
      <c r="H40" s="7">
        <v>62</v>
      </c>
      <c r="I40" s="7">
        <v>13</v>
      </c>
      <c r="J40" s="7">
        <v>3</v>
      </c>
      <c r="K40" s="7">
        <v>0</v>
      </c>
      <c r="L40" s="7">
        <v>0</v>
      </c>
      <c r="M40" s="8">
        <f t="shared" si="1"/>
        <v>8441</v>
      </c>
    </row>
    <row r="41" spans="1:13" x14ac:dyDescent="0.25">
      <c r="A41" s="2">
        <v>1994</v>
      </c>
      <c r="B41" s="6">
        <v>148</v>
      </c>
      <c r="C41" s="5">
        <v>9124</v>
      </c>
      <c r="D41" s="5">
        <v>2060</v>
      </c>
      <c r="E41" s="6">
        <v>2</v>
      </c>
      <c r="F41" s="6">
        <v>0</v>
      </c>
      <c r="G41" s="6">
        <v>2</v>
      </c>
      <c r="H41" s="6">
        <v>76</v>
      </c>
      <c r="I41" s="6">
        <v>16</v>
      </c>
      <c r="J41" s="6">
        <v>1</v>
      </c>
      <c r="K41" s="6">
        <v>0</v>
      </c>
      <c r="L41" s="6">
        <v>0</v>
      </c>
      <c r="M41" s="5">
        <f t="shared" si="1"/>
        <v>11429</v>
      </c>
    </row>
    <row r="42" spans="1:13" x14ac:dyDescent="0.25">
      <c r="A42" s="10">
        <v>1995</v>
      </c>
      <c r="B42" s="7">
        <v>103</v>
      </c>
      <c r="C42" s="8">
        <v>9071</v>
      </c>
      <c r="D42" s="8">
        <v>956</v>
      </c>
      <c r="E42" s="7">
        <v>2</v>
      </c>
      <c r="F42" s="7">
        <v>0</v>
      </c>
      <c r="G42" s="7">
        <v>0</v>
      </c>
      <c r="H42" s="7">
        <v>81</v>
      </c>
      <c r="I42" s="7">
        <v>5</v>
      </c>
      <c r="J42" s="7">
        <v>1</v>
      </c>
      <c r="K42" s="7">
        <v>0</v>
      </c>
      <c r="L42" s="7">
        <v>0</v>
      </c>
      <c r="M42" s="8">
        <f t="shared" si="1"/>
        <v>10219</v>
      </c>
    </row>
    <row r="43" spans="1:13" x14ac:dyDescent="0.25">
      <c r="A43" s="2">
        <v>1996</v>
      </c>
      <c r="B43" s="6">
        <v>64</v>
      </c>
      <c r="C43" s="5">
        <v>7682</v>
      </c>
      <c r="D43" s="5">
        <v>782</v>
      </c>
      <c r="E43" s="6">
        <v>2</v>
      </c>
      <c r="F43" s="6">
        <v>1</v>
      </c>
      <c r="G43" s="6">
        <v>1</v>
      </c>
      <c r="H43" s="6">
        <v>105</v>
      </c>
      <c r="I43" s="6">
        <v>6</v>
      </c>
      <c r="J43" s="6">
        <v>1</v>
      </c>
      <c r="K43" s="6">
        <v>0</v>
      </c>
      <c r="L43" s="6">
        <v>0</v>
      </c>
      <c r="M43" s="5">
        <f t="shared" si="1"/>
        <v>8644</v>
      </c>
    </row>
    <row r="44" spans="1:13" x14ac:dyDescent="0.25">
      <c r="A44" s="10">
        <v>1997</v>
      </c>
      <c r="B44" s="7">
        <v>94</v>
      </c>
      <c r="C44" s="8">
        <v>9327</v>
      </c>
      <c r="D44" s="8">
        <v>1690</v>
      </c>
      <c r="E44" s="7">
        <v>8</v>
      </c>
      <c r="F44" s="7">
        <v>2</v>
      </c>
      <c r="G44" s="7">
        <v>2</v>
      </c>
      <c r="H44" s="7">
        <v>134</v>
      </c>
      <c r="I44" s="7">
        <v>10</v>
      </c>
      <c r="J44" s="7">
        <v>2</v>
      </c>
      <c r="K44" s="7">
        <v>0</v>
      </c>
      <c r="L44" s="7">
        <v>3</v>
      </c>
      <c r="M44" s="8">
        <f t="shared" si="1"/>
        <v>11272</v>
      </c>
    </row>
    <row r="45" spans="1:13" x14ac:dyDescent="0.25">
      <c r="A45" s="2">
        <v>1998</v>
      </c>
      <c r="B45" s="6">
        <v>147</v>
      </c>
      <c r="C45" s="5">
        <v>13732</v>
      </c>
      <c r="D45" s="5">
        <v>2510</v>
      </c>
      <c r="E45" s="6">
        <v>14</v>
      </c>
      <c r="F45" s="6">
        <v>0</v>
      </c>
      <c r="G45" s="6">
        <v>4</v>
      </c>
      <c r="H45" s="6">
        <v>161</v>
      </c>
      <c r="I45" s="6">
        <v>25</v>
      </c>
      <c r="J45" s="6">
        <v>2</v>
      </c>
      <c r="K45" s="6">
        <v>0</v>
      </c>
      <c r="L45" s="6">
        <v>0</v>
      </c>
      <c r="M45" s="5">
        <f t="shared" si="1"/>
        <v>16595</v>
      </c>
    </row>
    <row r="46" spans="1:13" x14ac:dyDescent="0.25">
      <c r="A46" s="10">
        <v>1999</v>
      </c>
      <c r="B46" s="7">
        <v>105</v>
      </c>
      <c r="C46" s="8">
        <v>15387</v>
      </c>
      <c r="D46" s="8">
        <v>2596</v>
      </c>
      <c r="E46" s="7">
        <v>11</v>
      </c>
      <c r="F46" s="7">
        <v>0</v>
      </c>
      <c r="G46" s="7">
        <v>0</v>
      </c>
      <c r="H46" s="7">
        <v>131</v>
      </c>
      <c r="I46" s="7">
        <v>19</v>
      </c>
      <c r="J46" s="7">
        <v>1</v>
      </c>
      <c r="K46" s="7">
        <v>0</v>
      </c>
      <c r="L46" s="7">
        <v>1</v>
      </c>
      <c r="M46" s="8">
        <f t="shared" si="1"/>
        <v>18251</v>
      </c>
    </row>
    <row r="47" spans="1:13" x14ac:dyDescent="0.25">
      <c r="A47" s="2">
        <v>2000</v>
      </c>
      <c r="B47" s="6">
        <v>125</v>
      </c>
      <c r="C47" s="5">
        <v>14957</v>
      </c>
      <c r="D47" s="5">
        <v>2784</v>
      </c>
      <c r="E47" s="6">
        <v>12</v>
      </c>
      <c r="F47" s="6">
        <v>1</v>
      </c>
      <c r="G47" s="6">
        <v>1</v>
      </c>
      <c r="H47" s="6">
        <v>144</v>
      </c>
      <c r="I47" s="6">
        <v>36</v>
      </c>
      <c r="J47" s="6">
        <v>8</v>
      </c>
      <c r="K47" s="6">
        <v>5</v>
      </c>
      <c r="L47" s="6">
        <v>3</v>
      </c>
      <c r="M47" s="5">
        <f t="shared" si="1"/>
        <v>18076</v>
      </c>
    </row>
    <row r="48" spans="1:13" x14ac:dyDescent="0.25">
      <c r="A48" s="10">
        <v>2001</v>
      </c>
      <c r="B48" s="7">
        <v>87</v>
      </c>
      <c r="C48" s="8">
        <v>14133</v>
      </c>
      <c r="D48" s="8">
        <v>2559</v>
      </c>
      <c r="E48" s="7">
        <v>4</v>
      </c>
      <c r="F48" s="7">
        <v>1</v>
      </c>
      <c r="G48" s="7">
        <v>1</v>
      </c>
      <c r="H48" s="7">
        <v>156</v>
      </c>
      <c r="I48" s="7">
        <v>28</v>
      </c>
      <c r="J48" s="7">
        <v>9</v>
      </c>
      <c r="K48" s="7">
        <v>0</v>
      </c>
      <c r="L48" s="7">
        <v>3</v>
      </c>
      <c r="M48" s="8">
        <f t="shared" si="1"/>
        <v>16981</v>
      </c>
    </row>
    <row r="49" spans="1:13" x14ac:dyDescent="0.25">
      <c r="A49" s="2">
        <v>2002</v>
      </c>
      <c r="B49" s="6">
        <v>80</v>
      </c>
      <c r="C49" s="5">
        <v>7933</v>
      </c>
      <c r="D49" s="5">
        <v>2008</v>
      </c>
      <c r="E49" s="6">
        <v>7</v>
      </c>
      <c r="F49" s="6">
        <v>1</v>
      </c>
      <c r="G49" s="6">
        <v>0</v>
      </c>
      <c r="H49" s="6">
        <v>86</v>
      </c>
      <c r="I49" s="6">
        <v>31</v>
      </c>
      <c r="J49" s="6">
        <v>2</v>
      </c>
      <c r="K49" s="6">
        <v>0</v>
      </c>
      <c r="L49" s="6">
        <v>0</v>
      </c>
      <c r="M49" s="5">
        <f t="shared" si="1"/>
        <v>10148</v>
      </c>
    </row>
    <row r="50" spans="1:13" x14ac:dyDescent="0.25">
      <c r="A50" s="10">
        <v>2003</v>
      </c>
      <c r="B50" s="7">
        <v>134</v>
      </c>
      <c r="C50" s="8">
        <v>8673</v>
      </c>
      <c r="D50" s="8">
        <v>1788</v>
      </c>
      <c r="E50" s="7">
        <v>5</v>
      </c>
      <c r="F50" s="7">
        <v>0</v>
      </c>
      <c r="G50" s="7">
        <v>0</v>
      </c>
      <c r="H50" s="7">
        <v>93</v>
      </c>
      <c r="I50" s="7">
        <v>25</v>
      </c>
      <c r="J50" s="7">
        <v>10</v>
      </c>
      <c r="K50" s="7">
        <v>0</v>
      </c>
      <c r="L50" s="7">
        <v>0</v>
      </c>
      <c r="M50" s="8">
        <f t="shared" si="1"/>
        <v>10728</v>
      </c>
    </row>
    <row r="51" spans="1:13" x14ac:dyDescent="0.25">
      <c r="A51" s="2">
        <v>2004</v>
      </c>
      <c r="B51" s="6">
        <v>32</v>
      </c>
      <c r="C51" s="5">
        <v>9272</v>
      </c>
      <c r="D51" s="5">
        <v>1709</v>
      </c>
      <c r="E51" s="6">
        <v>8</v>
      </c>
      <c r="F51" s="6">
        <v>2</v>
      </c>
      <c r="G51" s="6">
        <v>0</v>
      </c>
      <c r="H51" s="6">
        <v>57</v>
      </c>
      <c r="I51" s="6">
        <v>16</v>
      </c>
      <c r="J51" s="6">
        <v>2</v>
      </c>
      <c r="K51" s="6">
        <v>0</v>
      </c>
      <c r="L51" s="6">
        <v>0</v>
      </c>
      <c r="M51" s="5">
        <f t="shared" si="1"/>
        <v>11098</v>
      </c>
    </row>
    <row r="52" spans="1:13" x14ac:dyDescent="0.25">
      <c r="A52" s="10">
        <v>2005</v>
      </c>
      <c r="B52" s="7">
        <v>122</v>
      </c>
      <c r="C52" s="8">
        <v>10746</v>
      </c>
      <c r="D52" s="8">
        <v>1792</v>
      </c>
      <c r="E52" s="7">
        <v>21</v>
      </c>
      <c r="F52" s="7">
        <v>7</v>
      </c>
      <c r="G52" s="7">
        <v>1</v>
      </c>
      <c r="H52" s="7">
        <v>99</v>
      </c>
      <c r="I52" s="7">
        <v>17</v>
      </c>
      <c r="J52" s="7">
        <v>3</v>
      </c>
      <c r="K52" s="7">
        <v>3</v>
      </c>
      <c r="L52" s="7">
        <v>2</v>
      </c>
      <c r="M52" s="8">
        <f t="shared" si="1"/>
        <v>12813</v>
      </c>
    </row>
    <row r="53" spans="1:13" x14ac:dyDescent="0.25">
      <c r="A53" s="2">
        <v>2006</v>
      </c>
      <c r="B53" s="6">
        <v>77</v>
      </c>
      <c r="C53" s="5">
        <v>11627</v>
      </c>
      <c r="D53" s="5">
        <v>2461</v>
      </c>
      <c r="E53" s="6">
        <v>3</v>
      </c>
      <c r="F53" s="6">
        <v>0</v>
      </c>
      <c r="G53" s="6">
        <v>0</v>
      </c>
      <c r="H53" s="6">
        <v>130</v>
      </c>
      <c r="I53" s="6">
        <v>25</v>
      </c>
      <c r="J53" s="6">
        <v>1</v>
      </c>
      <c r="K53" s="6">
        <v>0</v>
      </c>
      <c r="L53" s="6">
        <v>0</v>
      </c>
      <c r="M53" s="5">
        <f t="shared" si="1"/>
        <v>14324</v>
      </c>
    </row>
    <row r="54" spans="1:13" x14ac:dyDescent="0.25">
      <c r="A54" s="10">
        <v>2007</v>
      </c>
      <c r="B54" s="7">
        <v>63</v>
      </c>
      <c r="C54" s="8">
        <v>11930</v>
      </c>
      <c r="D54" s="8">
        <v>2667</v>
      </c>
      <c r="E54" s="7">
        <v>4</v>
      </c>
      <c r="F54" s="7">
        <v>0</v>
      </c>
      <c r="G54" s="7">
        <v>5</v>
      </c>
      <c r="H54" s="7">
        <v>77</v>
      </c>
      <c r="I54" s="7">
        <v>26</v>
      </c>
      <c r="J54" s="7">
        <v>3</v>
      </c>
      <c r="K54" s="7">
        <v>0</v>
      </c>
      <c r="L54" s="7">
        <v>1</v>
      </c>
      <c r="M54" s="8">
        <f t="shared" si="1"/>
        <v>14776</v>
      </c>
    </row>
    <row r="55" spans="1:13" x14ac:dyDescent="0.25">
      <c r="A55" s="2">
        <v>2008</v>
      </c>
      <c r="B55" s="6">
        <v>101</v>
      </c>
      <c r="C55" s="5">
        <v>10772</v>
      </c>
      <c r="D55" s="5">
        <v>2774</v>
      </c>
      <c r="E55" s="6">
        <v>10</v>
      </c>
      <c r="F55" s="6">
        <v>4</v>
      </c>
      <c r="G55" s="6">
        <v>0</v>
      </c>
      <c r="H55" s="6">
        <v>147</v>
      </c>
      <c r="I55" s="6">
        <v>18</v>
      </c>
      <c r="J55" s="6">
        <v>0</v>
      </c>
      <c r="K55" s="6">
        <v>1</v>
      </c>
      <c r="L55" s="6">
        <v>0</v>
      </c>
      <c r="M55" s="5">
        <f t="shared" si="1"/>
        <v>13827</v>
      </c>
    </row>
    <row r="56" spans="1:13" x14ac:dyDescent="0.25">
      <c r="A56" s="10">
        <v>2009</v>
      </c>
      <c r="B56" s="7">
        <v>66</v>
      </c>
      <c r="C56" s="8">
        <v>7403</v>
      </c>
      <c r="D56" s="8">
        <v>2520</v>
      </c>
      <c r="E56" s="7">
        <v>16</v>
      </c>
      <c r="F56" s="7">
        <v>0</v>
      </c>
      <c r="G56" s="7">
        <v>3</v>
      </c>
      <c r="H56" s="7">
        <v>34</v>
      </c>
      <c r="I56" s="7">
        <v>28</v>
      </c>
      <c r="J56" s="7">
        <v>2</v>
      </c>
      <c r="K56" s="7">
        <v>0</v>
      </c>
      <c r="L56" s="7">
        <v>2</v>
      </c>
      <c r="M56" s="8">
        <f t="shared" si="1"/>
        <v>10074</v>
      </c>
    </row>
    <row r="57" spans="1:13" x14ac:dyDescent="0.25">
      <c r="A57" s="2">
        <v>2010</v>
      </c>
      <c r="B57" s="6">
        <v>40</v>
      </c>
      <c r="C57" s="5">
        <v>5642</v>
      </c>
      <c r="D57" s="5">
        <v>2225</v>
      </c>
      <c r="E57" s="6">
        <v>13</v>
      </c>
      <c r="F57" s="6">
        <v>6</v>
      </c>
      <c r="G57" s="6">
        <v>0</v>
      </c>
      <c r="H57" s="6">
        <v>30</v>
      </c>
      <c r="I57" s="6">
        <v>22</v>
      </c>
      <c r="J57" s="6">
        <v>3</v>
      </c>
      <c r="K57" s="6">
        <v>1</v>
      </c>
      <c r="L57" s="6">
        <v>3</v>
      </c>
      <c r="M57" s="5">
        <f t="shared" si="1"/>
        <v>7985</v>
      </c>
    </row>
    <row r="58" spans="1:13" x14ac:dyDescent="0.25">
      <c r="A58" s="10">
        <v>2011</v>
      </c>
      <c r="B58" s="7">
        <v>102</v>
      </c>
      <c r="C58" s="8">
        <v>6203</v>
      </c>
      <c r="D58" s="8">
        <v>2138</v>
      </c>
      <c r="E58" s="7">
        <v>14</v>
      </c>
      <c r="F58" s="7">
        <v>0</v>
      </c>
      <c r="G58" s="7">
        <v>3</v>
      </c>
      <c r="H58" s="7">
        <v>38</v>
      </c>
      <c r="I58" s="7">
        <v>18</v>
      </c>
      <c r="J58" s="7">
        <v>3</v>
      </c>
      <c r="K58" s="7">
        <v>0</v>
      </c>
      <c r="L58" s="7">
        <v>0</v>
      </c>
      <c r="M58" s="8">
        <f t="shared" si="1"/>
        <v>8519</v>
      </c>
    </row>
    <row r="59" spans="1:13" x14ac:dyDescent="0.25">
      <c r="A59" s="2">
        <v>2012</v>
      </c>
      <c r="B59" s="6">
        <v>134</v>
      </c>
      <c r="C59" s="5">
        <v>8246</v>
      </c>
      <c r="D59" s="5">
        <v>2757</v>
      </c>
      <c r="E59" s="6">
        <v>18</v>
      </c>
      <c r="F59" s="6">
        <v>3</v>
      </c>
      <c r="G59" s="6">
        <v>7</v>
      </c>
      <c r="H59" s="6">
        <v>20</v>
      </c>
      <c r="I59" s="6">
        <v>14</v>
      </c>
      <c r="J59" s="6">
        <v>4</v>
      </c>
      <c r="K59" s="6">
        <v>0</v>
      </c>
      <c r="L59" s="6">
        <v>3</v>
      </c>
      <c r="M59" s="5">
        <f t="shared" ref="M59:M63" si="2">SUM(B59:L59)</f>
        <v>11206</v>
      </c>
    </row>
    <row r="60" spans="1:13" x14ac:dyDescent="0.25">
      <c r="A60" s="10">
        <v>2013</v>
      </c>
      <c r="B60" s="7">
        <v>114</v>
      </c>
      <c r="C60" s="8">
        <v>8688</v>
      </c>
      <c r="D60" s="8">
        <v>3267</v>
      </c>
      <c r="E60" s="7">
        <v>23</v>
      </c>
      <c r="F60" s="7">
        <v>1</v>
      </c>
      <c r="G60" s="7">
        <v>6</v>
      </c>
      <c r="H60" s="7">
        <v>96</v>
      </c>
      <c r="I60" s="7">
        <v>9</v>
      </c>
      <c r="J60" s="7">
        <v>0</v>
      </c>
      <c r="K60" s="7">
        <v>0</v>
      </c>
      <c r="L60" s="7">
        <v>2</v>
      </c>
      <c r="M60" s="8">
        <f t="shared" si="2"/>
        <v>12206</v>
      </c>
    </row>
    <row r="61" spans="1:13" x14ac:dyDescent="0.25">
      <c r="A61" s="2">
        <v>2014</v>
      </c>
      <c r="B61" s="6">
        <v>75</v>
      </c>
      <c r="C61" s="5">
        <v>9060</v>
      </c>
      <c r="D61" s="5">
        <v>3035</v>
      </c>
      <c r="E61" s="6">
        <v>38</v>
      </c>
      <c r="F61" s="6">
        <v>5</v>
      </c>
      <c r="G61" s="6">
        <v>3</v>
      </c>
      <c r="H61" s="6">
        <v>43</v>
      </c>
      <c r="I61" s="6">
        <v>4</v>
      </c>
      <c r="J61" s="6">
        <v>1</v>
      </c>
      <c r="K61" s="6">
        <v>0</v>
      </c>
      <c r="L61" s="6">
        <v>1</v>
      </c>
      <c r="M61" s="5">
        <f t="shared" si="2"/>
        <v>12265</v>
      </c>
    </row>
    <row r="62" spans="1:13" x14ac:dyDescent="0.25">
      <c r="A62" s="10">
        <v>2015</v>
      </c>
      <c r="B62" s="7">
        <v>105</v>
      </c>
      <c r="C62" s="8">
        <v>9889</v>
      </c>
      <c r="D62" s="8">
        <v>2966</v>
      </c>
      <c r="E62" s="7">
        <v>21</v>
      </c>
      <c r="F62" s="7">
        <v>4</v>
      </c>
      <c r="G62" s="7">
        <v>8</v>
      </c>
      <c r="H62" s="7">
        <v>14</v>
      </c>
      <c r="I62" s="7">
        <v>27</v>
      </c>
      <c r="J62" s="7">
        <v>5</v>
      </c>
      <c r="K62" s="7">
        <v>0</v>
      </c>
      <c r="L62" s="7">
        <v>0</v>
      </c>
      <c r="M62" s="8">
        <f t="shared" si="2"/>
        <v>13039</v>
      </c>
    </row>
    <row r="63" spans="1:13" x14ac:dyDescent="0.25">
      <c r="A63" s="2">
        <v>2016</v>
      </c>
      <c r="B63" s="6">
        <v>41</v>
      </c>
      <c r="C63" s="5">
        <v>5795</v>
      </c>
      <c r="D63" s="5">
        <v>948</v>
      </c>
      <c r="E63" s="6">
        <v>13</v>
      </c>
      <c r="F63" s="6">
        <v>1</v>
      </c>
      <c r="G63" s="6">
        <v>0</v>
      </c>
      <c r="H63" s="6">
        <v>1</v>
      </c>
      <c r="I63" s="6">
        <v>1</v>
      </c>
      <c r="J63" s="6">
        <v>0</v>
      </c>
      <c r="K63" s="6">
        <v>0</v>
      </c>
      <c r="L63" s="6">
        <v>0</v>
      </c>
      <c r="M63" s="5">
        <f t="shared" si="2"/>
        <v>6800</v>
      </c>
    </row>
    <row r="64" spans="1:13" ht="9" customHeight="1" x14ac:dyDescent="0.25">
      <c r="A64" s="45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</row>
    <row r="65" spans="1:13" ht="27" customHeight="1" x14ac:dyDescent="0.25">
      <c r="A65" s="28" t="s">
        <v>64</v>
      </c>
      <c r="B65" s="83">
        <f>SUM(B7:B63)</f>
        <v>3015</v>
      </c>
      <c r="C65" s="111">
        <f t="shared" ref="C65:M65" si="3">SUM(C7:C63)</f>
        <v>306067</v>
      </c>
      <c r="D65" s="111">
        <f t="shared" si="3"/>
        <v>77493</v>
      </c>
      <c r="E65" s="111">
        <f t="shared" si="3"/>
        <v>394</v>
      </c>
      <c r="F65" s="111">
        <f t="shared" si="3"/>
        <v>49</v>
      </c>
      <c r="G65" s="111">
        <f t="shared" si="3"/>
        <v>75</v>
      </c>
      <c r="H65" s="111">
        <f t="shared" si="3"/>
        <v>2694</v>
      </c>
      <c r="I65" s="111">
        <f t="shared" si="3"/>
        <v>645</v>
      </c>
      <c r="J65" s="111">
        <f t="shared" si="3"/>
        <v>93</v>
      </c>
      <c r="K65" s="111">
        <f t="shared" si="3"/>
        <v>12</v>
      </c>
      <c r="L65" s="111">
        <f t="shared" si="3"/>
        <v>26</v>
      </c>
      <c r="M65" s="111">
        <f t="shared" si="3"/>
        <v>390563</v>
      </c>
    </row>
    <row r="67" spans="1:13" x14ac:dyDescent="0.25">
      <c r="M67" s="9"/>
    </row>
    <row r="71" spans="1:13" x14ac:dyDescent="0.25">
      <c r="K71" s="9" t="s">
        <v>48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3:M64 M7:M62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D247"/>
  <sheetViews>
    <sheetView zoomScaleNormal="100" workbookViewId="0">
      <selection activeCell="A49" sqref="A49"/>
    </sheetView>
  </sheetViews>
  <sheetFormatPr baseColWidth="10" defaultColWidth="11.42578125" defaultRowHeight="15" x14ac:dyDescent="0.25"/>
  <cols>
    <col min="1" max="1" width="35.140625" style="9" customWidth="1"/>
    <col min="2" max="2" width="18.7109375" style="8" customWidth="1"/>
    <col min="3" max="3" width="16.28515625" style="8" customWidth="1"/>
    <col min="4" max="4" width="10.42578125" style="8" customWidth="1"/>
    <col min="5" max="16384" width="11.42578125" style="9"/>
  </cols>
  <sheetData>
    <row r="2" spans="1:4" ht="17.25" x14ac:dyDescent="0.3">
      <c r="A2" s="20" t="s">
        <v>182</v>
      </c>
    </row>
    <row r="3" spans="1:4" ht="17.25" x14ac:dyDescent="0.3">
      <c r="A3" s="20"/>
    </row>
    <row r="4" spans="1:4" ht="17.25" x14ac:dyDescent="0.3">
      <c r="A4" s="20" t="s">
        <v>169</v>
      </c>
    </row>
    <row r="5" spans="1:4" x14ac:dyDescent="0.25">
      <c r="B5" s="18"/>
      <c r="C5" s="18"/>
    </row>
    <row r="6" spans="1:4" ht="12.75" customHeight="1" x14ac:dyDescent="0.25">
      <c r="A6" s="142" t="s">
        <v>140</v>
      </c>
      <c r="B6" s="141" t="s">
        <v>154</v>
      </c>
      <c r="C6" s="141" t="s">
        <v>155</v>
      </c>
      <c r="D6" s="141" t="s">
        <v>64</v>
      </c>
    </row>
    <row r="7" spans="1:4" ht="26.25" customHeight="1" x14ac:dyDescent="0.25">
      <c r="A7" s="142"/>
      <c r="B7" s="141"/>
      <c r="C7" s="141"/>
      <c r="D7" s="141"/>
    </row>
    <row r="8" spans="1:4" ht="9" customHeight="1" x14ac:dyDescent="0.25">
      <c r="A8" s="44"/>
      <c r="B8" s="46"/>
      <c r="C8" s="46"/>
      <c r="D8" s="46"/>
    </row>
    <row r="9" spans="1:4" ht="21" customHeight="1" x14ac:dyDescent="0.25">
      <c r="A9" s="138" t="s">
        <v>148</v>
      </c>
      <c r="B9" s="63">
        <v>16109</v>
      </c>
      <c r="C9" s="63">
        <v>126078</v>
      </c>
      <c r="D9" s="63">
        <f>B9+C9</f>
        <v>142187</v>
      </c>
    </row>
    <row r="10" spans="1:4" ht="12" customHeight="1" x14ac:dyDescent="0.25">
      <c r="A10" s="139"/>
      <c r="B10" s="46"/>
      <c r="C10" s="46"/>
      <c r="D10" s="46"/>
    </row>
    <row r="11" spans="1:4" ht="22.5" customHeight="1" x14ac:dyDescent="0.25">
      <c r="A11" s="138" t="s">
        <v>149</v>
      </c>
      <c r="B11" s="63">
        <v>5228</v>
      </c>
      <c r="C11" s="63">
        <v>9299</v>
      </c>
      <c r="D11" s="63">
        <f>B11+C11</f>
        <v>14527</v>
      </c>
    </row>
    <row r="12" spans="1:4" ht="9" customHeight="1" x14ac:dyDescent="0.25">
      <c r="A12" s="45"/>
      <c r="B12" s="46"/>
      <c r="C12" s="46"/>
      <c r="D12" s="46"/>
    </row>
    <row r="13" spans="1:4" ht="21" customHeight="1" x14ac:dyDescent="0.25">
      <c r="A13" s="28" t="s">
        <v>176</v>
      </c>
      <c r="B13" s="60">
        <f>B9+B11</f>
        <v>21337</v>
      </c>
      <c r="C13" s="60">
        <f>C9+C11</f>
        <v>135377</v>
      </c>
      <c r="D13" s="60">
        <f>B13+C13</f>
        <v>156714</v>
      </c>
    </row>
    <row r="34" spans="1:4" x14ac:dyDescent="0.25">
      <c r="A34" s="10"/>
      <c r="B34" s="10"/>
      <c r="C34" s="10"/>
      <c r="D34" s="10"/>
    </row>
    <row r="35" spans="1:4" x14ac:dyDescent="0.25">
      <c r="A35" s="10"/>
      <c r="B35" s="10"/>
      <c r="C35" s="10"/>
      <c r="D35" s="10"/>
    </row>
    <row r="51" spans="2:4" x14ac:dyDescent="0.25">
      <c r="B51" s="9"/>
      <c r="C51" s="9"/>
      <c r="D51" s="9"/>
    </row>
    <row r="52" spans="2:4" x14ac:dyDescent="0.25">
      <c r="B52" s="9"/>
      <c r="C52" s="9"/>
      <c r="D52" s="9"/>
    </row>
    <row r="53" spans="2:4" x14ac:dyDescent="0.25">
      <c r="B53" s="9"/>
      <c r="C53" s="9"/>
      <c r="D53" s="9"/>
    </row>
    <row r="54" spans="2:4" x14ac:dyDescent="0.25">
      <c r="B54" s="9"/>
      <c r="C54" s="9"/>
      <c r="D54" s="9"/>
    </row>
    <row r="55" spans="2:4" x14ac:dyDescent="0.25">
      <c r="B55" s="9"/>
      <c r="C55" s="9"/>
      <c r="D55" s="9"/>
    </row>
    <row r="56" spans="2:4" x14ac:dyDescent="0.25">
      <c r="B56" s="9"/>
      <c r="C56" s="9"/>
      <c r="D56" s="9"/>
    </row>
    <row r="57" spans="2:4" x14ac:dyDescent="0.25">
      <c r="B57" s="9"/>
      <c r="C57" s="9"/>
      <c r="D57" s="9"/>
    </row>
    <row r="58" spans="2:4" x14ac:dyDescent="0.25">
      <c r="B58" s="9"/>
      <c r="C58" s="9"/>
      <c r="D58" s="9"/>
    </row>
    <row r="59" spans="2:4" x14ac:dyDescent="0.25">
      <c r="B59" s="9"/>
      <c r="C59" s="9"/>
      <c r="D59" s="9"/>
    </row>
    <row r="60" spans="2:4" x14ac:dyDescent="0.25">
      <c r="B60" s="9"/>
      <c r="C60" s="9"/>
      <c r="D60" s="9"/>
    </row>
    <row r="61" spans="2:4" x14ac:dyDescent="0.25">
      <c r="B61" s="9"/>
      <c r="C61" s="9"/>
      <c r="D61" s="9"/>
    </row>
    <row r="62" spans="2:4" x14ac:dyDescent="0.25">
      <c r="B62" s="9"/>
      <c r="C62" s="9"/>
      <c r="D62" s="9"/>
    </row>
    <row r="63" spans="2:4" x14ac:dyDescent="0.25">
      <c r="B63" s="9"/>
      <c r="C63" s="9"/>
      <c r="D63" s="9"/>
    </row>
    <row r="64" spans="2:4" x14ac:dyDescent="0.25">
      <c r="B64" s="9"/>
      <c r="C64" s="9"/>
      <c r="D64" s="9"/>
    </row>
    <row r="65" spans="2:4" x14ac:dyDescent="0.25">
      <c r="B65" s="9"/>
      <c r="C65" s="9"/>
      <c r="D65" s="9"/>
    </row>
    <row r="66" spans="2:4" x14ac:dyDescent="0.25">
      <c r="B66" s="9"/>
      <c r="C66" s="9"/>
      <c r="D66" s="9"/>
    </row>
    <row r="67" spans="2:4" x14ac:dyDescent="0.25">
      <c r="B67" s="9"/>
      <c r="C67" s="9"/>
      <c r="D67" s="9"/>
    </row>
    <row r="68" spans="2:4" x14ac:dyDescent="0.25">
      <c r="B68" s="9"/>
      <c r="C68" s="9"/>
      <c r="D68" s="9"/>
    </row>
    <row r="69" spans="2:4" x14ac:dyDescent="0.25">
      <c r="B69" s="9"/>
      <c r="C69" s="9"/>
      <c r="D69" s="9"/>
    </row>
    <row r="70" spans="2:4" x14ac:dyDescent="0.25">
      <c r="B70" s="9"/>
      <c r="C70" s="9"/>
      <c r="D70" s="9"/>
    </row>
    <row r="71" spans="2:4" x14ac:dyDescent="0.25">
      <c r="B71" s="9"/>
      <c r="C71" s="9"/>
      <c r="D71" s="9"/>
    </row>
    <row r="72" spans="2:4" x14ac:dyDescent="0.25">
      <c r="B72" s="9"/>
      <c r="C72" s="9"/>
      <c r="D72" s="9"/>
    </row>
    <row r="73" spans="2:4" x14ac:dyDescent="0.25">
      <c r="B73" s="9"/>
      <c r="C73" s="9"/>
      <c r="D73" s="9"/>
    </row>
    <row r="74" spans="2:4" x14ac:dyDescent="0.25">
      <c r="B74" s="9"/>
      <c r="C74" s="9"/>
      <c r="D74" s="9"/>
    </row>
    <row r="75" spans="2:4" x14ac:dyDescent="0.25">
      <c r="B75" s="9"/>
      <c r="C75" s="9"/>
      <c r="D75" s="9"/>
    </row>
    <row r="76" spans="2:4" x14ac:dyDescent="0.25">
      <c r="B76" s="9"/>
      <c r="C76" s="9"/>
      <c r="D76" s="9"/>
    </row>
    <row r="77" spans="2:4" x14ac:dyDescent="0.25">
      <c r="B77" s="9"/>
      <c r="C77" s="9"/>
      <c r="D77" s="9"/>
    </row>
    <row r="78" spans="2:4" x14ac:dyDescent="0.25">
      <c r="B78" s="9"/>
      <c r="C78" s="9"/>
      <c r="D78" s="9"/>
    </row>
    <row r="79" spans="2:4" x14ac:dyDescent="0.25">
      <c r="B79" s="9"/>
      <c r="C79" s="9"/>
      <c r="D79" s="9"/>
    </row>
    <row r="80" spans="2:4" x14ac:dyDescent="0.25">
      <c r="B80" s="9"/>
      <c r="C80" s="9"/>
      <c r="D80" s="9"/>
    </row>
    <row r="81" spans="2:4" x14ac:dyDescent="0.25">
      <c r="B81" s="9"/>
      <c r="C81" s="9"/>
      <c r="D81" s="9"/>
    </row>
    <row r="82" spans="2:4" x14ac:dyDescent="0.25">
      <c r="B82" s="9"/>
      <c r="C82" s="9"/>
      <c r="D82" s="9"/>
    </row>
    <row r="83" spans="2:4" x14ac:dyDescent="0.25">
      <c r="B83" s="9"/>
      <c r="C83" s="9"/>
      <c r="D83" s="9"/>
    </row>
    <row r="84" spans="2:4" x14ac:dyDescent="0.25">
      <c r="B84" s="9"/>
      <c r="C84" s="9"/>
      <c r="D84" s="9"/>
    </row>
    <row r="85" spans="2:4" x14ac:dyDescent="0.25">
      <c r="B85" s="9"/>
      <c r="C85" s="9"/>
      <c r="D85" s="9"/>
    </row>
    <row r="86" spans="2:4" x14ac:dyDescent="0.25">
      <c r="B86" s="9"/>
      <c r="C86" s="9"/>
      <c r="D86" s="9"/>
    </row>
    <row r="87" spans="2:4" x14ac:dyDescent="0.25">
      <c r="B87" s="9"/>
      <c r="C87" s="9"/>
      <c r="D87" s="9"/>
    </row>
    <row r="88" spans="2:4" x14ac:dyDescent="0.25">
      <c r="B88" s="9"/>
      <c r="C88" s="9"/>
      <c r="D88" s="9"/>
    </row>
    <row r="89" spans="2:4" x14ac:dyDescent="0.25">
      <c r="B89" s="9"/>
      <c r="C89" s="9"/>
      <c r="D89" s="9"/>
    </row>
    <row r="90" spans="2:4" x14ac:dyDescent="0.25">
      <c r="B90" s="9"/>
      <c r="C90" s="9"/>
      <c r="D90" s="9"/>
    </row>
    <row r="91" spans="2:4" x14ac:dyDescent="0.25">
      <c r="B91" s="9"/>
      <c r="C91" s="9"/>
      <c r="D91" s="9"/>
    </row>
    <row r="92" spans="2:4" x14ac:dyDescent="0.25">
      <c r="B92" s="9"/>
      <c r="C92" s="9"/>
      <c r="D92" s="9"/>
    </row>
    <row r="93" spans="2:4" x14ac:dyDescent="0.25">
      <c r="B93" s="9"/>
      <c r="C93" s="9"/>
      <c r="D93" s="9"/>
    </row>
    <row r="94" spans="2:4" x14ac:dyDescent="0.25">
      <c r="B94" s="9"/>
      <c r="C94" s="9"/>
      <c r="D94" s="9"/>
    </row>
    <row r="95" spans="2:4" x14ac:dyDescent="0.25">
      <c r="B95" s="9"/>
      <c r="C95" s="9"/>
      <c r="D95" s="9"/>
    </row>
    <row r="96" spans="2:4" x14ac:dyDescent="0.25">
      <c r="B96" s="9"/>
      <c r="C96" s="9"/>
      <c r="D96" s="9"/>
    </row>
    <row r="97" spans="2:4" x14ac:dyDescent="0.25">
      <c r="B97" s="9"/>
      <c r="C97" s="9"/>
      <c r="D97" s="9"/>
    </row>
    <row r="98" spans="2:4" x14ac:dyDescent="0.25">
      <c r="B98" s="9"/>
      <c r="C98" s="9"/>
      <c r="D98" s="9"/>
    </row>
    <row r="99" spans="2:4" x14ac:dyDescent="0.25">
      <c r="B99" s="9"/>
      <c r="C99" s="9"/>
      <c r="D99" s="9"/>
    </row>
    <row r="100" spans="2:4" x14ac:dyDescent="0.25">
      <c r="B100" s="9"/>
      <c r="C100" s="9"/>
      <c r="D100" s="9"/>
    </row>
    <row r="101" spans="2:4" x14ac:dyDescent="0.25">
      <c r="B101" s="9"/>
      <c r="C101" s="9"/>
      <c r="D101" s="9"/>
    </row>
    <row r="102" spans="2:4" x14ac:dyDescent="0.25">
      <c r="B102" s="9"/>
      <c r="C102" s="9"/>
      <c r="D102" s="9"/>
    </row>
    <row r="103" spans="2:4" x14ac:dyDescent="0.25">
      <c r="B103" s="9"/>
      <c r="C103" s="9"/>
      <c r="D103" s="9"/>
    </row>
    <row r="104" spans="2:4" x14ac:dyDescent="0.25">
      <c r="B104" s="9"/>
      <c r="C104" s="9"/>
      <c r="D104" s="9"/>
    </row>
    <row r="105" spans="2:4" x14ac:dyDescent="0.25">
      <c r="B105" s="9"/>
      <c r="C105" s="9"/>
      <c r="D105" s="9"/>
    </row>
    <row r="106" spans="2:4" x14ac:dyDescent="0.25">
      <c r="B106" s="9"/>
      <c r="C106" s="9"/>
      <c r="D106" s="9"/>
    </row>
    <row r="107" spans="2:4" x14ac:dyDescent="0.25">
      <c r="B107" s="9"/>
      <c r="C107" s="9"/>
      <c r="D107" s="9"/>
    </row>
    <row r="108" spans="2:4" x14ac:dyDescent="0.25">
      <c r="B108" s="9"/>
      <c r="C108" s="9"/>
      <c r="D108" s="9"/>
    </row>
    <row r="109" spans="2:4" x14ac:dyDescent="0.25">
      <c r="B109" s="9"/>
      <c r="C109" s="9"/>
      <c r="D109" s="9"/>
    </row>
    <row r="110" spans="2:4" x14ac:dyDescent="0.25">
      <c r="B110" s="9"/>
      <c r="C110" s="9"/>
      <c r="D110" s="9"/>
    </row>
    <row r="111" spans="2:4" x14ac:dyDescent="0.25">
      <c r="B111" s="9"/>
      <c r="C111" s="9"/>
      <c r="D111" s="9"/>
    </row>
    <row r="112" spans="2:4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  <row r="117" spans="2:4" x14ac:dyDescent="0.25">
      <c r="B117" s="9"/>
      <c r="C117" s="9"/>
      <c r="D117" s="9"/>
    </row>
    <row r="118" spans="2:4" x14ac:dyDescent="0.25">
      <c r="B118" s="9"/>
      <c r="C118" s="9"/>
      <c r="D118" s="9"/>
    </row>
    <row r="119" spans="2:4" x14ac:dyDescent="0.25">
      <c r="B119" s="9"/>
      <c r="C119" s="9"/>
      <c r="D119" s="9"/>
    </row>
    <row r="120" spans="2:4" x14ac:dyDescent="0.25">
      <c r="B120" s="9"/>
      <c r="C120" s="9"/>
      <c r="D120" s="9"/>
    </row>
    <row r="121" spans="2:4" x14ac:dyDescent="0.25">
      <c r="B121" s="9"/>
      <c r="C121" s="9"/>
      <c r="D121" s="9"/>
    </row>
    <row r="122" spans="2:4" x14ac:dyDescent="0.25">
      <c r="B122" s="9"/>
      <c r="C122" s="9"/>
      <c r="D122" s="9"/>
    </row>
    <row r="123" spans="2:4" x14ac:dyDescent="0.25">
      <c r="B123" s="9"/>
      <c r="C123" s="9"/>
      <c r="D123" s="9"/>
    </row>
    <row r="124" spans="2:4" x14ac:dyDescent="0.25">
      <c r="B124" s="9"/>
      <c r="C124" s="9"/>
      <c r="D124" s="9"/>
    </row>
    <row r="125" spans="2:4" x14ac:dyDescent="0.25">
      <c r="B125" s="9"/>
      <c r="C125" s="9"/>
      <c r="D125" s="9"/>
    </row>
    <row r="126" spans="2:4" x14ac:dyDescent="0.25">
      <c r="B126" s="9"/>
      <c r="C126" s="9"/>
      <c r="D126" s="9"/>
    </row>
    <row r="127" spans="2:4" x14ac:dyDescent="0.25">
      <c r="B127" s="9"/>
      <c r="C127" s="9"/>
      <c r="D127" s="9"/>
    </row>
    <row r="128" spans="2:4" x14ac:dyDescent="0.25">
      <c r="B128" s="9"/>
      <c r="C128" s="9"/>
      <c r="D128" s="9"/>
    </row>
    <row r="129" spans="2:4" x14ac:dyDescent="0.25">
      <c r="B129" s="9"/>
      <c r="C129" s="9"/>
      <c r="D129" s="9"/>
    </row>
    <row r="130" spans="2:4" x14ac:dyDescent="0.25">
      <c r="B130" s="9"/>
      <c r="C130" s="9"/>
      <c r="D130" s="9"/>
    </row>
    <row r="131" spans="2:4" x14ac:dyDescent="0.25">
      <c r="B131" s="9"/>
      <c r="C131" s="9"/>
      <c r="D131" s="9"/>
    </row>
    <row r="132" spans="2:4" x14ac:dyDescent="0.25">
      <c r="B132" s="9"/>
      <c r="C132" s="9"/>
      <c r="D132" s="9"/>
    </row>
    <row r="133" spans="2:4" x14ac:dyDescent="0.25">
      <c r="B133" s="9"/>
      <c r="C133" s="9"/>
      <c r="D133" s="9"/>
    </row>
    <row r="134" spans="2:4" x14ac:dyDescent="0.25">
      <c r="B134" s="9"/>
      <c r="C134" s="9"/>
      <c r="D134" s="9"/>
    </row>
    <row r="135" spans="2:4" x14ac:dyDescent="0.25">
      <c r="B135" s="9"/>
      <c r="C135" s="9"/>
      <c r="D135" s="9"/>
    </row>
    <row r="136" spans="2:4" x14ac:dyDescent="0.25">
      <c r="B136" s="9"/>
      <c r="C136" s="9"/>
      <c r="D136" s="9"/>
    </row>
    <row r="137" spans="2:4" x14ac:dyDescent="0.25">
      <c r="B137" s="9"/>
      <c r="C137" s="9"/>
      <c r="D137" s="9"/>
    </row>
    <row r="138" spans="2:4" x14ac:dyDescent="0.25">
      <c r="B138" s="9"/>
      <c r="C138" s="9"/>
      <c r="D138" s="9"/>
    </row>
    <row r="139" spans="2:4" x14ac:dyDescent="0.25">
      <c r="B139" s="9"/>
      <c r="C139" s="9"/>
      <c r="D139" s="9"/>
    </row>
    <row r="140" spans="2:4" x14ac:dyDescent="0.25">
      <c r="B140" s="9"/>
      <c r="C140" s="9"/>
      <c r="D140" s="9"/>
    </row>
    <row r="141" spans="2:4" x14ac:dyDescent="0.25">
      <c r="B141" s="9"/>
      <c r="C141" s="9"/>
      <c r="D141" s="9"/>
    </row>
    <row r="142" spans="2:4" x14ac:dyDescent="0.25">
      <c r="B142" s="9"/>
      <c r="C142" s="9"/>
      <c r="D142" s="9"/>
    </row>
    <row r="143" spans="2:4" x14ac:dyDescent="0.25">
      <c r="B143" s="9"/>
      <c r="C143" s="9"/>
      <c r="D143" s="9"/>
    </row>
    <row r="144" spans="2:4" x14ac:dyDescent="0.25">
      <c r="B144" s="9"/>
      <c r="C144" s="9"/>
      <c r="D144" s="9"/>
    </row>
    <row r="145" spans="2:4" x14ac:dyDescent="0.25">
      <c r="B145" s="9"/>
      <c r="C145" s="9"/>
      <c r="D145" s="9"/>
    </row>
    <row r="146" spans="2:4" x14ac:dyDescent="0.25">
      <c r="B146" s="9"/>
      <c r="C146" s="9"/>
      <c r="D146" s="9"/>
    </row>
    <row r="147" spans="2:4" x14ac:dyDescent="0.25">
      <c r="B147" s="9"/>
      <c r="C147" s="9"/>
      <c r="D147" s="9"/>
    </row>
    <row r="148" spans="2:4" x14ac:dyDescent="0.25">
      <c r="B148" s="9"/>
      <c r="C148" s="9"/>
      <c r="D148" s="9"/>
    </row>
    <row r="149" spans="2:4" x14ac:dyDescent="0.25">
      <c r="B149" s="9"/>
      <c r="C149" s="9"/>
      <c r="D149" s="9"/>
    </row>
    <row r="150" spans="2:4" x14ac:dyDescent="0.25">
      <c r="B150" s="9"/>
      <c r="C150" s="9"/>
      <c r="D150" s="9"/>
    </row>
    <row r="151" spans="2:4" x14ac:dyDescent="0.25">
      <c r="B151" s="9"/>
      <c r="C151" s="9"/>
      <c r="D151" s="9"/>
    </row>
    <row r="152" spans="2:4" x14ac:dyDescent="0.25">
      <c r="B152" s="9"/>
      <c r="C152" s="9"/>
      <c r="D152" s="9"/>
    </row>
    <row r="153" spans="2:4" x14ac:dyDescent="0.25">
      <c r="B153" s="9"/>
      <c r="C153" s="9"/>
      <c r="D153" s="9"/>
    </row>
    <row r="154" spans="2:4" x14ac:dyDescent="0.25">
      <c r="B154" s="9"/>
      <c r="C154" s="9"/>
      <c r="D154" s="9"/>
    </row>
    <row r="155" spans="2:4" x14ac:dyDescent="0.25">
      <c r="B155" s="9"/>
      <c r="C155" s="9"/>
      <c r="D155" s="9"/>
    </row>
    <row r="156" spans="2:4" x14ac:dyDescent="0.25">
      <c r="B156" s="9"/>
      <c r="C156" s="9"/>
      <c r="D156" s="9"/>
    </row>
    <row r="157" spans="2:4" x14ac:dyDescent="0.25">
      <c r="B157" s="9"/>
      <c r="C157" s="9"/>
      <c r="D157" s="9"/>
    </row>
    <row r="158" spans="2:4" x14ac:dyDescent="0.25">
      <c r="B158" s="9"/>
      <c r="C158" s="9"/>
      <c r="D158" s="9"/>
    </row>
    <row r="159" spans="2:4" x14ac:dyDescent="0.25">
      <c r="B159" s="9"/>
      <c r="C159" s="9"/>
      <c r="D159" s="9"/>
    </row>
    <row r="160" spans="2:4" x14ac:dyDescent="0.25">
      <c r="B160" s="9"/>
      <c r="C160" s="9"/>
      <c r="D160" s="9"/>
    </row>
    <row r="161" spans="2:4" x14ac:dyDescent="0.25">
      <c r="B161" s="9"/>
      <c r="C161" s="9"/>
      <c r="D161" s="9"/>
    </row>
    <row r="162" spans="2:4" x14ac:dyDescent="0.25">
      <c r="B162" s="9"/>
      <c r="C162" s="9"/>
      <c r="D162" s="9"/>
    </row>
    <row r="163" spans="2:4" x14ac:dyDescent="0.25">
      <c r="B163" s="9"/>
      <c r="C163" s="9"/>
      <c r="D163" s="9"/>
    </row>
    <row r="164" spans="2:4" x14ac:dyDescent="0.25">
      <c r="B164" s="9"/>
      <c r="C164" s="9"/>
      <c r="D164" s="9"/>
    </row>
    <row r="165" spans="2:4" x14ac:dyDescent="0.25">
      <c r="B165" s="9"/>
      <c r="C165" s="9"/>
      <c r="D165" s="9"/>
    </row>
    <row r="166" spans="2:4" x14ac:dyDescent="0.25">
      <c r="B166" s="9"/>
      <c r="C166" s="9"/>
      <c r="D166" s="9"/>
    </row>
    <row r="167" spans="2:4" x14ac:dyDescent="0.25">
      <c r="B167" s="9"/>
      <c r="C167" s="9"/>
      <c r="D167" s="9"/>
    </row>
    <row r="168" spans="2:4" x14ac:dyDescent="0.25">
      <c r="B168" s="9"/>
      <c r="C168" s="9"/>
      <c r="D168" s="9"/>
    </row>
    <row r="169" spans="2:4" x14ac:dyDescent="0.25">
      <c r="B169" s="9"/>
      <c r="C169" s="9"/>
      <c r="D169" s="9"/>
    </row>
    <row r="170" spans="2:4" x14ac:dyDescent="0.25">
      <c r="B170" s="9"/>
      <c r="C170" s="9"/>
      <c r="D170" s="9"/>
    </row>
    <row r="171" spans="2:4" x14ac:dyDescent="0.25">
      <c r="B171" s="9"/>
      <c r="C171" s="9"/>
      <c r="D171" s="9"/>
    </row>
    <row r="172" spans="2:4" x14ac:dyDescent="0.25">
      <c r="B172" s="9"/>
      <c r="C172" s="9"/>
      <c r="D172" s="9"/>
    </row>
    <row r="173" spans="2:4" x14ac:dyDescent="0.25">
      <c r="B173" s="9"/>
      <c r="C173" s="9"/>
      <c r="D173" s="9"/>
    </row>
    <row r="174" spans="2:4" x14ac:dyDescent="0.25">
      <c r="B174" s="9"/>
      <c r="C174" s="9"/>
      <c r="D174" s="9"/>
    </row>
    <row r="175" spans="2:4" x14ac:dyDescent="0.25">
      <c r="B175" s="9"/>
      <c r="C175" s="9"/>
      <c r="D175" s="9"/>
    </row>
    <row r="176" spans="2:4" x14ac:dyDescent="0.25">
      <c r="B176" s="9"/>
      <c r="C176" s="9"/>
      <c r="D176" s="9"/>
    </row>
    <row r="177" spans="2:4" x14ac:dyDescent="0.25">
      <c r="B177" s="9"/>
      <c r="C177" s="9"/>
      <c r="D177" s="9"/>
    </row>
    <row r="178" spans="2:4" x14ac:dyDescent="0.25">
      <c r="B178" s="9"/>
      <c r="C178" s="9"/>
      <c r="D178" s="9"/>
    </row>
    <row r="179" spans="2:4" x14ac:dyDescent="0.25">
      <c r="B179" s="9"/>
      <c r="C179" s="9"/>
      <c r="D179" s="9"/>
    </row>
    <row r="180" spans="2:4" x14ac:dyDescent="0.25">
      <c r="B180" s="9"/>
      <c r="C180" s="9"/>
      <c r="D180" s="9"/>
    </row>
    <row r="181" spans="2:4" x14ac:dyDescent="0.25">
      <c r="B181" s="9"/>
      <c r="C181" s="9"/>
      <c r="D181" s="9"/>
    </row>
    <row r="182" spans="2:4" x14ac:dyDescent="0.25">
      <c r="B182" s="9"/>
      <c r="C182" s="9"/>
      <c r="D182" s="9"/>
    </row>
    <row r="183" spans="2:4" x14ac:dyDescent="0.25">
      <c r="B183" s="9"/>
      <c r="C183" s="9"/>
      <c r="D183" s="9"/>
    </row>
    <row r="184" spans="2:4" x14ac:dyDescent="0.25">
      <c r="B184" s="9"/>
      <c r="C184" s="9"/>
      <c r="D184" s="9"/>
    </row>
    <row r="185" spans="2:4" x14ac:dyDescent="0.25">
      <c r="B185" s="9"/>
      <c r="C185" s="9"/>
      <c r="D185" s="9"/>
    </row>
    <row r="186" spans="2:4" x14ac:dyDescent="0.25">
      <c r="B186" s="9"/>
      <c r="C186" s="9"/>
      <c r="D186" s="9"/>
    </row>
    <row r="187" spans="2:4" x14ac:dyDescent="0.25">
      <c r="B187" s="9"/>
      <c r="C187" s="9"/>
      <c r="D187" s="9"/>
    </row>
    <row r="188" spans="2:4" x14ac:dyDescent="0.25">
      <c r="B188" s="9"/>
      <c r="C188" s="9"/>
      <c r="D188" s="9"/>
    </row>
    <row r="189" spans="2:4" x14ac:dyDescent="0.25">
      <c r="B189" s="9"/>
      <c r="C189" s="9"/>
      <c r="D189" s="9"/>
    </row>
    <row r="190" spans="2:4" x14ac:dyDescent="0.25">
      <c r="B190" s="9"/>
      <c r="C190" s="9"/>
      <c r="D190" s="9"/>
    </row>
    <row r="191" spans="2:4" x14ac:dyDescent="0.25">
      <c r="B191" s="9"/>
      <c r="C191" s="9"/>
      <c r="D191" s="9"/>
    </row>
    <row r="192" spans="2:4" x14ac:dyDescent="0.25">
      <c r="B192" s="9"/>
      <c r="C192" s="9"/>
      <c r="D192" s="9"/>
    </row>
    <row r="193" spans="2:4" x14ac:dyDescent="0.25">
      <c r="B193" s="9"/>
      <c r="C193" s="9"/>
      <c r="D193" s="9"/>
    </row>
    <row r="194" spans="2:4" x14ac:dyDescent="0.25">
      <c r="B194" s="9"/>
      <c r="C194" s="9"/>
      <c r="D194" s="9"/>
    </row>
    <row r="195" spans="2:4" x14ac:dyDescent="0.25">
      <c r="B195" s="9"/>
      <c r="C195" s="9"/>
      <c r="D195" s="9"/>
    </row>
    <row r="196" spans="2:4" x14ac:dyDescent="0.25">
      <c r="B196" s="9"/>
      <c r="C196" s="9"/>
      <c r="D196" s="9"/>
    </row>
    <row r="197" spans="2:4" x14ac:dyDescent="0.25">
      <c r="B197" s="9"/>
      <c r="C197" s="9"/>
      <c r="D197" s="9"/>
    </row>
    <row r="198" spans="2:4" x14ac:dyDescent="0.25">
      <c r="B198" s="9"/>
      <c r="C198" s="9"/>
      <c r="D198" s="9"/>
    </row>
    <row r="199" spans="2:4" x14ac:dyDescent="0.25">
      <c r="B199" s="9"/>
      <c r="C199" s="9"/>
      <c r="D199" s="9"/>
    </row>
    <row r="200" spans="2:4" x14ac:dyDescent="0.25">
      <c r="B200" s="9"/>
      <c r="C200" s="9"/>
      <c r="D200" s="9"/>
    </row>
    <row r="201" spans="2:4" x14ac:dyDescent="0.25">
      <c r="B201" s="9"/>
      <c r="C201" s="9"/>
      <c r="D201" s="9"/>
    </row>
    <row r="202" spans="2:4" x14ac:dyDescent="0.25">
      <c r="B202" s="9"/>
      <c r="C202" s="9"/>
      <c r="D202" s="9"/>
    </row>
    <row r="203" spans="2:4" x14ac:dyDescent="0.25">
      <c r="B203" s="9"/>
      <c r="C203" s="9"/>
      <c r="D203" s="9"/>
    </row>
    <row r="204" spans="2:4" x14ac:dyDescent="0.25">
      <c r="B204" s="9"/>
      <c r="C204" s="9"/>
      <c r="D204" s="9"/>
    </row>
    <row r="205" spans="2:4" x14ac:dyDescent="0.25">
      <c r="B205" s="9"/>
      <c r="C205" s="9"/>
      <c r="D205" s="9"/>
    </row>
    <row r="206" spans="2:4" x14ac:dyDescent="0.25">
      <c r="B206" s="9"/>
      <c r="C206" s="9"/>
      <c r="D206" s="9"/>
    </row>
    <row r="207" spans="2:4" x14ac:dyDescent="0.25">
      <c r="B207" s="9"/>
      <c r="C207" s="9"/>
      <c r="D207" s="9"/>
    </row>
    <row r="208" spans="2:4" x14ac:dyDescent="0.25">
      <c r="B208" s="9"/>
      <c r="C208" s="9"/>
      <c r="D208" s="9"/>
    </row>
    <row r="209" spans="2:4" x14ac:dyDescent="0.25">
      <c r="B209" s="9"/>
      <c r="C209" s="9"/>
      <c r="D209" s="9"/>
    </row>
    <row r="210" spans="2:4" x14ac:dyDescent="0.25">
      <c r="B210" s="9"/>
      <c r="C210" s="9"/>
      <c r="D210" s="9"/>
    </row>
    <row r="211" spans="2:4" x14ac:dyDescent="0.25">
      <c r="B211" s="9"/>
      <c r="C211" s="9"/>
      <c r="D211" s="9"/>
    </row>
    <row r="212" spans="2:4" x14ac:dyDescent="0.25">
      <c r="B212" s="9"/>
      <c r="C212" s="9"/>
      <c r="D212" s="9"/>
    </row>
    <row r="213" spans="2:4" x14ac:dyDescent="0.25">
      <c r="B213" s="9"/>
      <c r="C213" s="9"/>
      <c r="D213" s="9"/>
    </row>
    <row r="214" spans="2:4" x14ac:dyDescent="0.25">
      <c r="B214" s="9"/>
      <c r="C214" s="9"/>
      <c r="D214" s="9"/>
    </row>
    <row r="215" spans="2:4" x14ac:dyDescent="0.25">
      <c r="B215" s="9"/>
      <c r="C215" s="9"/>
      <c r="D215" s="9"/>
    </row>
    <row r="216" spans="2:4" x14ac:dyDescent="0.25">
      <c r="B216" s="9"/>
      <c r="C216" s="9"/>
      <c r="D216" s="9"/>
    </row>
    <row r="217" spans="2:4" x14ac:dyDescent="0.25">
      <c r="B217" s="9"/>
      <c r="C217" s="9"/>
      <c r="D217" s="9"/>
    </row>
    <row r="218" spans="2:4" x14ac:dyDescent="0.25">
      <c r="B218" s="9"/>
      <c r="C218" s="9"/>
      <c r="D218" s="9"/>
    </row>
    <row r="219" spans="2:4" x14ac:dyDescent="0.25">
      <c r="B219" s="9"/>
      <c r="C219" s="9"/>
      <c r="D219" s="9"/>
    </row>
    <row r="220" spans="2:4" x14ac:dyDescent="0.25">
      <c r="B220" s="9"/>
      <c r="C220" s="9"/>
      <c r="D220" s="9"/>
    </row>
    <row r="221" spans="2:4" x14ac:dyDescent="0.25">
      <c r="B221" s="9"/>
      <c r="C221" s="9"/>
      <c r="D221" s="9"/>
    </row>
    <row r="222" spans="2:4" x14ac:dyDescent="0.25">
      <c r="B222" s="9"/>
      <c r="C222" s="9"/>
      <c r="D222" s="9"/>
    </row>
    <row r="223" spans="2:4" x14ac:dyDescent="0.25">
      <c r="B223" s="9"/>
      <c r="C223" s="9"/>
      <c r="D223" s="9"/>
    </row>
    <row r="224" spans="2:4" x14ac:dyDescent="0.25">
      <c r="B224" s="9"/>
      <c r="C224" s="9"/>
      <c r="D224" s="9"/>
    </row>
    <row r="225" spans="2:4" x14ac:dyDescent="0.25">
      <c r="B225" s="9"/>
      <c r="C225" s="9"/>
      <c r="D225" s="9"/>
    </row>
    <row r="226" spans="2:4" x14ac:dyDescent="0.25">
      <c r="B226" s="9"/>
      <c r="C226" s="9"/>
      <c r="D226" s="9"/>
    </row>
    <row r="227" spans="2:4" x14ac:dyDescent="0.25">
      <c r="B227" s="9"/>
      <c r="C227" s="9"/>
      <c r="D227" s="9"/>
    </row>
    <row r="228" spans="2:4" x14ac:dyDescent="0.25">
      <c r="B228" s="9"/>
      <c r="C228" s="9"/>
      <c r="D228" s="9"/>
    </row>
    <row r="229" spans="2:4" x14ac:dyDescent="0.25">
      <c r="B229" s="9"/>
      <c r="C229" s="9"/>
      <c r="D229" s="9"/>
    </row>
    <row r="230" spans="2:4" x14ac:dyDescent="0.25">
      <c r="B230" s="9"/>
      <c r="C230" s="9"/>
      <c r="D230" s="9"/>
    </row>
    <row r="231" spans="2:4" x14ac:dyDescent="0.25">
      <c r="B231" s="9"/>
      <c r="C231" s="9"/>
      <c r="D231" s="9"/>
    </row>
    <row r="232" spans="2:4" x14ac:dyDescent="0.25">
      <c r="B232" s="9"/>
      <c r="C232" s="9"/>
      <c r="D232" s="9"/>
    </row>
    <row r="233" spans="2:4" x14ac:dyDescent="0.25">
      <c r="B233" s="9"/>
      <c r="C233" s="9"/>
      <c r="D233" s="9"/>
    </row>
    <row r="234" spans="2:4" x14ac:dyDescent="0.25">
      <c r="B234" s="9"/>
      <c r="C234" s="9"/>
      <c r="D234" s="9"/>
    </row>
    <row r="235" spans="2:4" x14ac:dyDescent="0.25">
      <c r="B235" s="9"/>
      <c r="C235" s="9"/>
      <c r="D235" s="9"/>
    </row>
    <row r="236" spans="2:4" x14ac:dyDescent="0.25">
      <c r="B236" s="9"/>
      <c r="C236" s="9"/>
      <c r="D236" s="9"/>
    </row>
    <row r="237" spans="2:4" x14ac:dyDescent="0.25">
      <c r="B237" s="9"/>
      <c r="C237" s="9"/>
      <c r="D237" s="9"/>
    </row>
    <row r="238" spans="2:4" x14ac:dyDescent="0.25">
      <c r="B238" s="9"/>
      <c r="C238" s="9"/>
      <c r="D238" s="9"/>
    </row>
    <row r="239" spans="2:4" x14ac:dyDescent="0.25">
      <c r="B239" s="9"/>
      <c r="C239" s="9"/>
      <c r="D239" s="9"/>
    </row>
    <row r="240" spans="2:4" x14ac:dyDescent="0.25">
      <c r="B240" s="9"/>
      <c r="C240" s="9"/>
      <c r="D240" s="9"/>
    </row>
    <row r="241" spans="2:4" x14ac:dyDescent="0.25">
      <c r="B241" s="9"/>
      <c r="C241" s="9"/>
      <c r="D241" s="9"/>
    </row>
    <row r="242" spans="2:4" x14ac:dyDescent="0.25">
      <c r="B242" s="9"/>
      <c r="C242" s="9"/>
      <c r="D242" s="9"/>
    </row>
    <row r="243" spans="2:4" x14ac:dyDescent="0.25">
      <c r="B243" s="9"/>
      <c r="C243" s="9"/>
      <c r="D243" s="9"/>
    </row>
    <row r="244" spans="2:4" x14ac:dyDescent="0.25">
      <c r="B244" s="9"/>
      <c r="C244" s="9"/>
      <c r="D244" s="9"/>
    </row>
    <row r="245" spans="2:4" x14ac:dyDescent="0.25">
      <c r="B245" s="9"/>
      <c r="C245" s="9"/>
      <c r="D245" s="9"/>
    </row>
    <row r="246" spans="2:4" x14ac:dyDescent="0.25">
      <c r="B246" s="9"/>
      <c r="C246" s="9"/>
      <c r="D246" s="9"/>
    </row>
    <row r="247" spans="2:4" x14ac:dyDescent="0.25">
      <c r="B247" s="9"/>
      <c r="C247" s="9"/>
      <c r="D247" s="9"/>
    </row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K42"/>
  <sheetViews>
    <sheetView zoomScaleNormal="100" workbookViewId="0">
      <selection activeCell="D62" sqref="D62"/>
    </sheetView>
  </sheetViews>
  <sheetFormatPr baseColWidth="10" defaultColWidth="11.42578125" defaultRowHeight="15" x14ac:dyDescent="0.25"/>
  <cols>
    <col min="1" max="1" width="17.7109375" style="9" customWidth="1"/>
    <col min="2" max="2" width="20.140625" style="8" customWidth="1"/>
    <col min="3" max="3" width="20" style="8" customWidth="1"/>
    <col min="4" max="4" width="11.140625" style="9" customWidth="1"/>
    <col min="5" max="5" width="16.42578125" style="9" customWidth="1"/>
    <col min="6" max="6" width="8.5703125" style="9" customWidth="1"/>
    <col min="7" max="7" width="4.42578125" style="9" customWidth="1"/>
    <col min="8" max="8" width="9.28515625" style="9" customWidth="1"/>
    <col min="9" max="9" width="6.5703125" style="9" customWidth="1"/>
    <col min="10" max="10" width="8" style="9" customWidth="1"/>
    <col min="11" max="11" width="4.140625" style="9" customWidth="1"/>
    <col min="12" max="16384" width="11.42578125" style="9"/>
  </cols>
  <sheetData>
    <row r="2" spans="1:11" ht="17.25" customHeight="1" x14ac:dyDescent="0.3">
      <c r="A2" s="152" t="s">
        <v>178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ht="17.25" customHeight="1" x14ac:dyDescent="0.3">
      <c r="A3" s="153" t="s">
        <v>147</v>
      </c>
      <c r="B3" s="153"/>
      <c r="C3" s="153"/>
      <c r="D3" s="153"/>
      <c r="E3" s="80"/>
      <c r="F3" s="80"/>
      <c r="G3" s="80"/>
      <c r="H3" s="80"/>
      <c r="I3" s="80"/>
      <c r="J3" s="80"/>
      <c r="K3" s="80"/>
    </row>
    <row r="5" spans="1:11" ht="15.75" customHeight="1" x14ac:dyDescent="0.25">
      <c r="A5" s="142" t="s">
        <v>150</v>
      </c>
      <c r="B5" s="141" t="s">
        <v>148</v>
      </c>
      <c r="C5" s="141" t="s">
        <v>149</v>
      </c>
      <c r="D5" s="141" t="s">
        <v>64</v>
      </c>
    </row>
    <row r="6" spans="1:11" ht="19.5" customHeight="1" x14ac:dyDescent="0.25">
      <c r="A6" s="142"/>
      <c r="B6" s="141"/>
      <c r="C6" s="141"/>
      <c r="D6" s="141"/>
    </row>
    <row r="7" spans="1:11" ht="8.25" customHeight="1" x14ac:dyDescent="0.25">
      <c r="A7" s="44"/>
      <c r="B7" s="113"/>
      <c r="C7" s="113"/>
      <c r="D7" s="113"/>
    </row>
    <row r="8" spans="1:11" x14ac:dyDescent="0.25">
      <c r="A8" s="1" t="s">
        <v>17</v>
      </c>
      <c r="B8" s="5">
        <v>173</v>
      </c>
      <c r="C8" s="5">
        <v>37</v>
      </c>
      <c r="D8" s="5">
        <f t="shared" ref="D8:D23" si="0">SUM(B8:C8)</f>
        <v>210</v>
      </c>
      <c r="E8" s="58" t="s">
        <v>101</v>
      </c>
    </row>
    <row r="9" spans="1:11" x14ac:dyDescent="0.25">
      <c r="A9" s="93" t="s">
        <v>18</v>
      </c>
      <c r="B9" s="8">
        <v>405</v>
      </c>
      <c r="C9" s="8">
        <v>98</v>
      </c>
      <c r="D9" s="8">
        <f t="shared" si="0"/>
        <v>503</v>
      </c>
      <c r="E9" s="58" t="s">
        <v>102</v>
      </c>
    </row>
    <row r="10" spans="1:11" x14ac:dyDescent="0.25">
      <c r="A10" s="1" t="s">
        <v>19</v>
      </c>
      <c r="B10" s="5">
        <v>55</v>
      </c>
      <c r="C10" s="5">
        <v>19</v>
      </c>
      <c r="D10" s="5">
        <f t="shared" si="0"/>
        <v>74</v>
      </c>
      <c r="E10" s="58" t="s">
        <v>103</v>
      </c>
    </row>
    <row r="11" spans="1:11" x14ac:dyDescent="0.25">
      <c r="A11" s="93" t="s">
        <v>20</v>
      </c>
      <c r="B11" s="8">
        <v>96</v>
      </c>
      <c r="C11" s="8">
        <v>42</v>
      </c>
      <c r="D11" s="8">
        <f t="shared" si="0"/>
        <v>138</v>
      </c>
      <c r="E11" s="58" t="s">
        <v>104</v>
      </c>
    </row>
    <row r="12" spans="1:11" x14ac:dyDescent="0.25">
      <c r="A12" s="1" t="s">
        <v>23</v>
      </c>
      <c r="B12" s="5">
        <v>142</v>
      </c>
      <c r="C12" s="5">
        <v>51</v>
      </c>
      <c r="D12" s="5">
        <f t="shared" si="0"/>
        <v>193</v>
      </c>
      <c r="E12" s="58" t="s">
        <v>105</v>
      </c>
    </row>
    <row r="13" spans="1:11" x14ac:dyDescent="0.25">
      <c r="A13" s="93" t="s">
        <v>24</v>
      </c>
      <c r="B13" s="8">
        <v>457</v>
      </c>
      <c r="C13" s="8">
        <v>169</v>
      </c>
      <c r="D13" s="8">
        <f t="shared" si="0"/>
        <v>626</v>
      </c>
      <c r="E13" s="58" t="s">
        <v>106</v>
      </c>
    </row>
    <row r="14" spans="1:11" x14ac:dyDescent="0.25">
      <c r="A14" s="1" t="s">
        <v>21</v>
      </c>
      <c r="B14" s="5">
        <v>676</v>
      </c>
      <c r="C14" s="5">
        <v>211</v>
      </c>
      <c r="D14" s="5">
        <f t="shared" si="0"/>
        <v>887</v>
      </c>
      <c r="E14" s="58" t="s">
        <v>107</v>
      </c>
    </row>
    <row r="15" spans="1:11" x14ac:dyDescent="0.25">
      <c r="A15" s="93" t="s">
        <v>22</v>
      </c>
      <c r="B15" s="8">
        <v>243</v>
      </c>
      <c r="C15" s="8">
        <v>81</v>
      </c>
      <c r="D15" s="8">
        <f t="shared" si="0"/>
        <v>324</v>
      </c>
      <c r="E15" s="58" t="s">
        <v>108</v>
      </c>
    </row>
    <row r="16" spans="1:11" x14ac:dyDescent="0.25">
      <c r="A16" s="1" t="s">
        <v>25</v>
      </c>
      <c r="B16" s="5">
        <v>3587</v>
      </c>
      <c r="C16" s="5">
        <v>1044</v>
      </c>
      <c r="D16" s="5">
        <f t="shared" si="0"/>
        <v>4631</v>
      </c>
      <c r="E16" s="58" t="s">
        <v>109</v>
      </c>
    </row>
    <row r="17" spans="1:5" x14ac:dyDescent="0.25">
      <c r="A17" s="93" t="s">
        <v>26</v>
      </c>
      <c r="B17" s="8">
        <v>194</v>
      </c>
      <c r="C17" s="8">
        <v>61</v>
      </c>
      <c r="D17" s="8">
        <f t="shared" si="0"/>
        <v>255</v>
      </c>
      <c r="E17" s="58" t="s">
        <v>110</v>
      </c>
    </row>
    <row r="18" spans="1:5" x14ac:dyDescent="0.25">
      <c r="A18" s="1" t="s">
        <v>49</v>
      </c>
      <c r="B18" s="5">
        <v>753</v>
      </c>
      <c r="C18" s="5">
        <v>221</v>
      </c>
      <c r="D18" s="5">
        <f t="shared" si="0"/>
        <v>974</v>
      </c>
      <c r="E18" s="58" t="s">
        <v>111</v>
      </c>
    </row>
    <row r="19" spans="1:5" x14ac:dyDescent="0.25">
      <c r="A19" s="93" t="s">
        <v>27</v>
      </c>
      <c r="B19" s="8">
        <v>516</v>
      </c>
      <c r="C19" s="8">
        <v>198</v>
      </c>
      <c r="D19" s="8">
        <f t="shared" si="0"/>
        <v>714</v>
      </c>
      <c r="E19" s="58" t="s">
        <v>112</v>
      </c>
    </row>
    <row r="20" spans="1:5" x14ac:dyDescent="0.25">
      <c r="A20" s="1" t="s">
        <v>28</v>
      </c>
      <c r="B20" s="5">
        <v>69</v>
      </c>
      <c r="C20" s="5">
        <v>52</v>
      </c>
      <c r="D20" s="5">
        <f t="shared" si="0"/>
        <v>121</v>
      </c>
      <c r="E20" s="58" t="s">
        <v>113</v>
      </c>
    </row>
    <row r="21" spans="1:5" x14ac:dyDescent="0.25">
      <c r="A21" s="93" t="s">
        <v>29</v>
      </c>
      <c r="B21" s="8">
        <v>265</v>
      </c>
      <c r="C21" s="8">
        <v>117</v>
      </c>
      <c r="D21" s="8">
        <f t="shared" si="0"/>
        <v>382</v>
      </c>
      <c r="E21" s="58" t="s">
        <v>114</v>
      </c>
    </row>
    <row r="22" spans="1:5" x14ac:dyDescent="0.25">
      <c r="A22" s="1" t="s">
        <v>30</v>
      </c>
      <c r="B22" s="5">
        <v>1114</v>
      </c>
      <c r="C22" s="5">
        <v>260</v>
      </c>
      <c r="D22" s="5">
        <f t="shared" si="0"/>
        <v>1374</v>
      </c>
      <c r="E22" s="58" t="s">
        <v>115</v>
      </c>
    </row>
    <row r="23" spans="1:5" x14ac:dyDescent="0.25">
      <c r="A23" s="93" t="s">
        <v>31</v>
      </c>
      <c r="B23" s="8">
        <v>421</v>
      </c>
      <c r="C23" s="8">
        <v>110</v>
      </c>
      <c r="D23" s="8">
        <f t="shared" si="0"/>
        <v>531</v>
      </c>
      <c r="E23" s="58" t="s">
        <v>116</v>
      </c>
    </row>
    <row r="24" spans="1:5" ht="16.5" customHeight="1" x14ac:dyDescent="0.25">
      <c r="A24" s="1" t="s">
        <v>32</v>
      </c>
      <c r="B24" s="5">
        <v>168</v>
      </c>
      <c r="C24" s="5">
        <v>67</v>
      </c>
      <c r="D24" s="5">
        <f t="shared" ref="D24:D39" si="1">SUM(B24:C24)</f>
        <v>235</v>
      </c>
      <c r="E24" s="58" t="s">
        <v>117</v>
      </c>
    </row>
    <row r="25" spans="1:5" ht="16.5" customHeight="1" x14ac:dyDescent="0.25">
      <c r="A25" s="93" t="s">
        <v>33</v>
      </c>
      <c r="B25" s="8">
        <v>47</v>
      </c>
      <c r="C25" s="8">
        <v>11</v>
      </c>
      <c r="D25" s="8">
        <f t="shared" si="1"/>
        <v>58</v>
      </c>
      <c r="E25" s="58" t="s">
        <v>118</v>
      </c>
    </row>
    <row r="26" spans="1:5" x14ac:dyDescent="0.25">
      <c r="A26" s="1" t="s">
        <v>34</v>
      </c>
      <c r="B26" s="5">
        <v>2127</v>
      </c>
      <c r="C26" s="5">
        <v>654</v>
      </c>
      <c r="D26" s="5">
        <f t="shared" si="1"/>
        <v>2781</v>
      </c>
      <c r="E26" s="58" t="s">
        <v>119</v>
      </c>
    </row>
    <row r="27" spans="1:5" x14ac:dyDescent="0.25">
      <c r="A27" s="93" t="s">
        <v>35</v>
      </c>
      <c r="B27" s="8">
        <v>107</v>
      </c>
      <c r="C27" s="8">
        <v>58</v>
      </c>
      <c r="D27" s="8">
        <f t="shared" si="1"/>
        <v>165</v>
      </c>
      <c r="E27" s="58" t="s">
        <v>120</v>
      </c>
    </row>
    <row r="28" spans="1:5" x14ac:dyDescent="0.25">
      <c r="A28" s="1" t="s">
        <v>36</v>
      </c>
      <c r="B28" s="5">
        <v>568</v>
      </c>
      <c r="C28" s="5">
        <v>142</v>
      </c>
      <c r="D28" s="5">
        <f t="shared" si="1"/>
        <v>710</v>
      </c>
      <c r="E28" s="58" t="s">
        <v>121</v>
      </c>
    </row>
    <row r="29" spans="1:5" x14ac:dyDescent="0.25">
      <c r="A29" s="93" t="s">
        <v>37</v>
      </c>
      <c r="B29" s="8">
        <v>472</v>
      </c>
      <c r="C29" s="8">
        <v>122</v>
      </c>
      <c r="D29" s="8">
        <f t="shared" si="1"/>
        <v>594</v>
      </c>
      <c r="E29" s="58" t="s">
        <v>122</v>
      </c>
    </row>
    <row r="30" spans="1:5" x14ac:dyDescent="0.25">
      <c r="A30" s="1" t="s">
        <v>38</v>
      </c>
      <c r="B30" s="5">
        <v>68</v>
      </c>
      <c r="C30" s="5">
        <v>41</v>
      </c>
      <c r="D30" s="5">
        <f t="shared" si="1"/>
        <v>109</v>
      </c>
      <c r="E30" s="58" t="s">
        <v>123</v>
      </c>
    </row>
    <row r="31" spans="1:5" x14ac:dyDescent="0.25">
      <c r="A31" s="93" t="s">
        <v>39</v>
      </c>
      <c r="B31" s="8">
        <v>434</v>
      </c>
      <c r="C31" s="8">
        <v>88</v>
      </c>
      <c r="D31" s="8">
        <f t="shared" si="1"/>
        <v>522</v>
      </c>
      <c r="E31" s="58" t="s">
        <v>124</v>
      </c>
    </row>
    <row r="32" spans="1:5" x14ac:dyDescent="0.25">
      <c r="A32" s="1" t="s">
        <v>40</v>
      </c>
      <c r="B32" s="5">
        <v>392</v>
      </c>
      <c r="C32" s="5">
        <v>128</v>
      </c>
      <c r="D32" s="5">
        <f t="shared" si="1"/>
        <v>520</v>
      </c>
      <c r="E32" s="58" t="s">
        <v>125</v>
      </c>
    </row>
    <row r="33" spans="1:6" x14ac:dyDescent="0.25">
      <c r="A33" s="93" t="s">
        <v>41</v>
      </c>
      <c r="B33" s="8">
        <v>339</v>
      </c>
      <c r="C33" s="8">
        <v>142</v>
      </c>
      <c r="D33" s="8">
        <f t="shared" si="1"/>
        <v>481</v>
      </c>
      <c r="E33" s="58" t="s">
        <v>126</v>
      </c>
    </row>
    <row r="34" spans="1:6" x14ac:dyDescent="0.25">
      <c r="A34" s="1" t="s">
        <v>42</v>
      </c>
      <c r="B34" s="5">
        <v>128</v>
      </c>
      <c r="C34" s="5">
        <v>137</v>
      </c>
      <c r="D34" s="5">
        <f t="shared" si="1"/>
        <v>265</v>
      </c>
      <c r="E34" s="58" t="s">
        <v>127</v>
      </c>
    </row>
    <row r="35" spans="1:6" x14ac:dyDescent="0.25">
      <c r="A35" s="93" t="s">
        <v>43</v>
      </c>
      <c r="B35" s="8">
        <v>1095</v>
      </c>
      <c r="C35" s="8">
        <v>406</v>
      </c>
      <c r="D35" s="8">
        <f t="shared" si="1"/>
        <v>1501</v>
      </c>
      <c r="E35" s="58" t="s">
        <v>128</v>
      </c>
    </row>
    <row r="36" spans="1:6" x14ac:dyDescent="0.25">
      <c r="A36" s="1" t="s">
        <v>44</v>
      </c>
      <c r="B36" s="5">
        <v>109</v>
      </c>
      <c r="C36" s="5">
        <v>38</v>
      </c>
      <c r="D36" s="5">
        <f t="shared" si="1"/>
        <v>147</v>
      </c>
      <c r="E36" s="58" t="s">
        <v>129</v>
      </c>
    </row>
    <row r="37" spans="1:6" x14ac:dyDescent="0.25">
      <c r="A37" s="93" t="s">
        <v>45</v>
      </c>
      <c r="B37" s="8">
        <v>646</v>
      </c>
      <c r="C37" s="8">
        <v>342</v>
      </c>
      <c r="D37" s="8">
        <f t="shared" si="1"/>
        <v>988</v>
      </c>
      <c r="E37" s="58" t="s">
        <v>130</v>
      </c>
    </row>
    <row r="38" spans="1:6" x14ac:dyDescent="0.25">
      <c r="A38" s="1" t="s">
        <v>46</v>
      </c>
      <c r="B38" s="5">
        <v>162</v>
      </c>
      <c r="C38" s="5">
        <v>52</v>
      </c>
      <c r="D38" s="5">
        <f t="shared" si="1"/>
        <v>214</v>
      </c>
      <c r="E38" s="58" t="s">
        <v>131</v>
      </c>
    </row>
    <row r="39" spans="1:6" x14ac:dyDescent="0.25">
      <c r="A39" s="93" t="s">
        <v>47</v>
      </c>
      <c r="B39" s="8">
        <v>81</v>
      </c>
      <c r="C39" s="8">
        <v>29</v>
      </c>
      <c r="D39" s="8">
        <f t="shared" si="1"/>
        <v>110</v>
      </c>
      <c r="E39" s="58" t="s">
        <v>132</v>
      </c>
    </row>
    <row r="40" spans="1:6" ht="8.25" customHeight="1" x14ac:dyDescent="0.25">
      <c r="A40" s="44"/>
      <c r="B40" s="45"/>
      <c r="C40" s="45"/>
      <c r="D40" s="45"/>
    </row>
    <row r="41" spans="1:6" ht="15.75" x14ac:dyDescent="0.25">
      <c r="A41" s="95" t="s">
        <v>52</v>
      </c>
      <c r="B41" s="82">
        <f>B8+B9+B10+B11+B12+B13+B14+B15+B16+B17+B18+B19+B20+B21+B22+B23+B24+B25+B26+B27+B28+B29+B30+B31+B32+B33+B34+B35+B36+B37+B38+B39</f>
        <v>16109</v>
      </c>
      <c r="C41" s="82">
        <f>C8+C9+C10+C11+C12+C13+C14+C15+C16+C17+C18+C19+C20+C21+C22+C23+C24+C25+C26+C27+C28+C29+C30+C31+C32+C33+C34+C35+C36+C37+C38+C39</f>
        <v>5228</v>
      </c>
      <c r="D41" s="82">
        <f>D8+D9+D10+D11+D12+D13+D14+D15+D16+D17+D18+D19+D20+D21+D22+D23+D24+D25+D26+D27+D28+D29+D30+D31+D32+D33+D34+D35+D36+D37+D38+D39</f>
        <v>21337</v>
      </c>
      <c r="F41" s="17"/>
    </row>
    <row r="42" spans="1:6" x14ac:dyDescent="0.25">
      <c r="B42" s="65">
        <f>B41*100/D41</f>
        <v>75.497961287903635</v>
      </c>
      <c r="C42" s="65">
        <f>C41*100/D41</f>
        <v>24.502038712096358</v>
      </c>
      <c r="D42" s="64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5"/>
  <sheetViews>
    <sheetView zoomScaleNormal="100" workbookViewId="0">
      <selection activeCell="E67" sqref="E67"/>
    </sheetView>
  </sheetViews>
  <sheetFormatPr baseColWidth="10" defaultColWidth="11.42578125" defaultRowHeight="15" x14ac:dyDescent="0.25"/>
  <cols>
    <col min="1" max="1" width="18.140625" style="9" customWidth="1"/>
    <col min="2" max="2" width="19.28515625" style="8" customWidth="1"/>
    <col min="3" max="3" width="20" style="8" customWidth="1"/>
    <col min="4" max="4" width="8.42578125" style="9" customWidth="1"/>
    <col min="5" max="5" width="14.5703125" style="9" customWidth="1"/>
    <col min="6" max="6" width="10.28515625" style="9" customWidth="1"/>
    <col min="7" max="7" width="3.85546875" style="9" customWidth="1"/>
    <col min="8" max="8" width="11.7109375" style="9" customWidth="1"/>
    <col min="9" max="9" width="7.140625" style="9" customWidth="1"/>
    <col min="10" max="10" width="9.42578125" style="9" customWidth="1"/>
    <col min="11" max="16384" width="11.42578125" style="9"/>
  </cols>
  <sheetData>
    <row r="1" spans="1:10" x14ac:dyDescent="0.25">
      <c r="B1" s="9"/>
      <c r="C1" s="9"/>
    </row>
    <row r="2" spans="1:10" ht="18" customHeight="1" x14ac:dyDescent="0.25">
      <c r="A2" s="149" t="s">
        <v>171</v>
      </c>
      <c r="B2" s="149"/>
      <c r="C2" s="149"/>
      <c r="D2" s="149"/>
      <c r="E2" s="149"/>
      <c r="F2" s="102"/>
      <c r="G2" s="102"/>
      <c r="H2" s="102"/>
      <c r="I2" s="102"/>
      <c r="J2" s="102"/>
    </row>
    <row r="3" spans="1:10" ht="15" customHeight="1" x14ac:dyDescent="0.25">
      <c r="A3" s="149" t="s">
        <v>156</v>
      </c>
      <c r="B3" s="149"/>
      <c r="C3" s="149"/>
      <c r="D3" s="149"/>
      <c r="E3" s="79"/>
      <c r="F3" s="79"/>
      <c r="G3" s="79"/>
      <c r="H3" s="79"/>
      <c r="I3" s="79"/>
      <c r="J3" s="79"/>
    </row>
    <row r="4" spans="1:10" ht="15" customHeight="1" x14ac:dyDescent="0.25">
      <c r="B4" s="9"/>
      <c r="C4" s="9"/>
    </row>
    <row r="5" spans="1:10" ht="12.75" customHeight="1" x14ac:dyDescent="0.25">
      <c r="A5" s="142" t="s">
        <v>150</v>
      </c>
      <c r="B5" s="141" t="s">
        <v>148</v>
      </c>
      <c r="C5" s="141" t="s">
        <v>149</v>
      </c>
      <c r="D5" s="141" t="s">
        <v>64</v>
      </c>
    </row>
    <row r="6" spans="1:10" ht="27.75" customHeight="1" x14ac:dyDescent="0.25">
      <c r="A6" s="142"/>
      <c r="B6" s="141"/>
      <c r="C6" s="141"/>
      <c r="D6" s="141"/>
    </row>
    <row r="7" spans="1:10" ht="9.75" customHeight="1" x14ac:dyDescent="0.25">
      <c r="A7" s="44"/>
      <c r="B7" s="44"/>
      <c r="C7" s="44"/>
      <c r="D7" s="44"/>
    </row>
    <row r="8" spans="1:10" x14ac:dyDescent="0.25">
      <c r="A8" s="1" t="s">
        <v>17</v>
      </c>
      <c r="B8" s="5">
        <v>941</v>
      </c>
      <c r="C8" s="5">
        <v>66</v>
      </c>
      <c r="D8" s="5">
        <f t="shared" ref="D8:D23" si="0">SUM(B8:C8)</f>
        <v>1007</v>
      </c>
      <c r="E8" s="58" t="s">
        <v>101</v>
      </c>
    </row>
    <row r="9" spans="1:10" x14ac:dyDescent="0.25">
      <c r="A9" s="93" t="s">
        <v>18</v>
      </c>
      <c r="B9" s="66">
        <v>4337</v>
      </c>
      <c r="C9" s="66">
        <v>168</v>
      </c>
      <c r="D9" s="8">
        <f t="shared" si="0"/>
        <v>4505</v>
      </c>
      <c r="E9" s="58" t="s">
        <v>102</v>
      </c>
    </row>
    <row r="10" spans="1:10" x14ac:dyDescent="0.25">
      <c r="A10" s="1" t="s">
        <v>19</v>
      </c>
      <c r="B10" s="5">
        <v>207</v>
      </c>
      <c r="C10" s="5">
        <v>41</v>
      </c>
      <c r="D10" s="5">
        <f t="shared" si="0"/>
        <v>248</v>
      </c>
      <c r="E10" s="58" t="s">
        <v>103</v>
      </c>
    </row>
    <row r="11" spans="1:10" x14ac:dyDescent="0.25">
      <c r="A11" s="93" t="s">
        <v>20</v>
      </c>
      <c r="B11" s="66">
        <v>160</v>
      </c>
      <c r="C11" s="66">
        <v>11</v>
      </c>
      <c r="D11" s="8">
        <f t="shared" si="0"/>
        <v>171</v>
      </c>
      <c r="E11" s="58" t="s">
        <v>104</v>
      </c>
    </row>
    <row r="12" spans="1:10" x14ac:dyDescent="0.25">
      <c r="A12" s="1" t="s">
        <v>23</v>
      </c>
      <c r="B12" s="5">
        <v>772</v>
      </c>
      <c r="C12" s="5">
        <v>112</v>
      </c>
      <c r="D12" s="5">
        <f t="shared" si="0"/>
        <v>884</v>
      </c>
      <c r="E12" s="58" t="s">
        <v>105</v>
      </c>
    </row>
    <row r="13" spans="1:10" x14ac:dyDescent="0.25">
      <c r="A13" s="93" t="s">
        <v>24</v>
      </c>
      <c r="B13" s="66">
        <v>3137</v>
      </c>
      <c r="C13" s="66">
        <v>268</v>
      </c>
      <c r="D13" s="8">
        <f t="shared" si="0"/>
        <v>3405</v>
      </c>
      <c r="E13" s="58" t="s">
        <v>106</v>
      </c>
    </row>
    <row r="14" spans="1:10" x14ac:dyDescent="0.25">
      <c r="A14" s="1" t="s">
        <v>21</v>
      </c>
      <c r="B14" s="5">
        <v>2224</v>
      </c>
      <c r="C14" s="5">
        <v>154</v>
      </c>
      <c r="D14" s="5">
        <f t="shared" si="0"/>
        <v>2378</v>
      </c>
      <c r="E14" s="58" t="s">
        <v>107</v>
      </c>
    </row>
    <row r="15" spans="1:10" x14ac:dyDescent="0.25">
      <c r="A15" s="93" t="s">
        <v>22</v>
      </c>
      <c r="B15" s="66">
        <v>824</v>
      </c>
      <c r="C15" s="66">
        <v>90</v>
      </c>
      <c r="D15" s="8">
        <f t="shared" si="0"/>
        <v>914</v>
      </c>
      <c r="E15" s="58" t="s">
        <v>108</v>
      </c>
    </row>
    <row r="16" spans="1:10" x14ac:dyDescent="0.25">
      <c r="A16" s="1" t="s">
        <v>25</v>
      </c>
      <c r="B16" s="5">
        <v>26202</v>
      </c>
      <c r="C16" s="5">
        <v>2190</v>
      </c>
      <c r="D16" s="5">
        <f t="shared" si="0"/>
        <v>28392</v>
      </c>
      <c r="E16" s="58" t="s">
        <v>109</v>
      </c>
    </row>
    <row r="17" spans="1:6" x14ac:dyDescent="0.25">
      <c r="A17" s="93" t="s">
        <v>26</v>
      </c>
      <c r="B17" s="66">
        <v>1291</v>
      </c>
      <c r="C17" s="66">
        <v>87</v>
      </c>
      <c r="D17" s="8">
        <f t="shared" si="0"/>
        <v>1378</v>
      </c>
      <c r="E17" s="58" t="s">
        <v>110</v>
      </c>
    </row>
    <row r="18" spans="1:6" x14ac:dyDescent="0.25">
      <c r="A18" s="1" t="s">
        <v>49</v>
      </c>
      <c r="B18" s="5">
        <v>10214</v>
      </c>
      <c r="C18" s="5">
        <v>753</v>
      </c>
      <c r="D18" s="5">
        <f t="shared" si="0"/>
        <v>10967</v>
      </c>
      <c r="E18" s="58" t="s">
        <v>111</v>
      </c>
    </row>
    <row r="19" spans="1:6" x14ac:dyDescent="0.25">
      <c r="A19" s="93" t="s">
        <v>27</v>
      </c>
      <c r="B19" s="66">
        <v>6571</v>
      </c>
      <c r="C19" s="66">
        <v>514</v>
      </c>
      <c r="D19" s="8">
        <f t="shared" si="0"/>
        <v>7085</v>
      </c>
      <c r="E19" s="58" t="s">
        <v>112</v>
      </c>
    </row>
    <row r="20" spans="1:6" x14ac:dyDescent="0.25">
      <c r="A20" s="1" t="s">
        <v>28</v>
      </c>
      <c r="B20" s="5">
        <v>586</v>
      </c>
      <c r="C20" s="5">
        <v>117</v>
      </c>
      <c r="D20" s="5">
        <f t="shared" si="0"/>
        <v>703</v>
      </c>
      <c r="E20" s="58" t="s">
        <v>113</v>
      </c>
    </row>
    <row r="21" spans="1:6" x14ac:dyDescent="0.25">
      <c r="A21" s="93" t="s">
        <v>29</v>
      </c>
      <c r="B21" s="66">
        <v>7010</v>
      </c>
      <c r="C21" s="66">
        <v>490</v>
      </c>
      <c r="D21" s="8">
        <f t="shared" si="0"/>
        <v>7500</v>
      </c>
      <c r="E21" s="58" t="s">
        <v>114</v>
      </c>
    </row>
    <row r="22" spans="1:6" x14ac:dyDescent="0.25">
      <c r="A22" s="1" t="s">
        <v>30</v>
      </c>
      <c r="B22" s="5">
        <v>9290</v>
      </c>
      <c r="C22" s="5">
        <v>684</v>
      </c>
      <c r="D22" s="5">
        <f t="shared" si="0"/>
        <v>9974</v>
      </c>
      <c r="E22" s="58" t="s">
        <v>115</v>
      </c>
    </row>
    <row r="23" spans="1:6" x14ac:dyDescent="0.25">
      <c r="A23" s="93" t="s">
        <v>31</v>
      </c>
      <c r="B23" s="66">
        <v>4971</v>
      </c>
      <c r="C23" s="66">
        <v>286</v>
      </c>
      <c r="D23" s="8">
        <f t="shared" si="0"/>
        <v>5257</v>
      </c>
      <c r="E23" s="58" t="s">
        <v>116</v>
      </c>
    </row>
    <row r="24" spans="1:6" ht="12.75" customHeight="1" x14ac:dyDescent="0.25">
      <c r="A24" s="1" t="s">
        <v>32</v>
      </c>
      <c r="B24" s="5">
        <v>1552</v>
      </c>
      <c r="C24" s="5">
        <v>154</v>
      </c>
      <c r="D24" s="5">
        <f t="shared" ref="D24:D39" si="1">SUM(B24:C24)</f>
        <v>1706</v>
      </c>
      <c r="E24" s="58" t="s">
        <v>117</v>
      </c>
    </row>
    <row r="25" spans="1:6" x14ac:dyDescent="0.25">
      <c r="A25" s="93" t="s">
        <v>33</v>
      </c>
      <c r="B25" s="66">
        <v>573</v>
      </c>
      <c r="C25" s="66">
        <v>29</v>
      </c>
      <c r="D25" s="8">
        <f t="shared" si="1"/>
        <v>602</v>
      </c>
      <c r="E25" s="58" t="s">
        <v>118</v>
      </c>
    </row>
    <row r="26" spans="1:6" x14ac:dyDescent="0.25">
      <c r="A26" s="1" t="s">
        <v>34</v>
      </c>
      <c r="B26" s="5">
        <v>8598</v>
      </c>
      <c r="C26" s="5">
        <v>624</v>
      </c>
      <c r="D26" s="5">
        <f t="shared" si="1"/>
        <v>9222</v>
      </c>
      <c r="E26" s="58" t="s">
        <v>119</v>
      </c>
    </row>
    <row r="27" spans="1:6" x14ac:dyDescent="0.25">
      <c r="A27" s="93" t="s">
        <v>35</v>
      </c>
      <c r="B27" s="66">
        <v>751</v>
      </c>
      <c r="C27" s="66">
        <v>108</v>
      </c>
      <c r="D27" s="8">
        <f t="shared" si="1"/>
        <v>859</v>
      </c>
      <c r="E27" s="58" t="s">
        <v>120</v>
      </c>
      <c r="F27" s="8"/>
    </row>
    <row r="28" spans="1:6" x14ac:dyDescent="0.25">
      <c r="A28" s="1" t="s">
        <v>36</v>
      </c>
      <c r="B28" s="5">
        <v>7044</v>
      </c>
      <c r="C28" s="5">
        <v>263</v>
      </c>
      <c r="D28" s="5">
        <f t="shared" si="1"/>
        <v>7307</v>
      </c>
      <c r="E28" s="58" t="s">
        <v>121</v>
      </c>
      <c r="F28" s="8"/>
    </row>
    <row r="29" spans="1:6" x14ac:dyDescent="0.25">
      <c r="A29" s="93" t="s">
        <v>37</v>
      </c>
      <c r="B29" s="66">
        <v>3417</v>
      </c>
      <c r="C29" s="66">
        <v>234</v>
      </c>
      <c r="D29" s="8">
        <f t="shared" si="1"/>
        <v>3651</v>
      </c>
      <c r="E29" s="58" t="s">
        <v>122</v>
      </c>
      <c r="F29" s="8"/>
    </row>
    <row r="30" spans="1:6" x14ac:dyDescent="0.25">
      <c r="A30" s="1" t="s">
        <v>38</v>
      </c>
      <c r="B30" s="5">
        <v>268</v>
      </c>
      <c r="C30" s="5">
        <v>29</v>
      </c>
      <c r="D30" s="5">
        <f t="shared" si="1"/>
        <v>297</v>
      </c>
      <c r="E30" s="58" t="s">
        <v>123</v>
      </c>
      <c r="F30" s="8"/>
    </row>
    <row r="31" spans="1:6" x14ac:dyDescent="0.25">
      <c r="A31" s="93" t="s">
        <v>39</v>
      </c>
      <c r="B31" s="66">
        <v>3837</v>
      </c>
      <c r="C31" s="66">
        <v>157</v>
      </c>
      <c r="D31" s="8">
        <f t="shared" si="1"/>
        <v>3994</v>
      </c>
      <c r="E31" s="58" t="s">
        <v>124</v>
      </c>
    </row>
    <row r="32" spans="1:6" x14ac:dyDescent="0.25">
      <c r="A32" s="1" t="s">
        <v>40</v>
      </c>
      <c r="B32" s="5">
        <v>3771</v>
      </c>
      <c r="C32" s="5">
        <v>147</v>
      </c>
      <c r="D32" s="5">
        <f t="shared" si="1"/>
        <v>3918</v>
      </c>
      <c r="E32" s="58" t="s">
        <v>125</v>
      </c>
    </row>
    <row r="33" spans="1:5" x14ac:dyDescent="0.25">
      <c r="A33" s="93" t="s">
        <v>41</v>
      </c>
      <c r="B33" s="66">
        <v>3251</v>
      </c>
      <c r="C33" s="66">
        <v>225</v>
      </c>
      <c r="D33" s="8">
        <f t="shared" si="1"/>
        <v>3476</v>
      </c>
      <c r="E33" s="58" t="s">
        <v>126</v>
      </c>
    </row>
    <row r="34" spans="1:5" x14ac:dyDescent="0.25">
      <c r="A34" s="1" t="s">
        <v>42</v>
      </c>
      <c r="B34" s="5">
        <v>609</v>
      </c>
      <c r="C34" s="5">
        <v>157</v>
      </c>
      <c r="D34" s="5">
        <f t="shared" si="1"/>
        <v>766</v>
      </c>
      <c r="E34" s="58" t="s">
        <v>127</v>
      </c>
    </row>
    <row r="35" spans="1:5" x14ac:dyDescent="0.25">
      <c r="A35" s="93" t="s">
        <v>43</v>
      </c>
      <c r="B35" s="66">
        <v>5418</v>
      </c>
      <c r="C35" s="66">
        <v>437</v>
      </c>
      <c r="D35" s="8">
        <f t="shared" si="1"/>
        <v>5855</v>
      </c>
      <c r="E35" s="58" t="s">
        <v>128</v>
      </c>
    </row>
    <row r="36" spans="1:5" x14ac:dyDescent="0.25">
      <c r="A36" s="1" t="s">
        <v>44</v>
      </c>
      <c r="B36" s="5">
        <v>1439</v>
      </c>
      <c r="C36" s="5">
        <v>67</v>
      </c>
      <c r="D36" s="5">
        <f t="shared" si="1"/>
        <v>1506</v>
      </c>
      <c r="E36" s="58" t="s">
        <v>129</v>
      </c>
    </row>
    <row r="37" spans="1:5" x14ac:dyDescent="0.25">
      <c r="A37" s="93" t="s">
        <v>45</v>
      </c>
      <c r="B37" s="66">
        <v>5726</v>
      </c>
      <c r="C37" s="66">
        <v>513</v>
      </c>
      <c r="D37" s="8">
        <f t="shared" si="1"/>
        <v>6239</v>
      </c>
      <c r="E37" s="58" t="s">
        <v>130</v>
      </c>
    </row>
    <row r="38" spans="1:5" x14ac:dyDescent="0.25">
      <c r="A38" s="1" t="s">
        <v>46</v>
      </c>
      <c r="B38" s="5">
        <v>676</v>
      </c>
      <c r="C38" s="5">
        <v>54</v>
      </c>
      <c r="D38" s="5">
        <f t="shared" si="1"/>
        <v>730</v>
      </c>
      <c r="E38" s="58" t="s">
        <v>131</v>
      </c>
    </row>
    <row r="39" spans="1:5" x14ac:dyDescent="0.25">
      <c r="A39" s="93" t="s">
        <v>47</v>
      </c>
      <c r="B39" s="66">
        <v>411</v>
      </c>
      <c r="C39" s="66">
        <v>70</v>
      </c>
      <c r="D39" s="8">
        <f t="shared" si="1"/>
        <v>481</v>
      </c>
      <c r="E39" s="58" t="s">
        <v>132</v>
      </c>
    </row>
    <row r="40" spans="1:5" ht="5.25" customHeight="1" x14ac:dyDescent="0.25">
      <c r="A40" s="44"/>
      <c r="B40" s="45"/>
      <c r="C40" s="45"/>
      <c r="D40" s="45"/>
    </row>
    <row r="41" spans="1:5" ht="15.75" x14ac:dyDescent="0.25">
      <c r="A41" s="26" t="s">
        <v>52</v>
      </c>
      <c r="B41" s="59">
        <f>B8+B9+B10+B11+B12+B13+B14+B15+B16+B17+B18+B19+B20+B21+B22+B23+B24+B25+B26+B27+B28+B29+B30+B31+B32+B33+B34+B35+B36+B37+B38+B39</f>
        <v>126078</v>
      </c>
      <c r="C41" s="59">
        <f>C8+C9+C10+C11+C12+C13+C14+C15+C16+C17+C18+C19+C20+C21+C22+C23+C24+C25+C26+C27+C28+C29+C30+C31+C32+C33+C34+C35+C36+C37+C38+C39</f>
        <v>9299</v>
      </c>
      <c r="D41" s="59">
        <f>D8+D9+D10+D11+D12+D13+D14+D15+D16+D17+D18+D19+D20+D21+D22+D23+D24+D25+D26+D27+D28+D29+D30+D31+D32+D33+D34+D35+D36+D37+D38+D39</f>
        <v>135377</v>
      </c>
    </row>
    <row r="42" spans="1:5" x14ac:dyDescent="0.25">
      <c r="B42" s="65">
        <f>B41*100/D41</f>
        <v>93.131034075212185</v>
      </c>
      <c r="C42" s="65">
        <f>C41*100/D41</f>
        <v>6.8689659247878145</v>
      </c>
      <c r="D42" s="64">
        <f>SUM(B42:C42)</f>
        <v>100</v>
      </c>
    </row>
    <row r="54" spans="2:2" x14ac:dyDescent="0.25">
      <c r="B54" s="9"/>
    </row>
    <row r="55" spans="2:2" x14ac:dyDescent="0.25">
      <c r="B55" s="9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2:G51"/>
  <sheetViews>
    <sheetView zoomScaleNormal="100" workbookViewId="0">
      <selection activeCell="D54" sqref="D54"/>
    </sheetView>
  </sheetViews>
  <sheetFormatPr baseColWidth="10" defaultColWidth="11.42578125" defaultRowHeight="15" x14ac:dyDescent="0.25"/>
  <cols>
    <col min="1" max="1" width="21" style="9" customWidth="1"/>
    <col min="2" max="2" width="15.7109375" style="9" customWidth="1"/>
    <col min="3" max="3" width="11.7109375" style="9" customWidth="1"/>
    <col min="4" max="4" width="7.5703125" style="9" customWidth="1"/>
    <col min="5" max="5" width="15.7109375" style="9" customWidth="1"/>
    <col min="6" max="6" width="9.85546875" style="9" customWidth="1"/>
    <col min="7" max="16384" width="11.42578125" style="9"/>
  </cols>
  <sheetData>
    <row r="2" spans="1:6" ht="17.25" x14ac:dyDescent="0.3">
      <c r="A2" s="20" t="s">
        <v>183</v>
      </c>
    </row>
    <row r="4" spans="1:6" ht="17.25" x14ac:dyDescent="0.3">
      <c r="A4" s="20" t="s">
        <v>181</v>
      </c>
    </row>
    <row r="6" spans="1:6" ht="21" customHeight="1" x14ac:dyDescent="0.25">
      <c r="A6" s="142" t="s">
        <v>177</v>
      </c>
      <c r="B6" s="142" t="s">
        <v>157</v>
      </c>
      <c r="C6" s="142" t="s">
        <v>158</v>
      </c>
      <c r="D6" s="142" t="s">
        <v>1</v>
      </c>
      <c r="E6" s="142" t="s">
        <v>159</v>
      </c>
      <c r="F6" s="142" t="s">
        <v>1</v>
      </c>
    </row>
    <row r="7" spans="1:6" ht="17.25" customHeight="1" x14ac:dyDescent="0.25">
      <c r="A7" s="142"/>
      <c r="B7" s="142"/>
      <c r="C7" s="142"/>
      <c r="D7" s="142"/>
      <c r="E7" s="142"/>
      <c r="F7" s="142"/>
    </row>
    <row r="8" spans="1:6" ht="9.75" customHeight="1" x14ac:dyDescent="0.25">
      <c r="A8" s="44"/>
      <c r="B8" s="44"/>
      <c r="C8" s="44"/>
      <c r="D8" s="44"/>
      <c r="E8" s="44"/>
      <c r="F8" s="67"/>
    </row>
    <row r="9" spans="1:6" x14ac:dyDescent="0.25">
      <c r="A9" s="85" t="s">
        <v>78</v>
      </c>
      <c r="B9" s="94" t="s">
        <v>84</v>
      </c>
      <c r="C9" s="68">
        <v>109890</v>
      </c>
      <c r="D9" s="69">
        <f>C9/$C$17*100</f>
        <v>81.565547852678762</v>
      </c>
      <c r="E9" s="68">
        <v>206416</v>
      </c>
      <c r="F9" s="69">
        <f>E9/$E$17*100</f>
        <v>25.597063510270896</v>
      </c>
    </row>
    <row r="10" spans="1:6" x14ac:dyDescent="0.25">
      <c r="A10" s="48"/>
      <c r="B10" s="53"/>
      <c r="C10" s="45"/>
      <c r="D10" s="47"/>
      <c r="E10" s="45"/>
      <c r="F10" s="47"/>
    </row>
    <row r="11" spans="1:6" x14ac:dyDescent="0.25">
      <c r="A11" s="85" t="s">
        <v>79</v>
      </c>
      <c r="B11" s="94" t="s">
        <v>83</v>
      </c>
      <c r="C11" s="68">
        <v>21389</v>
      </c>
      <c r="D11" s="69">
        <f>C11/$C$17*100</f>
        <v>15.875925953416564</v>
      </c>
      <c r="E11" s="68">
        <v>245066</v>
      </c>
      <c r="F11" s="69">
        <f>E11/$E$17*100</f>
        <v>30.389940538563131</v>
      </c>
    </row>
    <row r="12" spans="1:6" x14ac:dyDescent="0.25">
      <c r="A12" s="48"/>
      <c r="B12" s="53"/>
      <c r="C12" s="45"/>
      <c r="D12" s="47"/>
      <c r="E12" s="45"/>
      <c r="F12" s="47"/>
    </row>
    <row r="13" spans="1:6" x14ac:dyDescent="0.25">
      <c r="A13" s="85" t="s">
        <v>80</v>
      </c>
      <c r="B13" s="94" t="s">
        <v>82</v>
      </c>
      <c r="C13" s="68">
        <v>2610</v>
      </c>
      <c r="D13" s="69">
        <f>C13/$C$17*100</f>
        <v>1.9372652643142376</v>
      </c>
      <c r="E13" s="68">
        <v>132571</v>
      </c>
      <c r="F13" s="69">
        <f>E13/$E$17*100</f>
        <v>16.439754217793791</v>
      </c>
    </row>
    <row r="14" spans="1:6" x14ac:dyDescent="0.25">
      <c r="A14" s="48"/>
      <c r="B14" s="53"/>
      <c r="C14" s="45"/>
      <c r="D14" s="47"/>
      <c r="E14" s="45"/>
      <c r="F14" s="47"/>
    </row>
    <row r="15" spans="1:6" x14ac:dyDescent="0.25">
      <c r="A15" s="85" t="s">
        <v>81</v>
      </c>
      <c r="B15" s="94" t="s">
        <v>85</v>
      </c>
      <c r="C15" s="68">
        <v>837</v>
      </c>
      <c r="D15" s="69">
        <f>C15/$C$17*100</f>
        <v>0.62126092959042789</v>
      </c>
      <c r="E15" s="68">
        <v>222352</v>
      </c>
      <c r="F15" s="69">
        <f>E15/$E$17*100</f>
        <v>27.573241733372189</v>
      </c>
    </row>
    <row r="16" spans="1:6" ht="9.75" customHeight="1" x14ac:dyDescent="0.25">
      <c r="A16" s="44"/>
      <c r="B16" s="48"/>
      <c r="C16" s="46"/>
      <c r="D16" s="70"/>
      <c r="E16" s="46"/>
      <c r="F16" s="70"/>
    </row>
    <row r="17" spans="1:7" ht="19.5" customHeight="1" x14ac:dyDescent="0.25">
      <c r="A17" s="29" t="s">
        <v>64</v>
      </c>
      <c r="B17" s="29"/>
      <c r="C17" s="60">
        <f>C9+C11+C13+C15</f>
        <v>134726</v>
      </c>
      <c r="D17" s="108">
        <f>D9+D11+D13+D15</f>
        <v>100</v>
      </c>
      <c r="E17" s="60">
        <f>E9+E11+E13+E15</f>
        <v>806405</v>
      </c>
      <c r="F17" s="108">
        <f>F9+F11+F13+F15</f>
        <v>100</v>
      </c>
    </row>
    <row r="24" spans="1:7" x14ac:dyDescent="0.25">
      <c r="G24" s="44"/>
    </row>
    <row r="25" spans="1:7" x14ac:dyDescent="0.25">
      <c r="G25" s="44"/>
    </row>
    <row r="26" spans="1:7" x14ac:dyDescent="0.25">
      <c r="G26" s="44"/>
    </row>
    <row r="27" spans="1:7" x14ac:dyDescent="0.25">
      <c r="G27" s="44"/>
    </row>
    <row r="28" spans="1:7" x14ac:dyDescent="0.25">
      <c r="G28" s="44"/>
    </row>
    <row r="29" spans="1:7" x14ac:dyDescent="0.25">
      <c r="G29" s="44"/>
    </row>
    <row r="30" spans="1:7" x14ac:dyDescent="0.25">
      <c r="G30" s="44"/>
    </row>
    <row r="31" spans="1:7" x14ac:dyDescent="0.25">
      <c r="G31" s="44"/>
    </row>
    <row r="32" spans="1:7" x14ac:dyDescent="0.25">
      <c r="G32" s="44"/>
    </row>
    <row r="33" spans="1:7" x14ac:dyDescent="0.25">
      <c r="G33" s="44"/>
    </row>
    <row r="34" spans="1:7" x14ac:dyDescent="0.25">
      <c r="G34" s="44"/>
    </row>
    <row r="35" spans="1:7" x14ac:dyDescent="0.25">
      <c r="G35" s="44"/>
    </row>
    <row r="36" spans="1:7" x14ac:dyDescent="0.25">
      <c r="G36" s="44"/>
    </row>
    <row r="37" spans="1:7" x14ac:dyDescent="0.25">
      <c r="G37" s="44"/>
    </row>
    <row r="47" spans="1:7" x14ac:dyDescent="0.25">
      <c r="A47" s="31"/>
    </row>
    <row r="48" spans="1:7" x14ac:dyDescent="0.25">
      <c r="A48" s="31"/>
    </row>
    <row r="49" spans="1:1" x14ac:dyDescent="0.25">
      <c r="A49" s="31"/>
    </row>
    <row r="50" spans="1:1" x14ac:dyDescent="0.25">
      <c r="A50" s="31"/>
    </row>
    <row r="51" spans="1:1" x14ac:dyDescent="0.25">
      <c r="A51" s="11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zoomScaleNormal="100" workbookViewId="0">
      <selection activeCell="B64" sqref="B64"/>
    </sheetView>
  </sheetViews>
  <sheetFormatPr baseColWidth="10" defaultColWidth="11.42578125" defaultRowHeight="15" x14ac:dyDescent="0.25"/>
  <cols>
    <col min="1" max="1" width="24.28515625" style="9" customWidth="1"/>
    <col min="2" max="2" width="14.140625" style="17" customWidth="1"/>
    <col min="3" max="3" width="8.42578125" style="17" customWidth="1"/>
    <col min="4" max="16384" width="11.42578125" style="9"/>
  </cols>
  <sheetData>
    <row r="1" spans="1:3" ht="17.25" x14ac:dyDescent="0.3">
      <c r="A1" s="90"/>
      <c r="B1" s="90"/>
      <c r="C1" s="90"/>
    </row>
    <row r="2" spans="1:3" ht="17.25" x14ac:dyDescent="0.3">
      <c r="A2" s="90" t="s">
        <v>165</v>
      </c>
      <c r="B2" s="90"/>
      <c r="C2" s="90"/>
    </row>
    <row r="4" spans="1:3" ht="0.75" customHeight="1" x14ac:dyDescent="0.25"/>
    <row r="5" spans="1:3" ht="31.5" customHeight="1" x14ac:dyDescent="0.25">
      <c r="A5" s="96" t="s">
        <v>174</v>
      </c>
      <c r="B5" s="62" t="s">
        <v>172</v>
      </c>
      <c r="C5" s="39" t="s">
        <v>1</v>
      </c>
    </row>
    <row r="6" spans="1:3" ht="9.75" customHeight="1" x14ac:dyDescent="0.25">
      <c r="A6" s="116"/>
      <c r="B6" s="117"/>
      <c r="C6" s="117"/>
    </row>
    <row r="7" spans="1:3" ht="15" customHeight="1" x14ac:dyDescent="0.25">
      <c r="A7" s="91" t="s">
        <v>198</v>
      </c>
      <c r="B7" s="49">
        <v>367</v>
      </c>
      <c r="C7" s="50">
        <f t="shared" ref="C7:C39" si="0">B7/$B$41*100</f>
        <v>4.5510630514443734E-2</v>
      </c>
    </row>
    <row r="8" spans="1:3" ht="15" customHeight="1" x14ac:dyDescent="0.25">
      <c r="A8" s="92" t="s">
        <v>199</v>
      </c>
      <c r="B8" s="18">
        <v>39608</v>
      </c>
      <c r="C8" s="51">
        <f t="shared" si="0"/>
        <v>4.9116758948667227</v>
      </c>
    </row>
    <row r="9" spans="1:3" ht="15" customHeight="1" x14ac:dyDescent="0.25">
      <c r="A9" s="91" t="s">
        <v>200</v>
      </c>
      <c r="B9" s="49">
        <v>578</v>
      </c>
      <c r="C9" s="50">
        <f t="shared" si="0"/>
        <v>7.167614288105853E-2</v>
      </c>
    </row>
    <row r="10" spans="1:3" ht="15" customHeight="1" x14ac:dyDescent="0.25">
      <c r="A10" s="92" t="s">
        <v>65</v>
      </c>
      <c r="B10" s="18">
        <v>138994</v>
      </c>
      <c r="C10" s="51">
        <f t="shared" si="0"/>
        <v>17.236252255380361</v>
      </c>
    </row>
    <row r="11" spans="1:3" ht="15" customHeight="1" x14ac:dyDescent="0.25">
      <c r="A11" s="91" t="s">
        <v>201</v>
      </c>
      <c r="B11" s="49">
        <v>57399</v>
      </c>
      <c r="C11" s="50">
        <f t="shared" si="0"/>
        <v>7.1178874138925234</v>
      </c>
    </row>
    <row r="12" spans="1:3" ht="15" customHeight="1" x14ac:dyDescent="0.25">
      <c r="A12" s="92" t="s">
        <v>202</v>
      </c>
      <c r="B12" s="18">
        <v>9597</v>
      </c>
      <c r="C12" s="51">
        <f t="shared" si="0"/>
        <v>1.1900967875943229</v>
      </c>
    </row>
    <row r="13" spans="1:3" ht="15" customHeight="1" x14ac:dyDescent="0.25">
      <c r="A13" s="91" t="s">
        <v>94</v>
      </c>
      <c r="B13" s="49">
        <v>21523</v>
      </c>
      <c r="C13" s="50">
        <f t="shared" si="0"/>
        <v>2.669006268562323</v>
      </c>
    </row>
    <row r="14" spans="1:3" ht="15" customHeight="1" x14ac:dyDescent="0.25">
      <c r="A14" s="92" t="s">
        <v>203</v>
      </c>
      <c r="B14" s="18">
        <v>1113</v>
      </c>
      <c r="C14" s="51">
        <f t="shared" si="0"/>
        <v>0.13801997755470266</v>
      </c>
    </row>
    <row r="15" spans="1:3" ht="15" customHeight="1" x14ac:dyDescent="0.25">
      <c r="A15" s="91" t="s">
        <v>204</v>
      </c>
      <c r="B15" s="49">
        <v>3034</v>
      </c>
      <c r="C15" s="50">
        <f t="shared" si="0"/>
        <v>0.37623774654175013</v>
      </c>
    </row>
    <row r="16" spans="1:3" ht="15" customHeight="1" x14ac:dyDescent="0.25">
      <c r="A16" s="92" t="s">
        <v>205</v>
      </c>
      <c r="B16" s="18">
        <v>27430</v>
      </c>
      <c r="C16" s="51">
        <f t="shared" si="0"/>
        <v>3.4015166076599228</v>
      </c>
    </row>
    <row r="17" spans="1:3" ht="15" customHeight="1" x14ac:dyDescent="0.25">
      <c r="A17" s="91" t="s">
        <v>206</v>
      </c>
      <c r="B17" s="49">
        <v>5351</v>
      </c>
      <c r="C17" s="50">
        <f t="shared" si="0"/>
        <v>0.6635623539040556</v>
      </c>
    </row>
    <row r="18" spans="1:3" ht="15" customHeight="1" x14ac:dyDescent="0.25">
      <c r="A18" s="92" t="s">
        <v>97</v>
      </c>
      <c r="B18" s="18">
        <v>1052</v>
      </c>
      <c r="C18" s="51">
        <f t="shared" si="0"/>
        <v>0.13045554033023107</v>
      </c>
    </row>
    <row r="19" spans="1:3" ht="15" customHeight="1" x14ac:dyDescent="0.25">
      <c r="A19" s="91" t="s">
        <v>207</v>
      </c>
      <c r="B19" s="49">
        <v>5559</v>
      </c>
      <c r="C19" s="50">
        <f t="shared" si="0"/>
        <v>0.68935584476782752</v>
      </c>
    </row>
    <row r="20" spans="1:3" ht="15" customHeight="1" x14ac:dyDescent="0.25">
      <c r="A20" s="92" t="s">
        <v>208</v>
      </c>
      <c r="B20" s="18">
        <v>1509</v>
      </c>
      <c r="C20" s="51">
        <f t="shared" si="0"/>
        <v>0.18712681592996075</v>
      </c>
    </row>
    <row r="21" spans="1:3" ht="15" customHeight="1" x14ac:dyDescent="0.25">
      <c r="A21" s="91" t="s">
        <v>209</v>
      </c>
      <c r="B21" s="49">
        <v>1127</v>
      </c>
      <c r="C21" s="50">
        <f t="shared" si="0"/>
        <v>0.13975607790130271</v>
      </c>
    </row>
    <row r="22" spans="1:3" ht="15" customHeight="1" x14ac:dyDescent="0.25">
      <c r="A22" s="92" t="s">
        <v>210</v>
      </c>
      <c r="B22" s="18">
        <v>928</v>
      </c>
      <c r="C22" s="51">
        <f t="shared" si="0"/>
        <v>0.11507865154605937</v>
      </c>
    </row>
    <row r="23" spans="1:3" ht="15" customHeight="1" x14ac:dyDescent="0.25">
      <c r="A23" s="91" t="s">
        <v>211</v>
      </c>
      <c r="B23" s="49">
        <v>32874</v>
      </c>
      <c r="C23" s="50">
        <f t="shared" si="0"/>
        <v>4.0766116281521079</v>
      </c>
    </row>
    <row r="24" spans="1:3" ht="15" customHeight="1" x14ac:dyDescent="0.25">
      <c r="A24" s="92" t="s">
        <v>212</v>
      </c>
      <c r="B24" s="18">
        <v>35</v>
      </c>
      <c r="C24" s="51">
        <f t="shared" si="0"/>
        <v>4.3402508665000838E-3</v>
      </c>
    </row>
    <row r="25" spans="1:3" ht="15" customHeight="1" x14ac:dyDescent="0.25">
      <c r="A25" s="91" t="s">
        <v>213</v>
      </c>
      <c r="B25" s="49">
        <v>2681</v>
      </c>
      <c r="C25" s="50">
        <f t="shared" si="0"/>
        <v>0.33246321637390641</v>
      </c>
    </row>
    <row r="26" spans="1:3" ht="15" customHeight="1" x14ac:dyDescent="0.25">
      <c r="A26" s="92" t="s">
        <v>96</v>
      </c>
      <c r="B26" s="18">
        <v>4689</v>
      </c>
      <c r="C26" s="51">
        <f t="shared" si="0"/>
        <v>0.58146960894339694</v>
      </c>
    </row>
    <row r="27" spans="1:3" ht="15" customHeight="1" x14ac:dyDescent="0.25">
      <c r="A27" s="91" t="s">
        <v>214</v>
      </c>
      <c r="B27" s="49">
        <v>1144</v>
      </c>
      <c r="C27" s="50">
        <f t="shared" si="0"/>
        <v>0.1418641997507456</v>
      </c>
    </row>
    <row r="28" spans="1:3" ht="15" customHeight="1" x14ac:dyDescent="0.25">
      <c r="A28" s="92" t="s">
        <v>215</v>
      </c>
      <c r="B28" s="18">
        <v>74892</v>
      </c>
      <c r="C28" s="51">
        <f t="shared" si="0"/>
        <v>9.2871447969692635</v>
      </c>
    </row>
    <row r="29" spans="1:3" ht="15" customHeight="1" x14ac:dyDescent="0.25">
      <c r="A29" s="91" t="s">
        <v>95</v>
      </c>
      <c r="B29" s="49">
        <v>5678</v>
      </c>
      <c r="C29" s="50">
        <f t="shared" si="0"/>
        <v>0.70411269771392782</v>
      </c>
    </row>
    <row r="30" spans="1:3" ht="15" customHeight="1" x14ac:dyDescent="0.25">
      <c r="A30" s="92" t="s">
        <v>216</v>
      </c>
      <c r="B30" s="18">
        <v>19579</v>
      </c>
      <c r="C30" s="51">
        <f t="shared" si="0"/>
        <v>2.4279363347201466</v>
      </c>
    </row>
    <row r="31" spans="1:3" ht="15" customHeight="1" x14ac:dyDescent="0.25">
      <c r="A31" s="91" t="s">
        <v>217</v>
      </c>
      <c r="B31" s="49">
        <v>41</v>
      </c>
      <c r="C31" s="50">
        <f t="shared" si="0"/>
        <v>5.0842938721858124E-3</v>
      </c>
    </row>
    <row r="32" spans="1:3" ht="15" customHeight="1" x14ac:dyDescent="0.25">
      <c r="A32" s="92" t="s">
        <v>218</v>
      </c>
      <c r="B32" s="18">
        <v>781</v>
      </c>
      <c r="C32" s="51">
        <f t="shared" si="0"/>
        <v>9.6849597906759011E-2</v>
      </c>
    </row>
    <row r="33" spans="1:3" ht="15" customHeight="1" x14ac:dyDescent="0.25">
      <c r="A33" s="91" t="s">
        <v>219</v>
      </c>
      <c r="B33" s="49">
        <v>70</v>
      </c>
      <c r="C33" s="50">
        <f t="shared" si="0"/>
        <v>8.6805017330001677E-3</v>
      </c>
    </row>
    <row r="34" spans="1:3" ht="15" customHeight="1" x14ac:dyDescent="0.25">
      <c r="A34" s="92" t="s">
        <v>220</v>
      </c>
      <c r="B34" s="18">
        <v>41581</v>
      </c>
      <c r="C34" s="51">
        <f t="shared" si="0"/>
        <v>5.1563420365697139</v>
      </c>
    </row>
    <row r="35" spans="1:3" ht="15" customHeight="1" x14ac:dyDescent="0.25">
      <c r="A35" s="91" t="s">
        <v>221</v>
      </c>
      <c r="B35" s="49">
        <v>52</v>
      </c>
      <c r="C35" s="50">
        <f t="shared" si="0"/>
        <v>6.4483727159429811E-3</v>
      </c>
    </row>
    <row r="36" spans="1:3" ht="15" customHeight="1" x14ac:dyDescent="0.25">
      <c r="A36" s="92" t="s">
        <v>222</v>
      </c>
      <c r="B36" s="18">
        <v>10131</v>
      </c>
      <c r="C36" s="51">
        <f t="shared" si="0"/>
        <v>1.2563166151003529</v>
      </c>
    </row>
    <row r="37" spans="1:3" ht="15" customHeight="1" x14ac:dyDescent="0.25">
      <c r="A37" s="91" t="s">
        <v>223</v>
      </c>
      <c r="B37" s="49">
        <v>264798</v>
      </c>
      <c r="C37" s="50">
        <f t="shared" si="0"/>
        <v>32.836849969928259</v>
      </c>
    </row>
    <row r="38" spans="1:3" ht="15" customHeight="1" x14ac:dyDescent="0.25">
      <c r="A38" s="92" t="s">
        <v>224</v>
      </c>
      <c r="B38" s="18">
        <v>32024</v>
      </c>
      <c r="C38" s="51">
        <f t="shared" si="0"/>
        <v>3.971205535679962</v>
      </c>
    </row>
    <row r="39" spans="1:3" ht="15" customHeight="1" x14ac:dyDescent="0.25">
      <c r="A39" s="91" t="s">
        <v>225</v>
      </c>
      <c r="B39" s="49">
        <v>186</v>
      </c>
      <c r="C39" s="50">
        <f t="shared" si="0"/>
        <v>2.3065333176257585E-2</v>
      </c>
    </row>
    <row r="40" spans="1:3" ht="8.25" customHeight="1" x14ac:dyDescent="0.25">
      <c r="A40" s="116"/>
      <c r="B40" s="118"/>
      <c r="C40" s="118"/>
    </row>
    <row r="41" spans="1:3" ht="21.75" customHeight="1" x14ac:dyDescent="0.25">
      <c r="A41" s="27" t="s">
        <v>64</v>
      </c>
      <c r="B41" s="39">
        <f>SUM(B7:B40)</f>
        <v>806405</v>
      </c>
      <c r="C41" s="110">
        <f>SUM(C7:C40)</f>
        <v>99.999999999999986</v>
      </c>
    </row>
    <row r="63" spans="3:3" x14ac:dyDescent="0.25">
      <c r="C63" s="17" t="s">
        <v>86</v>
      </c>
    </row>
  </sheetData>
  <phoneticPr fontId="0" type="noConversion"/>
  <pageMargins left="0.91" right="0.75" top="0.44" bottom="1" header="0" footer="0"/>
  <pageSetup paperSize="9" orientation="portrait" r:id="rId1"/>
  <headerFooter alignWithMargins="0"/>
  <ignoredErrors>
    <ignoredError sqref="C41" evalErro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zoomScaleNormal="100" workbookViewId="0">
      <selection activeCell="C55" sqref="C55"/>
    </sheetView>
  </sheetViews>
  <sheetFormatPr baseColWidth="10" defaultColWidth="11.42578125" defaultRowHeight="15" x14ac:dyDescent="0.25"/>
  <cols>
    <col min="1" max="1" width="29.7109375" style="9" customWidth="1"/>
    <col min="2" max="2" width="14.42578125" style="8" customWidth="1"/>
    <col min="3" max="3" width="16.42578125" style="9" customWidth="1"/>
    <col min="4" max="4" width="9.5703125" style="9" customWidth="1"/>
    <col min="5" max="5" width="14" style="9" customWidth="1"/>
    <col min="6" max="16384" width="11.42578125" style="9"/>
  </cols>
  <sheetData>
    <row r="2" spans="1:11" ht="15" customHeight="1" x14ac:dyDescent="0.3">
      <c r="A2" s="97" t="s">
        <v>75</v>
      </c>
      <c r="B2" s="97"/>
      <c r="C2" s="97"/>
      <c r="D2" s="97"/>
      <c r="E2" s="97"/>
      <c r="F2" s="97"/>
    </row>
    <row r="4" spans="1:11" ht="15" customHeight="1" x14ac:dyDescent="0.3">
      <c r="A4" s="153" t="s">
        <v>184</v>
      </c>
      <c r="B4" s="153"/>
      <c r="C4" s="153"/>
      <c r="D4" s="153"/>
      <c r="E4" s="153"/>
      <c r="F4" s="153"/>
    </row>
    <row r="6" spans="1:11" ht="19.5" customHeight="1" x14ac:dyDescent="0.25">
      <c r="A6" s="142" t="s">
        <v>160</v>
      </c>
      <c r="B6" s="141" t="s">
        <v>161</v>
      </c>
      <c r="C6" s="141" t="s">
        <v>162</v>
      </c>
      <c r="E6" s="8"/>
    </row>
    <row r="7" spans="1:11" ht="42.75" customHeight="1" x14ac:dyDescent="0.25">
      <c r="A7" s="142"/>
      <c r="B7" s="141"/>
      <c r="C7" s="141"/>
      <c r="D7" s="154"/>
      <c r="E7" s="155"/>
    </row>
    <row r="8" spans="1:11" ht="6.75" customHeight="1" x14ac:dyDescent="0.25">
      <c r="A8" s="44"/>
      <c r="B8" s="46"/>
      <c r="C8" s="46"/>
      <c r="D8" s="154"/>
      <c r="E8" s="155"/>
    </row>
    <row r="9" spans="1:11" ht="18.75" customHeight="1" x14ac:dyDescent="0.25">
      <c r="A9" s="72" t="s">
        <v>16</v>
      </c>
      <c r="B9" s="63">
        <v>36103</v>
      </c>
      <c r="C9" s="63">
        <v>6927313</v>
      </c>
      <c r="D9" s="132">
        <f>B9*100/$B$13</f>
        <v>6.9031912656073731</v>
      </c>
      <c r="E9" s="115">
        <f>C9*100/$C$13</f>
        <v>2.8259060276744337</v>
      </c>
    </row>
    <row r="10" spans="1:11" ht="19.5" customHeight="1" x14ac:dyDescent="0.25">
      <c r="A10" s="13" t="s">
        <v>15</v>
      </c>
      <c r="B10" s="12">
        <v>70046</v>
      </c>
      <c r="C10" s="12">
        <v>15668601</v>
      </c>
      <c r="D10" s="132">
        <f>B10*100/$B$13</f>
        <v>13.393372722231783</v>
      </c>
      <c r="E10" s="115">
        <f>C10*100/$C$13</f>
        <v>6.3917992461327593</v>
      </c>
      <c r="F10" s="12"/>
      <c r="G10" s="12"/>
      <c r="H10" s="11"/>
      <c r="I10" s="11"/>
      <c r="J10" s="11"/>
      <c r="K10" s="11"/>
    </row>
    <row r="11" spans="1:11" ht="20.25" customHeight="1" x14ac:dyDescent="0.25">
      <c r="A11" s="72" t="s">
        <v>76</v>
      </c>
      <c r="B11" s="63">
        <v>3970</v>
      </c>
      <c r="C11" s="63">
        <v>1506642</v>
      </c>
      <c r="D11" s="132">
        <f>B11*100/$B$13</f>
        <v>0.75909673225109464</v>
      </c>
      <c r="E11" s="115">
        <f>C11*100/$C$13</f>
        <v>0.61461474446837672</v>
      </c>
      <c r="F11" s="12"/>
      <c r="G11" s="12"/>
      <c r="H11" s="11"/>
      <c r="I11" s="11"/>
      <c r="J11" s="11"/>
      <c r="K11" s="11"/>
    </row>
    <row r="12" spans="1:11" ht="21.75" customHeight="1" x14ac:dyDescent="0.25">
      <c r="A12" s="13" t="s">
        <v>77</v>
      </c>
      <c r="B12" s="12">
        <v>412871</v>
      </c>
      <c r="C12" s="12">
        <v>221033444</v>
      </c>
      <c r="D12" s="132">
        <f>B12*100/$B$13</f>
        <v>78.944339279909755</v>
      </c>
      <c r="E12" s="115">
        <f>C12*100/$C$13</f>
        <v>90.167679981724433</v>
      </c>
      <c r="F12" s="12"/>
      <c r="G12" s="12"/>
      <c r="H12" s="11"/>
      <c r="I12" s="12"/>
      <c r="J12" s="12"/>
      <c r="K12" s="12"/>
    </row>
    <row r="13" spans="1:11" ht="19.5" customHeight="1" x14ac:dyDescent="0.25">
      <c r="A13" s="28" t="s">
        <v>64</v>
      </c>
      <c r="B13" s="24">
        <f>SUM(B9:B12)</f>
        <v>522990</v>
      </c>
      <c r="C13" s="24">
        <f>SUM(C9:C12)</f>
        <v>245136000</v>
      </c>
      <c r="D13" s="74">
        <f>SUM(D9:D12)</f>
        <v>100</v>
      </c>
      <c r="E13" s="75">
        <f>SUM(E9:E12)</f>
        <v>100</v>
      </c>
      <c r="F13" s="12"/>
      <c r="G13" s="12"/>
      <c r="H13" s="11"/>
      <c r="I13" s="12"/>
      <c r="J13" s="12"/>
      <c r="K13" s="12"/>
    </row>
    <row r="14" spans="1:11" x14ac:dyDescent="0.25">
      <c r="A14" s="36" t="s">
        <v>186</v>
      </c>
      <c r="B14" s="12"/>
      <c r="C14" s="12"/>
      <c r="D14" s="75"/>
      <c r="E14" s="75"/>
      <c r="F14" s="12"/>
      <c r="G14" s="11"/>
      <c r="H14" s="11"/>
      <c r="I14" s="11"/>
      <c r="J14" s="11"/>
      <c r="K14" s="11"/>
    </row>
    <row r="15" spans="1:11" x14ac:dyDescent="0.25">
      <c r="A15" s="11"/>
      <c r="B15" s="12"/>
      <c r="C15" s="12"/>
      <c r="D15" s="75"/>
      <c r="E15" s="75"/>
      <c r="F15" s="12"/>
      <c r="G15" s="11"/>
      <c r="H15" s="11"/>
      <c r="I15" s="11"/>
      <c r="J15" s="11"/>
      <c r="K15" s="11"/>
    </row>
    <row r="16" spans="1:11" x14ac:dyDescent="0.25">
      <c r="A16" s="11"/>
      <c r="B16" s="12"/>
      <c r="C16" s="129"/>
      <c r="D16" s="129"/>
      <c r="E16" s="128"/>
      <c r="F16" s="12"/>
      <c r="G16" s="11"/>
    </row>
    <row r="17" spans="1:7" x14ac:dyDescent="0.25">
      <c r="A17" s="11"/>
      <c r="B17" s="124"/>
      <c r="C17" s="129"/>
      <c r="D17" s="129"/>
      <c r="E17" s="128"/>
      <c r="F17" s="13"/>
      <c r="G17" s="33"/>
    </row>
    <row r="18" spans="1:7" x14ac:dyDescent="0.25">
      <c r="A18" s="11"/>
      <c r="B18" s="124"/>
      <c r="C18" s="129"/>
      <c r="D18" s="129"/>
      <c r="E18" s="128"/>
      <c r="F18" s="13"/>
      <c r="G18" s="33"/>
    </row>
    <row r="19" spans="1:7" x14ac:dyDescent="0.25">
      <c r="A19" s="11"/>
      <c r="B19" s="124"/>
      <c r="C19" s="129"/>
      <c r="D19" s="129"/>
      <c r="E19" s="12"/>
      <c r="F19" s="13"/>
      <c r="G19" s="33"/>
    </row>
    <row r="20" spans="1:7" x14ac:dyDescent="0.25">
      <c r="A20" s="11"/>
      <c r="B20" s="124"/>
      <c r="C20" s="124"/>
      <c r="D20" s="12"/>
      <c r="E20" s="12"/>
      <c r="F20" s="13"/>
      <c r="G20" s="33"/>
    </row>
    <row r="21" spans="1:7" x14ac:dyDescent="0.25">
      <c r="A21" s="11"/>
      <c r="B21" s="124"/>
      <c r="C21" s="124"/>
      <c r="D21" s="12"/>
      <c r="E21" s="12"/>
      <c r="F21" s="12"/>
      <c r="G21" s="11"/>
    </row>
    <row r="22" spans="1:7" x14ac:dyDescent="0.25">
      <c r="A22" s="11"/>
      <c r="B22" s="12"/>
      <c r="C22" s="12"/>
      <c r="D22" s="12"/>
      <c r="E22" s="12"/>
      <c r="F22" s="12"/>
      <c r="G22" s="11"/>
    </row>
    <row r="23" spans="1:7" x14ac:dyDescent="0.25">
      <c r="A23" s="11"/>
      <c r="B23" s="12"/>
      <c r="C23" s="12"/>
      <c r="D23" s="12"/>
      <c r="E23" s="12"/>
      <c r="F23" s="12"/>
      <c r="G23" s="11"/>
    </row>
    <row r="24" spans="1:7" x14ac:dyDescent="0.25">
      <c r="A24" s="11"/>
      <c r="B24" s="12"/>
      <c r="C24" s="12"/>
      <c r="D24" s="12"/>
      <c r="E24" s="12"/>
      <c r="F24" s="12"/>
      <c r="G24" s="11"/>
    </row>
    <row r="25" spans="1:7" x14ac:dyDescent="0.25">
      <c r="A25" s="11"/>
      <c r="B25" s="12"/>
      <c r="C25" s="12"/>
      <c r="D25" s="12"/>
      <c r="E25" s="12"/>
      <c r="F25" s="12"/>
      <c r="G25" s="11"/>
    </row>
    <row r="26" spans="1:7" x14ac:dyDescent="0.25">
      <c r="A26" s="11"/>
      <c r="B26" s="12"/>
      <c r="C26" s="12"/>
      <c r="D26" s="12"/>
      <c r="E26" s="12"/>
      <c r="F26" s="12"/>
      <c r="G26" s="11"/>
    </row>
    <row r="27" spans="1:7" x14ac:dyDescent="0.25">
      <c r="A27" s="11"/>
      <c r="B27" s="12"/>
      <c r="C27" s="11"/>
      <c r="D27" s="12"/>
      <c r="E27" s="12"/>
      <c r="F27" s="12"/>
      <c r="G27" s="11"/>
    </row>
    <row r="28" spans="1:7" x14ac:dyDescent="0.25">
      <c r="A28" s="11"/>
      <c r="B28" s="12"/>
      <c r="C28" s="11"/>
      <c r="D28" s="11"/>
      <c r="E28" s="11"/>
      <c r="F28" s="11"/>
      <c r="G28" s="11"/>
    </row>
    <row r="29" spans="1:7" x14ac:dyDescent="0.25">
      <c r="A29" s="11"/>
      <c r="B29" s="12"/>
      <c r="C29" s="15"/>
      <c r="D29" s="15"/>
      <c r="E29" s="15"/>
      <c r="F29" s="16"/>
      <c r="G29" s="11"/>
    </row>
    <row r="30" spans="1:7" x14ac:dyDescent="0.25">
      <c r="A30" s="11"/>
      <c r="B30" s="12"/>
      <c r="C30" s="11"/>
      <c r="D30" s="11"/>
      <c r="E30" s="11"/>
      <c r="F30" s="11"/>
      <c r="G30" s="11"/>
    </row>
    <row r="31" spans="1:7" x14ac:dyDescent="0.25">
      <c r="A31" s="11"/>
      <c r="B31" s="12"/>
      <c r="C31" s="11"/>
      <c r="D31" s="11"/>
      <c r="E31" s="11"/>
      <c r="F31" s="11"/>
      <c r="G31" s="11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ignoredErrors>
    <ignoredError sqref="D9:E13" evalError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activeCell="E72" sqref="E72"/>
    </sheetView>
  </sheetViews>
  <sheetFormatPr baseColWidth="10" defaultColWidth="11.42578125" defaultRowHeight="15" x14ac:dyDescent="0.25"/>
  <cols>
    <col min="1" max="1" width="29.7109375" style="9" customWidth="1"/>
    <col min="2" max="2" width="13.85546875" style="8" customWidth="1"/>
    <col min="3" max="3" width="15.7109375" style="9" customWidth="1"/>
    <col min="4" max="4" width="15.28515625" style="9" customWidth="1"/>
    <col min="5" max="5" width="15.42578125" style="9" customWidth="1"/>
    <col min="6" max="6" width="11.42578125" style="9"/>
    <col min="7" max="7" width="12" style="9" bestFit="1" customWidth="1"/>
    <col min="8" max="8" width="13.85546875" style="9" bestFit="1" customWidth="1"/>
    <col min="9" max="16384" width="11.42578125" style="9"/>
  </cols>
  <sheetData>
    <row r="1" spans="1:12" ht="12.75" customHeight="1" x14ac:dyDescent="0.3">
      <c r="B1" s="101"/>
      <c r="C1" s="101"/>
      <c r="D1" s="101"/>
      <c r="E1" s="101"/>
      <c r="G1" s="12"/>
      <c r="H1" s="12"/>
    </row>
    <row r="2" spans="1:12" ht="17.25" x14ac:dyDescent="0.3">
      <c r="A2" s="101" t="s">
        <v>185</v>
      </c>
      <c r="B2" s="101"/>
      <c r="C2" s="101"/>
      <c r="D2" s="101"/>
      <c r="E2" s="101"/>
      <c r="G2" s="12"/>
      <c r="H2" s="12"/>
    </row>
    <row r="4" spans="1:12" ht="31.5" customHeight="1" x14ac:dyDescent="0.25">
      <c r="A4" s="142" t="s">
        <v>160</v>
      </c>
      <c r="B4" s="143" t="s">
        <v>148</v>
      </c>
      <c r="C4" s="143"/>
      <c r="D4" s="143" t="s">
        <v>149</v>
      </c>
      <c r="E4" s="143"/>
      <c r="F4" s="8"/>
    </row>
    <row r="5" spans="1:12" ht="62.25" customHeight="1" x14ac:dyDescent="0.25">
      <c r="A5" s="142"/>
      <c r="B5" s="61" t="s">
        <v>161</v>
      </c>
      <c r="C5" s="62" t="s">
        <v>162</v>
      </c>
      <c r="D5" s="61" t="s">
        <v>161</v>
      </c>
      <c r="E5" s="88" t="s">
        <v>162</v>
      </c>
      <c r="F5" s="112"/>
      <c r="G5" s="112"/>
      <c r="H5" s="112"/>
      <c r="I5" s="112"/>
      <c r="J5" s="112"/>
      <c r="K5" s="112"/>
      <c r="L5" s="58"/>
    </row>
    <row r="6" spans="1:12" ht="12" customHeight="1" x14ac:dyDescent="0.25">
      <c r="A6" s="44"/>
      <c r="B6" s="46"/>
      <c r="C6" s="46"/>
      <c r="D6" s="71"/>
      <c r="E6" s="73"/>
      <c r="F6" s="112"/>
      <c r="G6" s="112"/>
      <c r="H6" s="112"/>
      <c r="I6" s="112"/>
      <c r="J6" s="112"/>
      <c r="K6" s="112"/>
      <c r="L6" s="58"/>
    </row>
    <row r="7" spans="1:12" ht="18.75" customHeight="1" x14ac:dyDescent="0.25">
      <c r="A7" s="72" t="s">
        <v>16</v>
      </c>
      <c r="B7" s="63">
        <v>28136</v>
      </c>
      <c r="C7" s="63">
        <v>5391571</v>
      </c>
      <c r="D7" s="63">
        <v>7967</v>
      </c>
      <c r="E7" s="63">
        <v>1535742</v>
      </c>
      <c r="F7" s="130">
        <f>B7*100/$B$12</f>
        <v>6.1555290591465486</v>
      </c>
      <c r="G7" s="131">
        <f>C7*100/$C$12</f>
        <v>2.515568147710014</v>
      </c>
      <c r="H7" s="131">
        <f>D7*100/$D$12</f>
        <v>12.088612396631515</v>
      </c>
      <c r="I7" s="130">
        <f>E7*100/$E$12</f>
        <v>4.9849069248191622</v>
      </c>
      <c r="J7" s="86">
        <f>B7+D7</f>
        <v>36103</v>
      </c>
      <c r="K7" s="86">
        <f>C7+E7</f>
        <v>6927313</v>
      </c>
      <c r="L7" s="58"/>
    </row>
    <row r="8" spans="1:12" ht="19.5" customHeight="1" x14ac:dyDescent="0.25">
      <c r="A8" s="13" t="s">
        <v>15</v>
      </c>
      <c r="B8" s="12">
        <v>64616</v>
      </c>
      <c r="C8" s="12">
        <v>14453760</v>
      </c>
      <c r="D8" s="12">
        <v>5430</v>
      </c>
      <c r="E8" s="12">
        <v>1214841</v>
      </c>
      <c r="F8" s="130">
        <f>B8*100/$B$12</f>
        <v>14.136539155736898</v>
      </c>
      <c r="G8" s="131">
        <f>C8*100/$C$12</f>
        <v>6.7437521031708743</v>
      </c>
      <c r="H8" s="131">
        <f>D8*100/$D$12</f>
        <v>8.2391320840603903</v>
      </c>
      <c r="I8" s="130">
        <f>E8*100/$E$12</f>
        <v>3.9432855996998426</v>
      </c>
      <c r="J8" s="86">
        <f t="shared" ref="J8:K12" si="0">B8+D8</f>
        <v>70046</v>
      </c>
      <c r="K8" s="86">
        <f t="shared" si="0"/>
        <v>15668601</v>
      </c>
      <c r="L8" s="58"/>
    </row>
    <row r="9" spans="1:12" ht="20.25" customHeight="1" x14ac:dyDescent="0.25">
      <c r="A9" s="72" t="s">
        <v>76</v>
      </c>
      <c r="B9" s="63">
        <v>3627</v>
      </c>
      <c r="C9" s="63">
        <v>1376717</v>
      </c>
      <c r="D9" s="63">
        <v>343</v>
      </c>
      <c r="E9" s="63">
        <v>129925</v>
      </c>
      <c r="F9" s="130">
        <f>B9*100/$B$12</f>
        <v>0.79350667818895826</v>
      </c>
      <c r="G9" s="131">
        <f>C9*100/$C$12</f>
        <v>0.64234068949678813</v>
      </c>
      <c r="H9" s="131">
        <f>D9*100/$D$12</f>
        <v>0.5204460966542751</v>
      </c>
      <c r="I9" s="130">
        <f>E9*100/$E$12</f>
        <v>0.42172710794334572</v>
      </c>
      <c r="J9" s="86">
        <f t="shared" si="0"/>
        <v>3970</v>
      </c>
      <c r="K9" s="86">
        <f t="shared" si="0"/>
        <v>1506642</v>
      </c>
      <c r="L9" s="58"/>
    </row>
    <row r="10" spans="1:12" ht="21.75" customHeight="1" x14ac:dyDescent="0.25">
      <c r="A10" s="13" t="s">
        <v>77</v>
      </c>
      <c r="B10" s="12">
        <v>360706</v>
      </c>
      <c r="C10" s="12">
        <v>193106115</v>
      </c>
      <c r="D10" s="12">
        <v>52165</v>
      </c>
      <c r="E10" s="12">
        <v>27927329</v>
      </c>
      <c r="F10" s="130">
        <f>B10*100/$B$12</f>
        <v>78.914425106927595</v>
      </c>
      <c r="G10" s="131">
        <f>C10*100/$C$12</f>
        <v>90.098339059622319</v>
      </c>
      <c r="H10" s="131">
        <f>D10*100/$D$12</f>
        <v>79.151809422653827</v>
      </c>
      <c r="I10" s="130">
        <f>E10*100/$E$12</f>
        <v>90.650080367537655</v>
      </c>
      <c r="J10" s="86">
        <f t="shared" si="0"/>
        <v>412871</v>
      </c>
      <c r="K10" s="86">
        <f t="shared" si="0"/>
        <v>221033444</v>
      </c>
      <c r="L10" s="58"/>
    </row>
    <row r="11" spans="1:12" ht="10.5" customHeight="1" x14ac:dyDescent="0.25">
      <c r="A11" s="45"/>
      <c r="B11" s="46"/>
      <c r="C11" s="46"/>
      <c r="D11" s="45"/>
      <c r="E11" s="46"/>
      <c r="F11" s="75"/>
      <c r="G11" s="77"/>
      <c r="H11" s="77"/>
      <c r="I11" s="75"/>
      <c r="J11" s="86"/>
      <c r="K11" s="86"/>
      <c r="L11" s="58"/>
    </row>
    <row r="12" spans="1:12" ht="24" customHeight="1" x14ac:dyDescent="0.25">
      <c r="A12" s="28" t="s">
        <v>64</v>
      </c>
      <c r="B12" s="87">
        <f t="shared" ref="B12:I12" si="1">SUM(B7:B10)</f>
        <v>457085</v>
      </c>
      <c r="C12" s="87">
        <f t="shared" si="1"/>
        <v>214328163</v>
      </c>
      <c r="D12" s="87">
        <f t="shared" si="1"/>
        <v>65905</v>
      </c>
      <c r="E12" s="87">
        <f t="shared" si="1"/>
        <v>30807837</v>
      </c>
      <c r="F12" s="75">
        <f t="shared" si="1"/>
        <v>100</v>
      </c>
      <c r="G12" s="75">
        <f t="shared" si="1"/>
        <v>100</v>
      </c>
      <c r="H12" s="78">
        <f t="shared" si="1"/>
        <v>100</v>
      </c>
      <c r="I12" s="75">
        <f t="shared" si="1"/>
        <v>100</v>
      </c>
      <c r="J12" s="86">
        <f t="shared" si="0"/>
        <v>522990</v>
      </c>
      <c r="K12" s="86">
        <f t="shared" si="0"/>
        <v>245136000</v>
      </c>
      <c r="L12" s="58"/>
    </row>
    <row r="13" spans="1:12" x14ac:dyDescent="0.25">
      <c r="A13" s="36" t="s">
        <v>186</v>
      </c>
      <c r="B13" s="12"/>
      <c r="C13" s="12"/>
      <c r="D13" s="12"/>
      <c r="E13" s="12"/>
      <c r="F13" s="11"/>
      <c r="G13" s="11"/>
      <c r="H13" s="11"/>
      <c r="I13" s="11"/>
      <c r="J13" s="11"/>
    </row>
    <row r="14" spans="1:12" x14ac:dyDescent="0.25">
      <c r="B14" s="12"/>
      <c r="C14" s="12"/>
      <c r="D14" s="12"/>
      <c r="E14" s="12"/>
      <c r="F14" s="11"/>
      <c r="G14" s="11"/>
      <c r="H14" s="11"/>
      <c r="I14" s="11"/>
      <c r="J14" s="11"/>
    </row>
    <row r="15" spans="1:12" x14ac:dyDescent="0.25">
      <c r="A15" s="11"/>
      <c r="B15" s="14"/>
      <c r="C15" s="12"/>
      <c r="D15" s="12"/>
      <c r="E15" s="12"/>
      <c r="F15" s="11"/>
    </row>
    <row r="16" spans="1:12" x14ac:dyDescent="0.25">
      <c r="A16" s="11"/>
      <c r="B16" s="14"/>
      <c r="C16" s="12"/>
      <c r="D16" s="12"/>
      <c r="E16" s="12"/>
      <c r="F16" s="11"/>
    </row>
    <row r="17" spans="1:6" x14ac:dyDescent="0.25">
      <c r="A17" s="11"/>
      <c r="B17" s="14"/>
      <c r="C17" s="12"/>
      <c r="D17" s="12"/>
      <c r="E17" s="12"/>
      <c r="F17" s="11"/>
    </row>
    <row r="18" spans="1:6" x14ac:dyDescent="0.25">
      <c r="A18" s="11"/>
      <c r="B18" s="14"/>
      <c r="C18" s="12"/>
      <c r="D18" s="12"/>
      <c r="E18" s="12"/>
      <c r="F18" s="11"/>
    </row>
    <row r="19" spans="1:6" x14ac:dyDescent="0.25">
      <c r="A19" s="11"/>
      <c r="B19" s="14"/>
      <c r="C19" s="37"/>
      <c r="D19" s="12"/>
      <c r="E19" s="12"/>
      <c r="F19" s="11"/>
    </row>
    <row r="20" spans="1:6" x14ac:dyDescent="0.25">
      <c r="A20" s="11"/>
      <c r="B20" s="12"/>
      <c r="C20" s="12"/>
      <c r="D20" s="12"/>
      <c r="E20" s="12"/>
      <c r="F20" s="11"/>
    </row>
    <row r="21" spans="1:6" x14ac:dyDescent="0.25">
      <c r="A21" s="11"/>
      <c r="B21" s="12"/>
      <c r="C21" s="12"/>
      <c r="D21" s="12"/>
      <c r="E21" s="12"/>
      <c r="F21" s="11"/>
    </row>
    <row r="22" spans="1:6" x14ac:dyDescent="0.25">
      <c r="A22" s="11"/>
      <c r="B22" s="12"/>
      <c r="C22" s="12"/>
      <c r="D22" s="12"/>
      <c r="E22" s="12"/>
      <c r="F22" s="11"/>
    </row>
    <row r="23" spans="1:6" x14ac:dyDescent="0.25">
      <c r="A23" s="11"/>
      <c r="B23" s="12"/>
      <c r="C23" s="12"/>
      <c r="D23" s="12"/>
      <c r="E23" s="12"/>
      <c r="F23" s="11"/>
    </row>
    <row r="24" spans="1:6" x14ac:dyDescent="0.25">
      <c r="A24" s="11"/>
      <c r="B24" s="12"/>
      <c r="C24" s="12"/>
      <c r="D24" s="12"/>
      <c r="E24" s="12"/>
    </row>
    <row r="25" spans="1:6" x14ac:dyDescent="0.25">
      <c r="A25" s="11"/>
      <c r="B25" s="12"/>
      <c r="C25" s="12"/>
      <c r="D25" s="12"/>
      <c r="E25" s="12"/>
      <c r="F25" s="11"/>
    </row>
    <row r="26" spans="1:6" x14ac:dyDescent="0.25">
      <c r="A26" s="11"/>
      <c r="B26" s="12"/>
      <c r="C26" s="11"/>
      <c r="D26" s="12"/>
      <c r="E26" s="12"/>
      <c r="F26" s="11"/>
    </row>
    <row r="27" spans="1:6" x14ac:dyDescent="0.25">
      <c r="A27" s="11"/>
      <c r="B27" s="12"/>
      <c r="C27" s="11"/>
      <c r="D27" s="11"/>
      <c r="E27" s="11"/>
      <c r="F27" s="11"/>
    </row>
    <row r="28" spans="1:6" x14ac:dyDescent="0.25">
      <c r="A28" s="11"/>
      <c r="B28" s="12"/>
      <c r="C28" s="15"/>
      <c r="D28" s="15"/>
      <c r="E28" s="16"/>
      <c r="F28" s="11"/>
    </row>
    <row r="29" spans="1:6" x14ac:dyDescent="0.25">
      <c r="A29" s="11"/>
      <c r="B29" s="12"/>
      <c r="C29" s="11"/>
      <c r="D29" s="11"/>
      <c r="E29" s="11"/>
      <c r="F29" s="11"/>
    </row>
    <row r="30" spans="1:6" x14ac:dyDescent="0.25">
      <c r="A30" s="11"/>
      <c r="B30" s="12"/>
      <c r="C30" s="11"/>
      <c r="D30" s="11"/>
      <c r="E30" s="11"/>
      <c r="F30" s="11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ignoredErrors>
    <ignoredError sqref="F7:H12 I7:I12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D18"/>
  <sheetViews>
    <sheetView zoomScaleNormal="100" workbookViewId="0">
      <selection activeCell="D41" sqref="D41"/>
    </sheetView>
  </sheetViews>
  <sheetFormatPr baseColWidth="10" defaultColWidth="11.42578125" defaultRowHeight="15" x14ac:dyDescent="0.25"/>
  <cols>
    <col min="1" max="1" width="36.28515625" style="9" customWidth="1"/>
    <col min="2" max="2" width="9.28515625" style="9" customWidth="1"/>
    <col min="3" max="3" width="19.42578125" style="8" customWidth="1"/>
    <col min="4" max="16384" width="11.42578125" style="9"/>
  </cols>
  <sheetData>
    <row r="2" spans="1:4" ht="17.25" x14ac:dyDescent="0.3">
      <c r="A2" s="20" t="s">
        <v>137</v>
      </c>
    </row>
    <row r="4" spans="1:4" ht="25.5" customHeight="1" x14ac:dyDescent="0.25">
      <c r="A4" s="95" t="s">
        <v>140</v>
      </c>
      <c r="B4" s="21"/>
      <c r="C4" s="126" t="s">
        <v>175</v>
      </c>
    </row>
    <row r="5" spans="1:4" ht="9" customHeight="1" x14ac:dyDescent="0.25">
      <c r="A5" s="53"/>
      <c r="B5" s="53"/>
      <c r="C5" s="54"/>
      <c r="D5" s="58"/>
    </row>
    <row r="6" spans="1:4" x14ac:dyDescent="0.25">
      <c r="A6" s="1" t="s">
        <v>138</v>
      </c>
      <c r="B6" s="4"/>
      <c r="C6" s="127">
        <v>685109</v>
      </c>
      <c r="D6" s="56">
        <f>C6*100/C17</f>
        <v>84.958426597057311</v>
      </c>
    </row>
    <row r="7" spans="1:4" ht="21" customHeight="1" x14ac:dyDescent="0.25">
      <c r="A7" s="48"/>
      <c r="B7" s="44"/>
      <c r="C7" s="55"/>
      <c r="D7" s="57"/>
    </row>
    <row r="8" spans="1:4" x14ac:dyDescent="0.25">
      <c r="A8" s="1" t="s">
        <v>139</v>
      </c>
      <c r="B8" s="1"/>
      <c r="C8" s="127">
        <f>SUM(C10:C15)</f>
        <v>121296</v>
      </c>
      <c r="D8" s="56">
        <f>C8*100/C17</f>
        <v>15.04157340294269</v>
      </c>
    </row>
    <row r="9" spans="1:4" ht="5.25" customHeight="1" x14ac:dyDescent="0.25">
      <c r="A9" s="48"/>
      <c r="B9" s="44"/>
      <c r="C9" s="55"/>
      <c r="D9" s="57"/>
    </row>
    <row r="10" spans="1:4" x14ac:dyDescent="0.25">
      <c r="A10" s="11" t="s">
        <v>66</v>
      </c>
      <c r="B10" s="11"/>
      <c r="C10" s="128">
        <v>93141</v>
      </c>
      <c r="D10" s="56">
        <f>C10*100/$C$8</f>
        <v>76.788187574198659</v>
      </c>
    </row>
    <row r="11" spans="1:4" x14ac:dyDescent="0.25">
      <c r="A11" s="11" t="s">
        <v>67</v>
      </c>
      <c r="B11" s="11"/>
      <c r="C11" s="128">
        <v>5213</v>
      </c>
      <c r="D11" s="56">
        <f t="shared" ref="D11:D15" si="0">C11*100/$C$8</f>
        <v>4.2977509563382137</v>
      </c>
    </row>
    <row r="12" spans="1:4" x14ac:dyDescent="0.25">
      <c r="A12" s="11" t="s">
        <v>68</v>
      </c>
      <c r="B12" s="11"/>
      <c r="C12" s="128">
        <v>3360</v>
      </c>
      <c r="D12" s="56">
        <f t="shared" si="0"/>
        <v>2.770083102493075</v>
      </c>
    </row>
    <row r="13" spans="1:4" x14ac:dyDescent="0.25">
      <c r="A13" s="11" t="s">
        <v>69</v>
      </c>
      <c r="B13" s="11"/>
      <c r="C13" s="128">
        <v>5491</v>
      </c>
      <c r="D13" s="56">
        <f t="shared" si="0"/>
        <v>4.5269423558897239</v>
      </c>
    </row>
    <row r="14" spans="1:4" x14ac:dyDescent="0.25">
      <c r="A14" s="11" t="s">
        <v>98</v>
      </c>
      <c r="B14" s="11"/>
      <c r="C14" s="128">
        <v>4667</v>
      </c>
      <c r="D14" s="56">
        <f t="shared" si="0"/>
        <v>3.8476124521830894</v>
      </c>
    </row>
    <row r="15" spans="1:4" x14ac:dyDescent="0.25">
      <c r="A15" s="11" t="s">
        <v>70</v>
      </c>
      <c r="B15" s="11"/>
      <c r="C15" s="128">
        <v>9424</v>
      </c>
      <c r="D15" s="56">
        <f t="shared" si="0"/>
        <v>7.7694235588972429</v>
      </c>
    </row>
    <row r="16" spans="1:4" ht="6.75" customHeight="1" x14ac:dyDescent="0.25">
      <c r="A16" s="44"/>
      <c r="B16" s="44"/>
      <c r="C16" s="55"/>
      <c r="D16" s="58"/>
    </row>
    <row r="17" spans="1:4" ht="23.25" customHeight="1" x14ac:dyDescent="0.25">
      <c r="A17" s="26" t="s">
        <v>64</v>
      </c>
      <c r="B17" s="21"/>
      <c r="C17" s="126">
        <f>C6+C8</f>
        <v>806405</v>
      </c>
      <c r="D17" s="58"/>
    </row>
    <row r="18" spans="1:4" x14ac:dyDescent="0.25">
      <c r="D18" s="58"/>
    </row>
  </sheetData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N42"/>
  <sheetViews>
    <sheetView zoomScaleNormal="100" workbookViewId="0">
      <selection activeCell="F65" sqref="F64:F65"/>
    </sheetView>
  </sheetViews>
  <sheetFormatPr baseColWidth="10" defaultColWidth="11.42578125" defaultRowHeight="15" x14ac:dyDescent="0.25"/>
  <cols>
    <col min="1" max="1" width="34.85546875" style="9" customWidth="1"/>
    <col min="2" max="2" width="8.7109375" style="8" customWidth="1"/>
    <col min="3" max="3" width="8.5703125" style="8" customWidth="1"/>
    <col min="4" max="4" width="9.28515625" style="8" customWidth="1"/>
    <col min="5" max="5" width="7.85546875" style="8" customWidth="1"/>
    <col min="6" max="6" width="9.7109375" style="8" customWidth="1"/>
    <col min="7" max="7" width="10.5703125" style="8" customWidth="1"/>
    <col min="8" max="8" width="14" style="8" customWidth="1"/>
    <col min="9" max="9" width="13.85546875" style="8" customWidth="1"/>
    <col min="10" max="12" width="8.7109375" style="8" customWidth="1"/>
    <col min="13" max="13" width="11.7109375" style="8" customWidth="1"/>
    <col min="14" max="16384" width="11.42578125" style="9"/>
  </cols>
  <sheetData>
    <row r="2" spans="1:14" ht="17.25" x14ac:dyDescent="0.3">
      <c r="A2" s="20" t="s">
        <v>166</v>
      </c>
    </row>
    <row r="3" spans="1:14" x14ac:dyDescent="0.25">
      <c r="I3" s="98"/>
    </row>
    <row r="4" spans="1:14" ht="24" customHeight="1" x14ac:dyDescent="0.25">
      <c r="A4" s="142" t="s">
        <v>140</v>
      </c>
      <c r="B4" s="143" t="s">
        <v>141</v>
      </c>
      <c r="C4" s="143"/>
      <c r="D4" s="143"/>
      <c r="E4" s="143"/>
      <c r="F4" s="143"/>
      <c r="G4" s="143"/>
      <c r="H4" s="143"/>
      <c r="I4" s="98"/>
    </row>
    <row r="5" spans="1:14" ht="47.25" customHeight="1" x14ac:dyDescent="0.25">
      <c r="A5" s="142"/>
      <c r="B5" s="25" t="s">
        <v>16</v>
      </c>
      <c r="C5" s="25" t="s">
        <v>15</v>
      </c>
      <c r="D5" s="32" t="s">
        <v>13</v>
      </c>
      <c r="E5" s="32" t="s">
        <v>14</v>
      </c>
      <c r="F5" s="40" t="s">
        <v>56</v>
      </c>
      <c r="G5" s="61" t="s">
        <v>143</v>
      </c>
      <c r="H5" s="88" t="s">
        <v>133</v>
      </c>
      <c r="I5" s="98"/>
      <c r="M5" s="9"/>
    </row>
    <row r="6" spans="1:14" ht="6" customHeight="1" x14ac:dyDescent="0.25">
      <c r="A6" s="44"/>
      <c r="B6" s="46"/>
      <c r="C6" s="46"/>
      <c r="D6" s="46"/>
      <c r="E6" s="46"/>
      <c r="F6" s="46"/>
      <c r="G6" s="46"/>
      <c r="H6" s="46"/>
      <c r="M6" s="9"/>
    </row>
    <row r="7" spans="1:14" ht="21.75" customHeight="1" x14ac:dyDescent="0.25">
      <c r="A7" s="114" t="s">
        <v>138</v>
      </c>
      <c r="B7" s="12">
        <v>62874</v>
      </c>
      <c r="C7" s="12">
        <v>60701</v>
      </c>
      <c r="D7" s="12">
        <v>2309</v>
      </c>
      <c r="E7" s="12">
        <v>223661</v>
      </c>
      <c r="F7" s="12">
        <v>362</v>
      </c>
      <c r="G7" s="16">
        <f>SUM(B7:F7)</f>
        <v>349907</v>
      </c>
      <c r="H7" s="12">
        <v>3</v>
      </c>
      <c r="M7" s="9"/>
    </row>
    <row r="8" spans="1:14" ht="21.75" customHeight="1" x14ac:dyDescent="0.25">
      <c r="A8" s="114" t="s">
        <v>139</v>
      </c>
      <c r="B8" s="12">
        <v>19162</v>
      </c>
      <c r="C8" s="12">
        <v>6347</v>
      </c>
      <c r="D8" s="12">
        <v>267</v>
      </c>
      <c r="E8" s="12">
        <v>38561</v>
      </c>
      <c r="F8" s="12">
        <v>546</v>
      </c>
      <c r="G8" s="16">
        <f>SUM(B8:F8)</f>
        <v>64883</v>
      </c>
      <c r="H8" s="12">
        <v>1049</v>
      </c>
      <c r="M8" s="9"/>
    </row>
    <row r="9" spans="1:14" ht="7.5" customHeight="1" x14ac:dyDescent="0.25">
      <c r="A9" s="44"/>
      <c r="B9" s="46"/>
      <c r="C9" s="46"/>
      <c r="D9" s="46"/>
      <c r="E9" s="46"/>
      <c r="F9" s="46"/>
      <c r="G9" s="46"/>
      <c r="H9" s="46"/>
      <c r="M9" s="9"/>
    </row>
    <row r="10" spans="1:14" x14ac:dyDescent="0.25">
      <c r="A10" s="2" t="s">
        <v>52</v>
      </c>
      <c r="B10" s="3">
        <f>SUM(B7:B9)</f>
        <v>82036</v>
      </c>
      <c r="C10" s="3">
        <f t="shared" ref="C10:H10" si="0">SUM(C7:C9)</f>
        <v>67048</v>
      </c>
      <c r="D10" s="3">
        <f t="shared" si="0"/>
        <v>2576</v>
      </c>
      <c r="E10" s="3">
        <f t="shared" si="0"/>
        <v>262222</v>
      </c>
      <c r="F10" s="3">
        <f t="shared" si="0"/>
        <v>908</v>
      </c>
      <c r="G10" s="3">
        <f t="shared" si="0"/>
        <v>414790</v>
      </c>
      <c r="H10" s="3">
        <f t="shared" si="0"/>
        <v>1052</v>
      </c>
      <c r="M10" s="9"/>
    </row>
    <row r="11" spans="1:14" x14ac:dyDescent="0.25">
      <c r="A11" s="58"/>
      <c r="B11" s="109">
        <f>B10*100/$G$10</f>
        <v>19.777718845680948</v>
      </c>
      <c r="C11" s="109">
        <f t="shared" ref="C11:F11" si="1">C10*100/$G$10</f>
        <v>16.164324115817642</v>
      </c>
      <c r="D11" s="109">
        <f t="shared" si="1"/>
        <v>0.62103715132958848</v>
      </c>
      <c r="E11" s="109">
        <f t="shared" si="1"/>
        <v>63.218013934762169</v>
      </c>
      <c r="F11" s="109">
        <f t="shared" si="1"/>
        <v>0.21890595240965308</v>
      </c>
      <c r="G11" s="109"/>
      <c r="H11" s="65">
        <f>SUM(B11:G11)</f>
        <v>100</v>
      </c>
    </row>
    <row r="13" spans="1:14" ht="0.75" customHeight="1" x14ac:dyDescent="0.25"/>
    <row r="14" spans="1:14" hidden="1" x14ac:dyDescent="0.25"/>
    <row r="15" spans="1:14" hidden="1" x14ac:dyDescent="0.25">
      <c r="N15" s="8"/>
    </row>
    <row r="16" spans="1:14" ht="25.5" customHeight="1" x14ac:dyDescent="0.25">
      <c r="A16" s="142" t="s">
        <v>140</v>
      </c>
      <c r="B16" s="143" t="s">
        <v>142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1" t="s">
        <v>144</v>
      </c>
    </row>
    <row r="17" spans="1:13" ht="20.25" customHeight="1" x14ac:dyDescent="0.25">
      <c r="A17" s="142"/>
      <c r="B17" s="35" t="s">
        <v>4</v>
      </c>
      <c r="C17" s="35" t="s">
        <v>3</v>
      </c>
      <c r="D17" s="35" t="s">
        <v>2</v>
      </c>
      <c r="E17" s="35" t="s">
        <v>5</v>
      </c>
      <c r="F17" s="35" t="s">
        <v>6</v>
      </c>
      <c r="G17" s="35" t="s">
        <v>7</v>
      </c>
      <c r="H17" s="35" t="s">
        <v>8</v>
      </c>
      <c r="I17" s="35" t="s">
        <v>9</v>
      </c>
      <c r="J17" s="35" t="s">
        <v>10</v>
      </c>
      <c r="K17" s="35" t="s">
        <v>11</v>
      </c>
      <c r="L17" s="35" t="s">
        <v>12</v>
      </c>
      <c r="M17" s="141"/>
    </row>
    <row r="18" spans="1:13" x14ac:dyDescent="0.25">
      <c r="A18" s="4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46"/>
    </row>
    <row r="19" spans="1:13" ht="21.75" customHeight="1" x14ac:dyDescent="0.25">
      <c r="A19" s="114" t="s">
        <v>138</v>
      </c>
      <c r="B19" s="12">
        <v>2553</v>
      </c>
      <c r="C19" s="12">
        <v>266621</v>
      </c>
      <c r="D19" s="12">
        <v>63437</v>
      </c>
      <c r="E19" s="12">
        <v>109</v>
      </c>
      <c r="F19" s="12">
        <v>7</v>
      </c>
      <c r="G19" s="12">
        <v>26</v>
      </c>
      <c r="H19" s="12">
        <v>1998</v>
      </c>
      <c r="I19" s="12">
        <v>417</v>
      </c>
      <c r="J19" s="12">
        <v>26</v>
      </c>
      <c r="K19" s="12">
        <v>2</v>
      </c>
      <c r="L19" s="12">
        <v>3</v>
      </c>
      <c r="M19" s="16">
        <f>SUM(B19:L19)</f>
        <v>335199</v>
      </c>
    </row>
    <row r="20" spans="1:13" ht="21.75" customHeight="1" x14ac:dyDescent="0.25">
      <c r="A20" s="114" t="s">
        <v>139</v>
      </c>
      <c r="B20" s="12">
        <v>462</v>
      </c>
      <c r="C20" s="12">
        <v>39446</v>
      </c>
      <c r="D20" s="12">
        <v>14056</v>
      </c>
      <c r="E20" s="12">
        <v>285</v>
      </c>
      <c r="F20" s="12">
        <v>42</v>
      </c>
      <c r="G20" s="12">
        <v>49</v>
      </c>
      <c r="H20" s="12">
        <v>696</v>
      </c>
      <c r="I20" s="12">
        <v>228</v>
      </c>
      <c r="J20" s="12">
        <v>67</v>
      </c>
      <c r="K20" s="12">
        <v>10</v>
      </c>
      <c r="L20" s="12">
        <v>23</v>
      </c>
      <c r="M20" s="16">
        <f>SUM(B20:L20)</f>
        <v>55364</v>
      </c>
    </row>
    <row r="21" spans="1:13" x14ac:dyDescent="0.25">
      <c r="A21" s="44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x14ac:dyDescent="0.25">
      <c r="A22" s="2" t="s">
        <v>52</v>
      </c>
      <c r="B22" s="3">
        <f t="shared" ref="B22:L22" si="2">SUM(B19:B21)</f>
        <v>3015</v>
      </c>
      <c r="C22" s="3">
        <f t="shared" si="2"/>
        <v>306067</v>
      </c>
      <c r="D22" s="3">
        <f>SUM(D19:D21)</f>
        <v>77493</v>
      </c>
      <c r="E22" s="3">
        <f t="shared" si="2"/>
        <v>394</v>
      </c>
      <c r="F22" s="3">
        <f t="shared" si="2"/>
        <v>49</v>
      </c>
      <c r="G22" s="3">
        <f t="shared" si="2"/>
        <v>75</v>
      </c>
      <c r="H22" s="3">
        <f t="shared" si="2"/>
        <v>2694</v>
      </c>
      <c r="I22" s="3">
        <f t="shared" si="2"/>
        <v>645</v>
      </c>
      <c r="J22" s="3">
        <f t="shared" si="2"/>
        <v>93</v>
      </c>
      <c r="K22" s="3">
        <f t="shared" si="2"/>
        <v>12</v>
      </c>
      <c r="L22" s="3">
        <f t="shared" si="2"/>
        <v>26</v>
      </c>
      <c r="M22" s="3">
        <f>SUM(B22:L22)</f>
        <v>390563</v>
      </c>
    </row>
    <row r="23" spans="1:13" x14ac:dyDescent="0.25">
      <c r="A23" s="58"/>
      <c r="B23" s="65">
        <f>B22*100/$M$22</f>
        <v>0.77196252589210956</v>
      </c>
      <c r="C23" s="56">
        <f t="shared" ref="C23:L23" si="3">C22*100/$M$22</f>
        <v>78.365590186474392</v>
      </c>
      <c r="D23" s="56">
        <f t="shared" si="3"/>
        <v>19.841357220217994</v>
      </c>
      <c r="E23" s="76">
        <f t="shared" si="3"/>
        <v>0.10088001167545313</v>
      </c>
      <c r="F23" s="76">
        <f t="shared" si="3"/>
        <v>1.2545991299739094E-2</v>
      </c>
      <c r="G23" s="76">
        <f t="shared" si="3"/>
        <v>1.920304790776392E-2</v>
      </c>
      <c r="H23" s="76">
        <f t="shared" si="3"/>
        <v>0.68977348084688006</v>
      </c>
      <c r="I23" s="65">
        <f t="shared" si="3"/>
        <v>0.16514621200676971</v>
      </c>
      <c r="J23" s="65">
        <f t="shared" si="3"/>
        <v>2.3811779405627263E-2</v>
      </c>
      <c r="K23" s="65">
        <f t="shared" si="3"/>
        <v>3.0724876652422272E-3</v>
      </c>
      <c r="L23" s="65">
        <f t="shared" si="3"/>
        <v>6.6570566080248255E-3</v>
      </c>
      <c r="M23" s="65">
        <f>SUM(B23:L23)</f>
        <v>100</v>
      </c>
    </row>
    <row r="24" spans="1:13" x14ac:dyDescent="0.25">
      <c r="C24" s="9"/>
      <c r="D24" s="9"/>
      <c r="E24" s="11"/>
      <c r="F24" s="77"/>
      <c r="G24" s="77"/>
      <c r="H24" s="11"/>
    </row>
    <row r="25" spans="1:13" x14ac:dyDescent="0.25">
      <c r="C25" s="9"/>
      <c r="D25" s="9"/>
      <c r="E25" s="11"/>
      <c r="F25" s="77"/>
      <c r="G25" s="77"/>
      <c r="H25" s="11"/>
    </row>
    <row r="26" spans="1:13" x14ac:dyDescent="0.25">
      <c r="C26" s="9"/>
      <c r="D26" s="9"/>
      <c r="E26" s="11"/>
      <c r="F26" s="77"/>
      <c r="G26" s="77"/>
      <c r="H26" s="11"/>
    </row>
    <row r="27" spans="1:13" x14ac:dyDescent="0.25">
      <c r="C27" s="9"/>
      <c r="D27" s="9"/>
      <c r="E27" s="11"/>
      <c r="F27" s="77"/>
      <c r="G27" s="77"/>
      <c r="H27" s="11"/>
    </row>
    <row r="28" spans="1:13" x14ac:dyDescent="0.25">
      <c r="C28" s="9"/>
      <c r="D28" s="9"/>
      <c r="E28" s="11"/>
      <c r="F28" s="77"/>
      <c r="G28" s="77"/>
      <c r="H28" s="11"/>
    </row>
    <row r="29" spans="1:13" x14ac:dyDescent="0.25">
      <c r="C29" s="9"/>
      <c r="D29" s="9"/>
      <c r="E29" s="11"/>
      <c r="F29" s="77"/>
      <c r="G29" s="77"/>
      <c r="H29" s="11"/>
    </row>
    <row r="30" spans="1:13" x14ac:dyDescent="0.25">
      <c r="C30" s="9"/>
      <c r="D30" s="9"/>
      <c r="E30" s="11"/>
      <c r="F30" s="77"/>
      <c r="G30" s="77"/>
      <c r="H30" s="11"/>
    </row>
    <row r="31" spans="1:13" x14ac:dyDescent="0.25">
      <c r="C31" s="9"/>
      <c r="D31" s="9"/>
      <c r="E31" s="11"/>
      <c r="F31" s="77"/>
      <c r="G31" s="77"/>
      <c r="H31" s="11"/>
    </row>
    <row r="32" spans="1:13" x14ac:dyDescent="0.25">
      <c r="C32" s="9"/>
      <c r="D32" s="9"/>
      <c r="E32" s="11"/>
      <c r="F32" s="77"/>
      <c r="G32" s="77"/>
      <c r="H32" s="11"/>
    </row>
    <row r="33" spans="3:8" x14ac:dyDescent="0.25">
      <c r="C33" s="9"/>
      <c r="D33" s="9"/>
      <c r="E33" s="11"/>
      <c r="F33" s="77"/>
      <c r="G33" s="77"/>
      <c r="H33" s="11"/>
    </row>
    <row r="34" spans="3:8" x14ac:dyDescent="0.25">
      <c r="C34" s="9"/>
      <c r="D34" s="9"/>
      <c r="E34" s="11"/>
      <c r="F34" s="77"/>
      <c r="G34" s="77"/>
      <c r="H34" s="11"/>
    </row>
    <row r="35" spans="3:8" x14ac:dyDescent="0.25">
      <c r="C35" s="9"/>
      <c r="D35" s="9"/>
      <c r="E35" s="11"/>
      <c r="F35" s="77"/>
      <c r="G35" s="77"/>
      <c r="H35" s="11"/>
    </row>
    <row r="36" spans="3:8" x14ac:dyDescent="0.25">
      <c r="C36" s="9"/>
      <c r="D36" s="9"/>
      <c r="E36" s="11"/>
      <c r="F36" s="77"/>
      <c r="G36" s="77"/>
      <c r="H36" s="11"/>
    </row>
    <row r="37" spans="3:8" x14ac:dyDescent="0.25">
      <c r="C37" s="9"/>
      <c r="D37" s="9"/>
      <c r="E37" s="11"/>
      <c r="F37" s="77"/>
      <c r="G37" s="77"/>
      <c r="H37" s="11"/>
    </row>
    <row r="38" spans="3:8" x14ac:dyDescent="0.25">
      <c r="C38" s="9"/>
      <c r="D38" s="9"/>
      <c r="E38" s="11"/>
      <c r="F38" s="77"/>
      <c r="G38" s="77"/>
      <c r="H38" s="11"/>
    </row>
    <row r="39" spans="3:8" x14ac:dyDescent="0.25">
      <c r="C39" s="9"/>
      <c r="D39" s="9"/>
      <c r="E39" s="11"/>
      <c r="F39" s="77"/>
      <c r="G39" s="77"/>
      <c r="H39" s="11"/>
    </row>
    <row r="40" spans="3:8" x14ac:dyDescent="0.25">
      <c r="C40" s="9"/>
      <c r="D40" s="9"/>
      <c r="E40" s="11"/>
      <c r="F40" s="11"/>
      <c r="G40" s="11"/>
      <c r="H40" s="11"/>
    </row>
    <row r="41" spans="3:8" x14ac:dyDescent="0.25">
      <c r="C41" s="9"/>
      <c r="D41" s="9"/>
      <c r="E41" s="11"/>
      <c r="F41" s="11"/>
      <c r="G41" s="11"/>
      <c r="H41" s="11"/>
    </row>
    <row r="42" spans="3:8" x14ac:dyDescent="0.25">
      <c r="C42" s="9"/>
      <c r="D42" s="9"/>
      <c r="E42" s="9"/>
      <c r="F42" s="9"/>
      <c r="G42" s="9"/>
      <c r="H42" s="9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72"/>
  <sheetViews>
    <sheetView zoomScaleNormal="100" workbookViewId="0">
      <selection activeCell="G51" sqref="G51"/>
    </sheetView>
  </sheetViews>
  <sheetFormatPr baseColWidth="10" defaultColWidth="11.42578125" defaultRowHeight="15" x14ac:dyDescent="0.25"/>
  <cols>
    <col min="1" max="1" width="25.7109375" style="9" customWidth="1"/>
    <col min="2" max="2" width="9.42578125" style="9" customWidth="1"/>
    <col min="3" max="3" width="9.7109375" style="9" customWidth="1"/>
    <col min="4" max="4" width="8" style="9" customWidth="1"/>
    <col min="5" max="5" width="14.85546875" style="9" customWidth="1"/>
    <col min="6" max="6" width="12.28515625" style="9" customWidth="1"/>
    <col min="7" max="7" width="10.7109375" style="9" customWidth="1"/>
    <col min="8" max="16384" width="11.42578125" style="9"/>
  </cols>
  <sheetData>
    <row r="1" spans="1:8" x14ac:dyDescent="0.25">
      <c r="E1" s="34"/>
    </row>
    <row r="2" spans="1:8" ht="17.25" x14ac:dyDescent="0.3">
      <c r="A2" s="146" t="s">
        <v>188</v>
      </c>
      <c r="B2" s="146"/>
      <c r="C2" s="146"/>
      <c r="D2" s="146"/>
      <c r="E2" s="146"/>
      <c r="F2" s="146"/>
      <c r="G2" s="146"/>
    </row>
    <row r="4" spans="1:8" ht="16.5" customHeight="1" x14ac:dyDescent="0.25">
      <c r="A4" s="144" t="s">
        <v>150</v>
      </c>
      <c r="B4" s="145" t="s">
        <v>146</v>
      </c>
      <c r="C4" s="145"/>
      <c r="D4" s="145"/>
      <c r="E4" s="145"/>
      <c r="F4" s="145"/>
      <c r="G4" s="144" t="s">
        <v>64</v>
      </c>
    </row>
    <row r="5" spans="1:8" ht="30" customHeight="1" x14ac:dyDescent="0.25">
      <c r="A5" s="144"/>
      <c r="B5" s="42" t="s">
        <v>71</v>
      </c>
      <c r="C5" s="42" t="s">
        <v>72</v>
      </c>
      <c r="D5" s="42" t="s">
        <v>73</v>
      </c>
      <c r="E5" s="42" t="s">
        <v>134</v>
      </c>
      <c r="F5" s="41" t="s">
        <v>74</v>
      </c>
      <c r="G5" s="144"/>
    </row>
    <row r="6" spans="1:8" ht="10.5" customHeight="1" x14ac:dyDescent="0.25">
      <c r="A6" s="116"/>
      <c r="B6" s="116"/>
      <c r="C6" s="116"/>
      <c r="D6" s="116"/>
      <c r="E6" s="116"/>
      <c r="F6" s="116"/>
      <c r="G6" s="116"/>
    </row>
    <row r="7" spans="1:8" ht="14.1" customHeight="1" x14ac:dyDescent="0.25">
      <c r="A7" s="1" t="s">
        <v>17</v>
      </c>
      <c r="B7" s="49">
        <v>5043</v>
      </c>
      <c r="C7" s="49">
        <v>241</v>
      </c>
      <c r="D7" s="49">
        <v>8</v>
      </c>
      <c r="E7" s="49">
        <v>3</v>
      </c>
      <c r="F7" s="49">
        <v>3</v>
      </c>
      <c r="G7" s="49">
        <f t="shared" ref="G7:G38" si="0">SUM(B7:F7)</f>
        <v>5298</v>
      </c>
      <c r="H7" s="58" t="s">
        <v>101</v>
      </c>
    </row>
    <row r="8" spans="1:8" ht="14.1" customHeight="1" x14ac:dyDescent="0.25">
      <c r="A8" s="93" t="s">
        <v>18</v>
      </c>
      <c r="B8" s="18">
        <v>10394</v>
      </c>
      <c r="C8" s="18">
        <v>933</v>
      </c>
      <c r="D8" s="18">
        <v>29</v>
      </c>
      <c r="E8" s="18">
        <v>1</v>
      </c>
      <c r="F8" s="18">
        <v>0</v>
      </c>
      <c r="G8" s="52">
        <f t="shared" si="0"/>
        <v>11357</v>
      </c>
      <c r="H8" s="58" t="s">
        <v>102</v>
      </c>
    </row>
    <row r="9" spans="1:8" ht="14.1" customHeight="1" x14ac:dyDescent="0.25">
      <c r="A9" s="1" t="s">
        <v>19</v>
      </c>
      <c r="B9" s="49">
        <v>748</v>
      </c>
      <c r="C9" s="49">
        <v>44</v>
      </c>
      <c r="D9" s="49">
        <v>1</v>
      </c>
      <c r="E9" s="49">
        <v>0</v>
      </c>
      <c r="F9" s="49">
        <v>0</v>
      </c>
      <c r="G9" s="49">
        <f t="shared" si="0"/>
        <v>793</v>
      </c>
      <c r="H9" s="58" t="s">
        <v>103</v>
      </c>
    </row>
    <row r="10" spans="1:8" ht="14.1" customHeight="1" x14ac:dyDescent="0.25">
      <c r="A10" s="93" t="s">
        <v>20</v>
      </c>
      <c r="B10" s="18">
        <v>726</v>
      </c>
      <c r="C10" s="18">
        <v>79</v>
      </c>
      <c r="D10" s="18">
        <v>3</v>
      </c>
      <c r="E10" s="18">
        <v>1</v>
      </c>
      <c r="F10" s="18">
        <v>0</v>
      </c>
      <c r="G10" s="52">
        <f t="shared" si="0"/>
        <v>809</v>
      </c>
      <c r="H10" s="58" t="s">
        <v>104</v>
      </c>
    </row>
    <row r="11" spans="1:8" ht="14.1" customHeight="1" x14ac:dyDescent="0.25">
      <c r="A11" s="1" t="s">
        <v>23</v>
      </c>
      <c r="B11" s="49">
        <v>2586</v>
      </c>
      <c r="C11" s="49">
        <v>162</v>
      </c>
      <c r="D11" s="49">
        <v>10</v>
      </c>
      <c r="E11" s="49">
        <v>6</v>
      </c>
      <c r="F11" s="49">
        <v>0</v>
      </c>
      <c r="G11" s="49">
        <f t="shared" si="0"/>
        <v>2764</v>
      </c>
      <c r="H11" s="58" t="s">
        <v>105</v>
      </c>
    </row>
    <row r="12" spans="1:8" ht="14.1" customHeight="1" x14ac:dyDescent="0.25">
      <c r="A12" s="93" t="s">
        <v>24</v>
      </c>
      <c r="B12" s="18">
        <v>10737</v>
      </c>
      <c r="C12" s="18">
        <v>234</v>
      </c>
      <c r="D12" s="18">
        <v>20</v>
      </c>
      <c r="E12" s="18">
        <v>11</v>
      </c>
      <c r="F12" s="18">
        <v>0</v>
      </c>
      <c r="G12" s="52">
        <f t="shared" si="0"/>
        <v>11002</v>
      </c>
      <c r="H12" s="58" t="s">
        <v>106</v>
      </c>
    </row>
    <row r="13" spans="1:8" ht="14.1" customHeight="1" x14ac:dyDescent="0.25">
      <c r="A13" s="1" t="s">
        <v>21</v>
      </c>
      <c r="B13" s="49">
        <v>11371</v>
      </c>
      <c r="C13" s="49">
        <v>1165</v>
      </c>
      <c r="D13" s="49">
        <v>94</v>
      </c>
      <c r="E13" s="49">
        <v>324</v>
      </c>
      <c r="F13" s="49">
        <v>0</v>
      </c>
      <c r="G13" s="49">
        <f t="shared" si="0"/>
        <v>12954</v>
      </c>
      <c r="H13" s="58" t="s">
        <v>107</v>
      </c>
    </row>
    <row r="14" spans="1:8" ht="14.1" customHeight="1" x14ac:dyDescent="0.25">
      <c r="A14" s="93" t="s">
        <v>22</v>
      </c>
      <c r="B14" s="18">
        <v>2660</v>
      </c>
      <c r="C14" s="18">
        <v>264</v>
      </c>
      <c r="D14" s="18">
        <v>8</v>
      </c>
      <c r="E14" s="18">
        <v>6</v>
      </c>
      <c r="F14" s="18">
        <v>0</v>
      </c>
      <c r="G14" s="52">
        <f t="shared" si="0"/>
        <v>2938</v>
      </c>
      <c r="H14" s="58" t="s">
        <v>108</v>
      </c>
    </row>
    <row r="15" spans="1:8" ht="14.1" customHeight="1" x14ac:dyDescent="0.25">
      <c r="A15" s="1" t="s">
        <v>25</v>
      </c>
      <c r="B15" s="49">
        <v>76023</v>
      </c>
      <c r="C15" s="49">
        <v>15796</v>
      </c>
      <c r="D15" s="49">
        <v>841</v>
      </c>
      <c r="E15" s="49">
        <v>55</v>
      </c>
      <c r="F15" s="49">
        <v>0</v>
      </c>
      <c r="G15" s="49">
        <f t="shared" si="0"/>
        <v>92715</v>
      </c>
      <c r="H15" s="58" t="s">
        <v>109</v>
      </c>
    </row>
    <row r="16" spans="1:8" ht="14.1" customHeight="1" x14ac:dyDescent="0.25">
      <c r="A16" s="93" t="s">
        <v>26</v>
      </c>
      <c r="B16" s="18">
        <v>5640</v>
      </c>
      <c r="C16" s="18">
        <v>146</v>
      </c>
      <c r="D16" s="18">
        <v>2</v>
      </c>
      <c r="E16" s="18">
        <v>10</v>
      </c>
      <c r="F16" s="18">
        <v>0</v>
      </c>
      <c r="G16" s="52">
        <f t="shared" si="0"/>
        <v>5798</v>
      </c>
      <c r="H16" s="58" t="s">
        <v>110</v>
      </c>
    </row>
    <row r="17" spans="1:8" ht="14.1" customHeight="1" x14ac:dyDescent="0.25">
      <c r="A17" s="1" t="s">
        <v>49</v>
      </c>
      <c r="B17" s="49">
        <v>22300</v>
      </c>
      <c r="C17" s="49">
        <v>3255</v>
      </c>
      <c r="D17" s="49">
        <v>64</v>
      </c>
      <c r="E17" s="49">
        <v>20</v>
      </c>
      <c r="F17" s="49">
        <v>0</v>
      </c>
      <c r="G17" s="49">
        <f t="shared" si="0"/>
        <v>25639</v>
      </c>
      <c r="H17" s="58" t="s">
        <v>111</v>
      </c>
    </row>
    <row r="18" spans="1:8" ht="14.1" customHeight="1" x14ac:dyDescent="0.25">
      <c r="A18" s="93" t="s">
        <v>27</v>
      </c>
      <c r="B18" s="18">
        <v>22049</v>
      </c>
      <c r="C18" s="18">
        <v>1045</v>
      </c>
      <c r="D18" s="18">
        <v>84</v>
      </c>
      <c r="E18" s="18">
        <v>58</v>
      </c>
      <c r="F18" s="18">
        <v>1</v>
      </c>
      <c r="G18" s="52">
        <f t="shared" si="0"/>
        <v>23237</v>
      </c>
      <c r="H18" s="58" t="s">
        <v>112</v>
      </c>
    </row>
    <row r="19" spans="1:8" ht="14.1" customHeight="1" x14ac:dyDescent="0.25">
      <c r="A19" s="1" t="s">
        <v>28</v>
      </c>
      <c r="B19" s="49">
        <v>1563</v>
      </c>
      <c r="C19" s="49">
        <v>201</v>
      </c>
      <c r="D19" s="49">
        <v>4</v>
      </c>
      <c r="E19" s="49">
        <v>1</v>
      </c>
      <c r="F19" s="49">
        <v>0</v>
      </c>
      <c r="G19" s="49">
        <f t="shared" si="0"/>
        <v>1769</v>
      </c>
      <c r="H19" s="58" t="s">
        <v>113</v>
      </c>
    </row>
    <row r="20" spans="1:8" ht="14.1" customHeight="1" x14ac:dyDescent="0.25">
      <c r="A20" s="93" t="s">
        <v>29</v>
      </c>
      <c r="B20" s="18">
        <v>14280</v>
      </c>
      <c r="C20" s="18">
        <v>789</v>
      </c>
      <c r="D20" s="18">
        <v>41</v>
      </c>
      <c r="E20" s="18">
        <v>4</v>
      </c>
      <c r="F20" s="18">
        <v>0</v>
      </c>
      <c r="G20" s="52">
        <f t="shared" si="0"/>
        <v>15114</v>
      </c>
      <c r="H20" s="58" t="s">
        <v>114</v>
      </c>
    </row>
    <row r="21" spans="1:8" ht="14.1" customHeight="1" x14ac:dyDescent="0.25">
      <c r="A21" s="1" t="s">
        <v>30</v>
      </c>
      <c r="B21" s="49">
        <v>27284</v>
      </c>
      <c r="C21" s="49">
        <v>1839</v>
      </c>
      <c r="D21" s="49">
        <v>24</v>
      </c>
      <c r="E21" s="49">
        <v>19</v>
      </c>
      <c r="F21" s="49">
        <v>0</v>
      </c>
      <c r="G21" s="49">
        <f t="shared" si="0"/>
        <v>29166</v>
      </c>
      <c r="H21" s="58" t="s">
        <v>115</v>
      </c>
    </row>
    <row r="22" spans="1:8" ht="14.1" customHeight="1" x14ac:dyDescent="0.25">
      <c r="A22" s="93" t="s">
        <v>31</v>
      </c>
      <c r="B22" s="18">
        <v>11317</v>
      </c>
      <c r="C22" s="18">
        <v>494</v>
      </c>
      <c r="D22" s="18">
        <v>29</v>
      </c>
      <c r="E22" s="18">
        <v>9</v>
      </c>
      <c r="F22" s="18">
        <v>0</v>
      </c>
      <c r="G22" s="52">
        <f t="shared" si="0"/>
        <v>11849</v>
      </c>
      <c r="H22" s="58" t="s">
        <v>116</v>
      </c>
    </row>
    <row r="23" spans="1:8" ht="14.1" customHeight="1" x14ac:dyDescent="0.25">
      <c r="A23" s="1" t="s">
        <v>32</v>
      </c>
      <c r="B23" s="49">
        <v>3636</v>
      </c>
      <c r="C23" s="49">
        <v>466</v>
      </c>
      <c r="D23" s="49">
        <v>26</v>
      </c>
      <c r="E23" s="49">
        <v>14</v>
      </c>
      <c r="F23" s="49">
        <v>0</v>
      </c>
      <c r="G23" s="49">
        <f t="shared" si="0"/>
        <v>4142</v>
      </c>
      <c r="H23" s="58" t="s">
        <v>117</v>
      </c>
    </row>
    <row r="24" spans="1:8" ht="14.1" customHeight="1" x14ac:dyDescent="0.25">
      <c r="A24" s="93" t="s">
        <v>33</v>
      </c>
      <c r="B24" s="18">
        <v>1204</v>
      </c>
      <c r="C24" s="18">
        <v>67</v>
      </c>
      <c r="D24" s="18">
        <v>2</v>
      </c>
      <c r="E24" s="18">
        <v>2</v>
      </c>
      <c r="F24" s="18">
        <v>0</v>
      </c>
      <c r="G24" s="52">
        <f t="shared" si="0"/>
        <v>1275</v>
      </c>
      <c r="H24" s="58" t="s">
        <v>118</v>
      </c>
    </row>
    <row r="25" spans="1:8" ht="14.1" customHeight="1" x14ac:dyDescent="0.25">
      <c r="A25" s="1" t="s">
        <v>34</v>
      </c>
      <c r="B25" s="49">
        <v>40566</v>
      </c>
      <c r="C25" s="49">
        <v>2486</v>
      </c>
      <c r="D25" s="49">
        <v>172</v>
      </c>
      <c r="E25" s="49">
        <v>3576</v>
      </c>
      <c r="F25" s="49">
        <v>0</v>
      </c>
      <c r="G25" s="49">
        <f t="shared" si="0"/>
        <v>46800</v>
      </c>
      <c r="H25" s="58" t="s">
        <v>119</v>
      </c>
    </row>
    <row r="26" spans="1:8" ht="14.1" customHeight="1" x14ac:dyDescent="0.25">
      <c r="A26" s="93" t="s">
        <v>35</v>
      </c>
      <c r="B26" s="18">
        <v>1916</v>
      </c>
      <c r="C26" s="18">
        <v>133</v>
      </c>
      <c r="D26" s="18">
        <v>1</v>
      </c>
      <c r="E26" s="18">
        <v>0</v>
      </c>
      <c r="F26" s="18">
        <v>0</v>
      </c>
      <c r="G26" s="52">
        <f t="shared" si="0"/>
        <v>2050</v>
      </c>
      <c r="H26" s="58" t="s">
        <v>120</v>
      </c>
    </row>
    <row r="27" spans="1:8" ht="14.1" customHeight="1" x14ac:dyDescent="0.25">
      <c r="A27" s="1" t="s">
        <v>36</v>
      </c>
      <c r="B27" s="49">
        <v>15305</v>
      </c>
      <c r="C27" s="49">
        <v>1028</v>
      </c>
      <c r="D27" s="49">
        <v>80</v>
      </c>
      <c r="E27" s="49">
        <v>54</v>
      </c>
      <c r="F27" s="49">
        <v>0</v>
      </c>
      <c r="G27" s="49">
        <f t="shared" si="0"/>
        <v>16467</v>
      </c>
      <c r="H27" s="58" t="s">
        <v>121</v>
      </c>
    </row>
    <row r="28" spans="1:8" ht="14.1" customHeight="1" x14ac:dyDescent="0.25">
      <c r="A28" s="93" t="s">
        <v>37</v>
      </c>
      <c r="B28" s="18">
        <v>10656</v>
      </c>
      <c r="C28" s="18">
        <v>1586</v>
      </c>
      <c r="D28" s="18">
        <v>43</v>
      </c>
      <c r="E28" s="18">
        <v>164</v>
      </c>
      <c r="F28" s="18">
        <v>0</v>
      </c>
      <c r="G28" s="52">
        <f t="shared" si="0"/>
        <v>12449</v>
      </c>
      <c r="H28" s="58" t="s">
        <v>122</v>
      </c>
    </row>
    <row r="29" spans="1:8" ht="14.1" customHeight="1" x14ac:dyDescent="0.25">
      <c r="A29" s="1" t="s">
        <v>38</v>
      </c>
      <c r="B29" s="49">
        <v>802</v>
      </c>
      <c r="C29" s="49">
        <v>118</v>
      </c>
      <c r="D29" s="49">
        <v>0</v>
      </c>
      <c r="E29" s="49">
        <v>0</v>
      </c>
      <c r="F29" s="49">
        <v>0</v>
      </c>
      <c r="G29" s="49">
        <f t="shared" si="0"/>
        <v>920</v>
      </c>
      <c r="H29" s="58" t="s">
        <v>123</v>
      </c>
    </row>
    <row r="30" spans="1:8" ht="14.1" customHeight="1" x14ac:dyDescent="0.25">
      <c r="A30" s="93" t="s">
        <v>39</v>
      </c>
      <c r="B30" s="18">
        <v>9406</v>
      </c>
      <c r="C30" s="18">
        <v>1027</v>
      </c>
      <c r="D30" s="18">
        <v>34</v>
      </c>
      <c r="E30" s="18">
        <v>101</v>
      </c>
      <c r="F30" s="18">
        <v>0</v>
      </c>
      <c r="G30" s="52">
        <f t="shared" si="0"/>
        <v>10568</v>
      </c>
      <c r="H30" s="58" t="s">
        <v>124</v>
      </c>
    </row>
    <row r="31" spans="1:8" ht="14.1" customHeight="1" x14ac:dyDescent="0.25">
      <c r="A31" s="1" t="s">
        <v>40</v>
      </c>
      <c r="B31" s="49">
        <v>7777</v>
      </c>
      <c r="C31" s="49">
        <v>339</v>
      </c>
      <c r="D31" s="49">
        <v>7</v>
      </c>
      <c r="E31" s="49">
        <v>1</v>
      </c>
      <c r="F31" s="49">
        <v>0</v>
      </c>
      <c r="G31" s="49">
        <f t="shared" si="0"/>
        <v>8124</v>
      </c>
      <c r="H31" s="58" t="s">
        <v>125</v>
      </c>
    </row>
    <row r="32" spans="1:8" ht="14.1" customHeight="1" x14ac:dyDescent="0.25">
      <c r="A32" s="93" t="s">
        <v>41</v>
      </c>
      <c r="B32" s="18">
        <v>8353</v>
      </c>
      <c r="C32" s="18">
        <v>150</v>
      </c>
      <c r="D32" s="18">
        <v>10</v>
      </c>
      <c r="E32" s="18">
        <v>3</v>
      </c>
      <c r="F32" s="18">
        <v>0</v>
      </c>
      <c r="G32" s="52">
        <f t="shared" si="0"/>
        <v>8516</v>
      </c>
      <c r="H32" s="58" t="s">
        <v>126</v>
      </c>
    </row>
    <row r="33" spans="1:8" ht="14.1" customHeight="1" x14ac:dyDescent="0.25">
      <c r="A33" s="1" t="s">
        <v>42</v>
      </c>
      <c r="B33" s="49">
        <v>3073</v>
      </c>
      <c r="C33" s="49">
        <v>225</v>
      </c>
      <c r="D33" s="49">
        <v>9</v>
      </c>
      <c r="E33" s="49">
        <v>10</v>
      </c>
      <c r="F33" s="49">
        <v>0</v>
      </c>
      <c r="G33" s="49">
        <f t="shared" si="0"/>
        <v>3317</v>
      </c>
      <c r="H33" s="58" t="s">
        <v>127</v>
      </c>
    </row>
    <row r="34" spans="1:8" ht="14.1" customHeight="1" x14ac:dyDescent="0.25">
      <c r="A34" s="93" t="s">
        <v>43</v>
      </c>
      <c r="B34" s="18">
        <v>18789</v>
      </c>
      <c r="C34" s="18">
        <v>2305</v>
      </c>
      <c r="D34" s="18">
        <v>28</v>
      </c>
      <c r="E34" s="18">
        <v>86</v>
      </c>
      <c r="F34" s="18">
        <v>0</v>
      </c>
      <c r="G34" s="52">
        <f t="shared" si="0"/>
        <v>21208</v>
      </c>
      <c r="H34" s="58" t="s">
        <v>128</v>
      </c>
    </row>
    <row r="35" spans="1:8" ht="14.1" customHeight="1" x14ac:dyDescent="0.25">
      <c r="A35" s="1" t="s">
        <v>44</v>
      </c>
      <c r="B35" s="49">
        <v>2656</v>
      </c>
      <c r="C35" s="49">
        <v>263</v>
      </c>
      <c r="D35" s="49">
        <v>4</v>
      </c>
      <c r="E35" s="49">
        <v>2</v>
      </c>
      <c r="F35" s="49">
        <v>0</v>
      </c>
      <c r="G35" s="49">
        <f t="shared" si="0"/>
        <v>2925</v>
      </c>
      <c r="H35" s="58" t="s">
        <v>129</v>
      </c>
    </row>
    <row r="36" spans="1:8" ht="14.1" customHeight="1" x14ac:dyDescent="0.25">
      <c r="A36" s="93" t="s">
        <v>45</v>
      </c>
      <c r="B36" s="18">
        <v>16715</v>
      </c>
      <c r="C36" s="18">
        <v>865</v>
      </c>
      <c r="D36" s="18">
        <v>26</v>
      </c>
      <c r="E36" s="18">
        <v>24</v>
      </c>
      <c r="F36" s="18">
        <v>0</v>
      </c>
      <c r="G36" s="52">
        <f t="shared" si="0"/>
        <v>17630</v>
      </c>
      <c r="H36" s="58" t="s">
        <v>130</v>
      </c>
    </row>
    <row r="37" spans="1:8" ht="14.1" customHeight="1" x14ac:dyDescent="0.25">
      <c r="A37" s="1" t="s">
        <v>46</v>
      </c>
      <c r="B37" s="49">
        <v>3282</v>
      </c>
      <c r="C37" s="49">
        <v>186</v>
      </c>
      <c r="D37" s="49">
        <v>24</v>
      </c>
      <c r="E37" s="49">
        <v>4</v>
      </c>
      <c r="F37" s="49">
        <v>0</v>
      </c>
      <c r="G37" s="49">
        <f t="shared" si="0"/>
        <v>3496</v>
      </c>
      <c r="H37" s="58" t="s">
        <v>131</v>
      </c>
    </row>
    <row r="38" spans="1:8" ht="14.1" customHeight="1" x14ac:dyDescent="0.25">
      <c r="A38" s="93" t="s">
        <v>47</v>
      </c>
      <c r="B38" s="18">
        <v>1621</v>
      </c>
      <c r="C38" s="18">
        <v>65</v>
      </c>
      <c r="D38" s="18">
        <v>2</v>
      </c>
      <c r="E38" s="18">
        <v>13</v>
      </c>
      <c r="F38" s="18">
        <v>0</v>
      </c>
      <c r="G38" s="52">
        <f t="shared" si="0"/>
        <v>1701</v>
      </c>
      <c r="H38" s="58" t="s">
        <v>132</v>
      </c>
    </row>
    <row r="39" spans="1:8" ht="10.5" customHeight="1" x14ac:dyDescent="0.25">
      <c r="A39" s="116"/>
      <c r="B39" s="119"/>
      <c r="C39" s="119"/>
      <c r="D39" s="119"/>
      <c r="E39" s="119"/>
      <c r="F39" s="119"/>
      <c r="G39" s="119"/>
    </row>
    <row r="40" spans="1:8" ht="23.25" customHeight="1" x14ac:dyDescent="0.25">
      <c r="A40" s="27" t="s">
        <v>64</v>
      </c>
      <c r="B40" s="39">
        <f t="shared" ref="B40:G40" si="1">SUM(B7:B38)</f>
        <v>370478</v>
      </c>
      <c r="C40" s="39">
        <f t="shared" si="1"/>
        <v>37996</v>
      </c>
      <c r="D40" s="39">
        <f t="shared" si="1"/>
        <v>1730</v>
      </c>
      <c r="E40" s="39">
        <f t="shared" si="1"/>
        <v>4582</v>
      </c>
      <c r="F40" s="39">
        <f t="shared" si="1"/>
        <v>4</v>
      </c>
      <c r="G40" s="39">
        <f t="shared" si="1"/>
        <v>414790</v>
      </c>
    </row>
    <row r="41" spans="1:8" x14ac:dyDescent="0.25">
      <c r="A41" s="17"/>
    </row>
    <row r="44" spans="1:8" x14ac:dyDescent="0.25">
      <c r="A44" s="17"/>
    </row>
    <row r="45" spans="1:8" x14ac:dyDescent="0.25">
      <c r="A45" s="17"/>
    </row>
    <row r="46" spans="1:8" x14ac:dyDescent="0.25">
      <c r="A46" s="17"/>
    </row>
    <row r="47" spans="1:8" x14ac:dyDescent="0.25">
      <c r="A47" s="17"/>
    </row>
    <row r="48" spans="1:8" x14ac:dyDescent="0.25">
      <c r="A48" s="17"/>
    </row>
    <row r="49" spans="1:1" x14ac:dyDescent="0.25">
      <c r="A49" s="17"/>
    </row>
    <row r="50" spans="1:1" x14ac:dyDescent="0.25">
      <c r="A50" s="17"/>
    </row>
    <row r="51" spans="1:1" x14ac:dyDescent="0.25">
      <c r="A51" s="17"/>
    </row>
    <row r="52" spans="1:1" x14ac:dyDescent="0.25">
      <c r="A52" s="17"/>
    </row>
    <row r="53" spans="1:1" x14ac:dyDescent="0.25">
      <c r="A53" s="17"/>
    </row>
    <row r="54" spans="1:1" x14ac:dyDescent="0.25">
      <c r="A54" s="17"/>
    </row>
    <row r="55" spans="1:1" x14ac:dyDescent="0.25">
      <c r="A55" s="17"/>
    </row>
    <row r="56" spans="1:1" x14ac:dyDescent="0.25">
      <c r="A56" s="17"/>
    </row>
    <row r="57" spans="1:1" x14ac:dyDescent="0.25">
      <c r="A57" s="17"/>
    </row>
    <row r="58" spans="1:1" x14ac:dyDescent="0.25">
      <c r="A58" s="17"/>
    </row>
    <row r="59" spans="1:1" x14ac:dyDescent="0.25">
      <c r="A59" s="17"/>
    </row>
    <row r="60" spans="1:1" x14ac:dyDescent="0.25">
      <c r="A60" s="17"/>
    </row>
    <row r="61" spans="1:1" x14ac:dyDescent="0.25">
      <c r="A61" s="17"/>
    </row>
    <row r="63" spans="1:1" x14ac:dyDescent="0.25">
      <c r="A63" s="17"/>
    </row>
    <row r="64" spans="1:1" x14ac:dyDescent="0.25">
      <c r="A64" s="17"/>
    </row>
    <row r="65" spans="1:1" x14ac:dyDescent="0.25">
      <c r="A65" s="17"/>
    </row>
    <row r="66" spans="1:1" x14ac:dyDescent="0.25">
      <c r="A66" s="17"/>
    </row>
    <row r="67" spans="1:1" x14ac:dyDescent="0.25">
      <c r="A67" s="17"/>
    </row>
    <row r="68" spans="1:1" x14ac:dyDescent="0.25">
      <c r="A68" s="17"/>
    </row>
    <row r="69" spans="1:1" x14ac:dyDescent="0.25">
      <c r="A69" s="17"/>
    </row>
    <row r="70" spans="1:1" x14ac:dyDescent="0.25">
      <c r="A70" s="17"/>
    </row>
    <row r="71" spans="1:1" x14ac:dyDescent="0.25">
      <c r="A71" s="17"/>
    </row>
    <row r="72" spans="1:1" x14ac:dyDescent="0.25">
      <c r="A72" s="17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I40"/>
  <sheetViews>
    <sheetView zoomScaleNormal="100" workbookViewId="0">
      <selection activeCell="E45" sqref="E45"/>
    </sheetView>
  </sheetViews>
  <sheetFormatPr baseColWidth="10" defaultColWidth="11.42578125" defaultRowHeight="15" x14ac:dyDescent="0.25"/>
  <cols>
    <col min="1" max="1" width="22.42578125" style="9" customWidth="1"/>
    <col min="2" max="2" width="9.28515625" style="8" customWidth="1"/>
    <col min="3" max="3" width="9.140625" style="8" customWidth="1"/>
    <col min="4" max="4" width="8.140625" style="8" customWidth="1"/>
    <col min="5" max="5" width="10" style="8" customWidth="1"/>
    <col min="6" max="6" width="8.85546875" style="8" customWidth="1"/>
    <col min="7" max="7" width="11.5703125" style="8" customWidth="1"/>
    <col min="8" max="8" width="14.42578125" style="8" customWidth="1"/>
    <col min="9" max="16384" width="11.42578125" style="9"/>
  </cols>
  <sheetData>
    <row r="2" spans="1:9" ht="17.25" x14ac:dyDescent="0.3">
      <c r="A2" s="20" t="s">
        <v>145</v>
      </c>
    </row>
    <row r="4" spans="1:9" ht="21.75" customHeight="1" x14ac:dyDescent="0.25">
      <c r="A4" s="142" t="s">
        <v>150</v>
      </c>
      <c r="B4" s="147" t="s">
        <v>141</v>
      </c>
      <c r="C4" s="147"/>
      <c r="D4" s="147"/>
      <c r="E4" s="147"/>
      <c r="F4" s="147"/>
      <c r="G4" s="141" t="s">
        <v>64</v>
      </c>
      <c r="H4" s="141" t="s">
        <v>133</v>
      </c>
    </row>
    <row r="5" spans="1:9" ht="21" customHeight="1" x14ac:dyDescent="0.25">
      <c r="A5" s="142"/>
      <c r="B5" s="24" t="s">
        <v>16</v>
      </c>
      <c r="C5" s="24" t="s">
        <v>15</v>
      </c>
      <c r="D5" s="24" t="s">
        <v>13</v>
      </c>
      <c r="E5" s="24" t="s">
        <v>14</v>
      </c>
      <c r="F5" s="24" t="s">
        <v>56</v>
      </c>
      <c r="G5" s="141"/>
      <c r="H5" s="141"/>
    </row>
    <row r="6" spans="1:9" ht="9.75" customHeight="1" x14ac:dyDescent="0.25">
      <c r="A6" s="44"/>
      <c r="B6" s="55"/>
      <c r="C6" s="55"/>
      <c r="D6" s="55"/>
      <c r="E6" s="55"/>
      <c r="F6" s="55"/>
      <c r="G6" s="113"/>
      <c r="H6" s="113"/>
    </row>
    <row r="7" spans="1:9" ht="14.1" customHeight="1" x14ac:dyDescent="0.25">
      <c r="A7" s="1" t="s">
        <v>17</v>
      </c>
      <c r="B7" s="5">
        <v>469</v>
      </c>
      <c r="C7" s="5">
        <v>619</v>
      </c>
      <c r="D7" s="5">
        <v>51</v>
      </c>
      <c r="E7" s="5">
        <v>4131</v>
      </c>
      <c r="F7" s="5">
        <v>28</v>
      </c>
      <c r="G7" s="5">
        <f>SUM(B7:F7)</f>
        <v>5298</v>
      </c>
      <c r="H7" s="5">
        <v>7</v>
      </c>
      <c r="I7" s="58" t="s">
        <v>101</v>
      </c>
    </row>
    <row r="8" spans="1:9" ht="14.1" customHeight="1" x14ac:dyDescent="0.25">
      <c r="A8" s="93" t="s">
        <v>18</v>
      </c>
      <c r="B8" s="8">
        <v>1492</v>
      </c>
      <c r="C8" s="8">
        <v>567</v>
      </c>
      <c r="D8" s="8">
        <v>105</v>
      </c>
      <c r="E8" s="8">
        <v>9089</v>
      </c>
      <c r="F8" s="8">
        <v>104</v>
      </c>
      <c r="G8" s="8">
        <f>SUM(B8:F8)</f>
        <v>11357</v>
      </c>
      <c r="H8" s="8">
        <v>10</v>
      </c>
      <c r="I8" s="58" t="s">
        <v>102</v>
      </c>
    </row>
    <row r="9" spans="1:9" ht="14.1" customHeight="1" x14ac:dyDescent="0.25">
      <c r="A9" s="1" t="s">
        <v>19</v>
      </c>
      <c r="B9" s="5">
        <v>79</v>
      </c>
      <c r="C9" s="5">
        <v>89</v>
      </c>
      <c r="D9" s="5">
        <v>1</v>
      </c>
      <c r="E9" s="5">
        <v>621</v>
      </c>
      <c r="F9" s="5">
        <v>3</v>
      </c>
      <c r="G9" s="5">
        <f t="shared" ref="G9:G38" si="0">SUM(B9:F9)</f>
        <v>793</v>
      </c>
      <c r="H9" s="5">
        <v>5</v>
      </c>
      <c r="I9" s="58" t="s">
        <v>103</v>
      </c>
    </row>
    <row r="10" spans="1:9" ht="14.1" customHeight="1" x14ac:dyDescent="0.25">
      <c r="A10" s="93" t="s">
        <v>20</v>
      </c>
      <c r="B10" s="8">
        <v>196</v>
      </c>
      <c r="C10" s="8">
        <v>153</v>
      </c>
      <c r="D10" s="8">
        <v>13</v>
      </c>
      <c r="E10" s="8">
        <v>442</v>
      </c>
      <c r="F10" s="8">
        <v>5</v>
      </c>
      <c r="G10" s="8">
        <f t="shared" si="0"/>
        <v>809</v>
      </c>
      <c r="H10" s="8">
        <v>8</v>
      </c>
      <c r="I10" s="58" t="s">
        <v>104</v>
      </c>
    </row>
    <row r="11" spans="1:9" ht="14.1" customHeight="1" x14ac:dyDescent="0.25">
      <c r="A11" s="1" t="s">
        <v>23</v>
      </c>
      <c r="B11" s="5">
        <v>487</v>
      </c>
      <c r="C11" s="5">
        <v>624</v>
      </c>
      <c r="D11" s="5">
        <v>4</v>
      </c>
      <c r="E11" s="5">
        <v>1638</v>
      </c>
      <c r="F11" s="5">
        <v>11</v>
      </c>
      <c r="G11" s="5">
        <f t="shared" si="0"/>
        <v>2764</v>
      </c>
      <c r="H11" s="5">
        <v>2</v>
      </c>
      <c r="I11" s="58" t="s">
        <v>105</v>
      </c>
    </row>
    <row r="12" spans="1:9" ht="14.1" customHeight="1" x14ac:dyDescent="0.25">
      <c r="A12" s="93" t="s">
        <v>24</v>
      </c>
      <c r="B12" s="8">
        <v>801</v>
      </c>
      <c r="C12" s="8">
        <v>505</v>
      </c>
      <c r="D12" s="8">
        <v>63</v>
      </c>
      <c r="E12" s="8">
        <v>9626</v>
      </c>
      <c r="F12" s="8">
        <v>7</v>
      </c>
      <c r="G12" s="8">
        <f t="shared" si="0"/>
        <v>11002</v>
      </c>
      <c r="H12" s="8">
        <v>26</v>
      </c>
      <c r="I12" s="58" t="s">
        <v>106</v>
      </c>
    </row>
    <row r="13" spans="1:9" ht="14.1" customHeight="1" x14ac:dyDescent="0.25">
      <c r="A13" s="1" t="s">
        <v>21</v>
      </c>
      <c r="B13" s="5">
        <v>2320</v>
      </c>
      <c r="C13" s="5">
        <v>953</v>
      </c>
      <c r="D13" s="5">
        <v>80</v>
      </c>
      <c r="E13" s="5">
        <v>9591</v>
      </c>
      <c r="F13" s="5">
        <v>10</v>
      </c>
      <c r="G13" s="5">
        <f t="shared" si="0"/>
        <v>12954</v>
      </c>
      <c r="H13" s="5">
        <v>7</v>
      </c>
      <c r="I13" s="58" t="s">
        <v>107</v>
      </c>
    </row>
    <row r="14" spans="1:9" ht="14.1" customHeight="1" x14ac:dyDescent="0.25">
      <c r="A14" s="93" t="s">
        <v>22</v>
      </c>
      <c r="B14" s="8">
        <v>412</v>
      </c>
      <c r="C14" s="8">
        <v>403</v>
      </c>
      <c r="D14" s="8">
        <v>17</v>
      </c>
      <c r="E14" s="8">
        <v>2069</v>
      </c>
      <c r="F14" s="8">
        <v>37</v>
      </c>
      <c r="G14" s="8">
        <f t="shared" si="0"/>
        <v>2938</v>
      </c>
      <c r="H14" s="8">
        <v>0</v>
      </c>
      <c r="I14" s="58" t="s">
        <v>108</v>
      </c>
    </row>
    <row r="15" spans="1:9" ht="14.1" customHeight="1" x14ac:dyDescent="0.25">
      <c r="A15" s="1" t="s">
        <v>25</v>
      </c>
      <c r="B15" s="5">
        <v>30959</v>
      </c>
      <c r="C15" s="5">
        <v>16812</v>
      </c>
      <c r="D15" s="5">
        <v>584</v>
      </c>
      <c r="E15" s="5">
        <v>44341</v>
      </c>
      <c r="F15" s="5">
        <v>19</v>
      </c>
      <c r="G15" s="5">
        <f t="shared" si="0"/>
        <v>92715</v>
      </c>
      <c r="H15" s="5">
        <v>572</v>
      </c>
      <c r="I15" s="58" t="s">
        <v>109</v>
      </c>
    </row>
    <row r="16" spans="1:9" ht="14.1" customHeight="1" x14ac:dyDescent="0.25">
      <c r="A16" s="93" t="s">
        <v>26</v>
      </c>
      <c r="B16" s="8">
        <v>338</v>
      </c>
      <c r="C16" s="8">
        <v>428</v>
      </c>
      <c r="D16" s="8">
        <v>27</v>
      </c>
      <c r="E16" s="8">
        <v>4999</v>
      </c>
      <c r="F16" s="8">
        <v>6</v>
      </c>
      <c r="G16" s="8">
        <f t="shared" si="0"/>
        <v>5798</v>
      </c>
      <c r="H16" s="8">
        <v>6</v>
      </c>
      <c r="I16" s="58" t="s">
        <v>110</v>
      </c>
    </row>
    <row r="17" spans="1:9" ht="14.1" customHeight="1" x14ac:dyDescent="0.25">
      <c r="A17" s="1" t="s">
        <v>49</v>
      </c>
      <c r="B17" s="5">
        <v>6521</v>
      </c>
      <c r="C17" s="5">
        <v>5552</v>
      </c>
      <c r="D17" s="5">
        <v>181</v>
      </c>
      <c r="E17" s="5">
        <v>13293</v>
      </c>
      <c r="F17" s="5">
        <v>92</v>
      </c>
      <c r="G17" s="5">
        <f t="shared" si="0"/>
        <v>25639</v>
      </c>
      <c r="H17" s="5">
        <v>11</v>
      </c>
      <c r="I17" s="58" t="s">
        <v>111</v>
      </c>
    </row>
    <row r="18" spans="1:9" ht="14.1" customHeight="1" x14ac:dyDescent="0.25">
      <c r="A18" s="93" t="s">
        <v>27</v>
      </c>
      <c r="B18" s="8">
        <v>2859</v>
      </c>
      <c r="C18" s="8">
        <v>4894</v>
      </c>
      <c r="D18" s="8">
        <v>109</v>
      </c>
      <c r="E18" s="8">
        <v>15354</v>
      </c>
      <c r="F18" s="8">
        <v>21</v>
      </c>
      <c r="G18" s="8">
        <f t="shared" si="0"/>
        <v>23237</v>
      </c>
      <c r="H18" s="8">
        <v>44</v>
      </c>
      <c r="I18" s="58" t="s">
        <v>112</v>
      </c>
    </row>
    <row r="19" spans="1:9" ht="14.1" customHeight="1" x14ac:dyDescent="0.25">
      <c r="A19" s="1" t="s">
        <v>28</v>
      </c>
      <c r="B19" s="5">
        <v>428</v>
      </c>
      <c r="C19" s="5">
        <v>385</v>
      </c>
      <c r="D19" s="5">
        <v>7</v>
      </c>
      <c r="E19" s="5">
        <v>944</v>
      </c>
      <c r="F19" s="5">
        <v>5</v>
      </c>
      <c r="G19" s="5">
        <f t="shared" si="0"/>
        <v>1769</v>
      </c>
      <c r="H19" s="5">
        <v>29</v>
      </c>
      <c r="I19" s="58" t="s">
        <v>113</v>
      </c>
    </row>
    <row r="20" spans="1:9" ht="14.1" customHeight="1" x14ac:dyDescent="0.25">
      <c r="A20" s="93" t="s">
        <v>29</v>
      </c>
      <c r="B20" s="8">
        <v>1959</v>
      </c>
      <c r="C20" s="8">
        <v>3270</v>
      </c>
      <c r="D20" s="8">
        <v>63</v>
      </c>
      <c r="E20" s="8">
        <v>9810</v>
      </c>
      <c r="F20" s="8">
        <v>12</v>
      </c>
      <c r="G20" s="8">
        <f t="shared" si="0"/>
        <v>15114</v>
      </c>
      <c r="H20" s="8">
        <v>11</v>
      </c>
      <c r="I20" s="58" t="s">
        <v>114</v>
      </c>
    </row>
    <row r="21" spans="1:9" ht="14.1" customHeight="1" x14ac:dyDescent="0.25">
      <c r="A21" s="1" t="s">
        <v>30</v>
      </c>
      <c r="B21" s="5">
        <v>4434</v>
      </c>
      <c r="C21" s="5">
        <v>6092</v>
      </c>
      <c r="D21" s="5">
        <v>243</v>
      </c>
      <c r="E21" s="5">
        <v>18287</v>
      </c>
      <c r="F21" s="5">
        <v>110</v>
      </c>
      <c r="G21" s="5">
        <f t="shared" si="0"/>
        <v>29166</v>
      </c>
      <c r="H21" s="5">
        <v>36</v>
      </c>
      <c r="I21" s="58" t="s">
        <v>115</v>
      </c>
    </row>
    <row r="22" spans="1:9" ht="14.1" customHeight="1" x14ac:dyDescent="0.25">
      <c r="A22" s="93" t="s">
        <v>31</v>
      </c>
      <c r="B22" s="8">
        <v>1105</v>
      </c>
      <c r="C22" s="8">
        <v>2571</v>
      </c>
      <c r="D22" s="8">
        <v>59</v>
      </c>
      <c r="E22" s="8">
        <v>7932</v>
      </c>
      <c r="F22" s="8">
        <v>182</v>
      </c>
      <c r="G22" s="8">
        <f t="shared" si="0"/>
        <v>11849</v>
      </c>
      <c r="H22" s="8">
        <v>0</v>
      </c>
      <c r="I22" s="58" t="s">
        <v>116</v>
      </c>
    </row>
    <row r="23" spans="1:9" ht="14.1" customHeight="1" x14ac:dyDescent="0.25">
      <c r="A23" s="1" t="s">
        <v>32</v>
      </c>
      <c r="B23" s="5">
        <v>1124</v>
      </c>
      <c r="C23" s="5">
        <v>1162</v>
      </c>
      <c r="D23" s="5">
        <v>49</v>
      </c>
      <c r="E23" s="5">
        <v>1794</v>
      </c>
      <c r="F23" s="5">
        <v>13</v>
      </c>
      <c r="G23" s="5">
        <f t="shared" si="0"/>
        <v>4142</v>
      </c>
      <c r="H23" s="5">
        <v>9</v>
      </c>
      <c r="I23" s="58" t="s">
        <v>117</v>
      </c>
    </row>
    <row r="24" spans="1:9" ht="14.1" customHeight="1" x14ac:dyDescent="0.25">
      <c r="A24" s="93" t="s">
        <v>33</v>
      </c>
      <c r="B24" s="8">
        <v>122</v>
      </c>
      <c r="C24" s="8">
        <v>596</v>
      </c>
      <c r="D24" s="8">
        <v>2</v>
      </c>
      <c r="E24" s="8">
        <v>546</v>
      </c>
      <c r="F24" s="8">
        <v>9</v>
      </c>
      <c r="G24" s="8">
        <f t="shared" si="0"/>
        <v>1275</v>
      </c>
      <c r="H24" s="8">
        <v>3</v>
      </c>
      <c r="I24" s="58" t="s">
        <v>118</v>
      </c>
    </row>
    <row r="25" spans="1:9" ht="14.1" customHeight="1" x14ac:dyDescent="0.25">
      <c r="A25" s="1" t="s">
        <v>34</v>
      </c>
      <c r="B25" s="5">
        <v>8988</v>
      </c>
      <c r="C25" s="5">
        <v>3565</v>
      </c>
      <c r="D25" s="5">
        <v>263</v>
      </c>
      <c r="E25" s="5">
        <v>33984</v>
      </c>
      <c r="F25" s="5">
        <v>0</v>
      </c>
      <c r="G25" s="5">
        <f t="shared" si="0"/>
        <v>46800</v>
      </c>
      <c r="H25" s="5">
        <v>9</v>
      </c>
      <c r="I25" s="58" t="s">
        <v>119</v>
      </c>
    </row>
    <row r="26" spans="1:9" ht="14.1" customHeight="1" x14ac:dyDescent="0.25">
      <c r="A26" s="93" t="s">
        <v>35</v>
      </c>
      <c r="B26" s="8">
        <v>492</v>
      </c>
      <c r="C26" s="8">
        <v>433</v>
      </c>
      <c r="D26" s="8">
        <v>0</v>
      </c>
      <c r="E26" s="8">
        <v>1124</v>
      </c>
      <c r="F26" s="8">
        <v>1</v>
      </c>
      <c r="G26" s="8">
        <f t="shared" si="0"/>
        <v>2050</v>
      </c>
      <c r="H26" s="8">
        <v>1</v>
      </c>
      <c r="I26" s="58" t="s">
        <v>120</v>
      </c>
    </row>
    <row r="27" spans="1:9" ht="14.1" customHeight="1" x14ac:dyDescent="0.25">
      <c r="A27" s="1" t="s">
        <v>36</v>
      </c>
      <c r="B27" s="5">
        <v>3067</v>
      </c>
      <c r="C27" s="5">
        <v>4857</v>
      </c>
      <c r="D27" s="5">
        <v>97</v>
      </c>
      <c r="E27" s="5">
        <v>8424</v>
      </c>
      <c r="F27" s="5">
        <v>22</v>
      </c>
      <c r="G27" s="5">
        <f t="shared" si="0"/>
        <v>16467</v>
      </c>
      <c r="H27" s="5">
        <v>2</v>
      </c>
      <c r="I27" s="58" t="s">
        <v>121</v>
      </c>
    </row>
    <row r="28" spans="1:9" ht="14.1" customHeight="1" x14ac:dyDescent="0.25">
      <c r="A28" s="93" t="s">
        <v>37</v>
      </c>
      <c r="B28" s="8">
        <v>2573</v>
      </c>
      <c r="C28" s="8">
        <v>1786</v>
      </c>
      <c r="D28" s="8">
        <v>187</v>
      </c>
      <c r="E28" s="8">
        <v>7891</v>
      </c>
      <c r="F28" s="8">
        <v>12</v>
      </c>
      <c r="G28" s="8">
        <f t="shared" si="0"/>
        <v>12449</v>
      </c>
      <c r="H28" s="8">
        <v>107</v>
      </c>
      <c r="I28" s="58" t="s">
        <v>122</v>
      </c>
    </row>
    <row r="29" spans="1:9" ht="14.1" customHeight="1" x14ac:dyDescent="0.25">
      <c r="A29" s="1" t="s">
        <v>38</v>
      </c>
      <c r="B29" s="5">
        <v>230</v>
      </c>
      <c r="C29" s="5">
        <v>104</v>
      </c>
      <c r="D29" s="5">
        <v>13</v>
      </c>
      <c r="E29" s="5">
        <v>556</v>
      </c>
      <c r="F29" s="5">
        <v>17</v>
      </c>
      <c r="G29" s="5">
        <f t="shared" si="0"/>
        <v>920</v>
      </c>
      <c r="H29" s="5">
        <v>41</v>
      </c>
      <c r="I29" s="58" t="s">
        <v>123</v>
      </c>
    </row>
    <row r="30" spans="1:9" ht="14.1" customHeight="1" x14ac:dyDescent="0.25">
      <c r="A30" s="93" t="s">
        <v>39</v>
      </c>
      <c r="B30" s="8">
        <v>1920</v>
      </c>
      <c r="C30" s="8">
        <v>1794</v>
      </c>
      <c r="D30" s="8">
        <v>55</v>
      </c>
      <c r="E30" s="8">
        <v>6796</v>
      </c>
      <c r="F30" s="8">
        <v>3</v>
      </c>
      <c r="G30" s="8">
        <f t="shared" si="0"/>
        <v>10568</v>
      </c>
      <c r="H30" s="8">
        <v>13</v>
      </c>
      <c r="I30" s="58" t="s">
        <v>124</v>
      </c>
    </row>
    <row r="31" spans="1:9" ht="14.1" customHeight="1" x14ac:dyDescent="0.25">
      <c r="A31" s="1" t="s">
        <v>40</v>
      </c>
      <c r="B31" s="5">
        <v>713</v>
      </c>
      <c r="C31" s="5">
        <v>1550</v>
      </c>
      <c r="D31" s="5">
        <v>48</v>
      </c>
      <c r="E31" s="5">
        <v>5800</v>
      </c>
      <c r="F31" s="5">
        <v>13</v>
      </c>
      <c r="G31" s="5">
        <f t="shared" si="0"/>
        <v>8124</v>
      </c>
      <c r="H31" s="5">
        <v>7</v>
      </c>
      <c r="I31" s="58" t="s">
        <v>125</v>
      </c>
    </row>
    <row r="32" spans="1:9" ht="14.1" customHeight="1" x14ac:dyDescent="0.25">
      <c r="A32" s="93" t="s">
        <v>41</v>
      </c>
      <c r="B32" s="8">
        <v>551</v>
      </c>
      <c r="C32" s="8">
        <v>661</v>
      </c>
      <c r="D32" s="8">
        <v>28</v>
      </c>
      <c r="E32" s="8">
        <v>7273</v>
      </c>
      <c r="F32" s="8">
        <v>3</v>
      </c>
      <c r="G32" s="8">
        <f t="shared" si="0"/>
        <v>8516</v>
      </c>
      <c r="H32" s="8">
        <v>7</v>
      </c>
      <c r="I32" s="58" t="s">
        <v>126</v>
      </c>
    </row>
    <row r="33" spans="1:9" ht="14.1" customHeight="1" x14ac:dyDescent="0.25">
      <c r="A33" s="1" t="s">
        <v>42</v>
      </c>
      <c r="B33" s="5">
        <v>665</v>
      </c>
      <c r="C33" s="5">
        <v>622</v>
      </c>
      <c r="D33" s="5">
        <v>20</v>
      </c>
      <c r="E33" s="5">
        <v>1963</v>
      </c>
      <c r="F33" s="5">
        <v>47</v>
      </c>
      <c r="G33" s="5">
        <f t="shared" si="0"/>
        <v>3317</v>
      </c>
      <c r="H33" s="5">
        <v>25</v>
      </c>
      <c r="I33" s="58" t="s">
        <v>127</v>
      </c>
    </row>
    <row r="34" spans="1:9" ht="14.1" customHeight="1" x14ac:dyDescent="0.25">
      <c r="A34" s="93" t="s">
        <v>43</v>
      </c>
      <c r="B34" s="8">
        <v>3451</v>
      </c>
      <c r="C34" s="8">
        <v>1365</v>
      </c>
      <c r="D34" s="8">
        <v>118</v>
      </c>
      <c r="E34" s="8">
        <v>16249</v>
      </c>
      <c r="F34" s="8">
        <v>25</v>
      </c>
      <c r="G34" s="8">
        <f t="shared" si="0"/>
        <v>21208</v>
      </c>
      <c r="H34" s="8">
        <v>8</v>
      </c>
      <c r="I34" s="58" t="s">
        <v>128</v>
      </c>
    </row>
    <row r="35" spans="1:9" ht="14.1" customHeight="1" x14ac:dyDescent="0.25">
      <c r="A35" s="1" t="s">
        <v>44</v>
      </c>
      <c r="B35" s="5">
        <v>555</v>
      </c>
      <c r="C35" s="5">
        <v>632</v>
      </c>
      <c r="D35" s="5">
        <v>12</v>
      </c>
      <c r="E35" s="5">
        <v>1717</v>
      </c>
      <c r="F35" s="5">
        <v>9</v>
      </c>
      <c r="G35" s="5">
        <f t="shared" si="0"/>
        <v>2925</v>
      </c>
      <c r="H35" s="5">
        <v>0</v>
      </c>
      <c r="I35" s="58" t="s">
        <v>129</v>
      </c>
    </row>
    <row r="36" spans="1:9" ht="14.1" customHeight="1" x14ac:dyDescent="0.25">
      <c r="A36" s="93" t="s">
        <v>45</v>
      </c>
      <c r="B36" s="8">
        <v>1971</v>
      </c>
      <c r="C36" s="8">
        <v>2805</v>
      </c>
      <c r="D36" s="8">
        <v>45</v>
      </c>
      <c r="E36" s="8">
        <v>12740</v>
      </c>
      <c r="F36" s="8">
        <v>69</v>
      </c>
      <c r="G36" s="8">
        <f t="shared" si="0"/>
        <v>17630</v>
      </c>
      <c r="H36" s="8">
        <v>20</v>
      </c>
      <c r="I36" s="58" t="s">
        <v>130</v>
      </c>
    </row>
    <row r="37" spans="1:9" ht="14.1" customHeight="1" x14ac:dyDescent="0.25">
      <c r="A37" s="1" t="s">
        <v>46</v>
      </c>
      <c r="B37" s="5">
        <v>595</v>
      </c>
      <c r="C37" s="5">
        <v>948</v>
      </c>
      <c r="D37" s="5">
        <v>29</v>
      </c>
      <c r="E37" s="5">
        <v>1922</v>
      </c>
      <c r="F37" s="5">
        <v>2</v>
      </c>
      <c r="G37" s="5">
        <f t="shared" si="0"/>
        <v>3496</v>
      </c>
      <c r="H37" s="5">
        <v>10</v>
      </c>
      <c r="I37" s="58" t="s">
        <v>131</v>
      </c>
    </row>
    <row r="38" spans="1:9" ht="14.1" customHeight="1" x14ac:dyDescent="0.25">
      <c r="A38" s="93" t="s">
        <v>47</v>
      </c>
      <c r="B38" s="8">
        <v>160</v>
      </c>
      <c r="C38" s="8">
        <v>251</v>
      </c>
      <c r="D38" s="8">
        <v>3</v>
      </c>
      <c r="E38" s="8">
        <v>1276</v>
      </c>
      <c r="F38" s="8">
        <v>11</v>
      </c>
      <c r="G38" s="8">
        <f t="shared" si="0"/>
        <v>1701</v>
      </c>
      <c r="H38" s="8">
        <v>16</v>
      </c>
      <c r="I38" s="58" t="s">
        <v>132</v>
      </c>
    </row>
    <row r="39" spans="1:9" ht="10.5" customHeight="1" x14ac:dyDescent="0.25">
      <c r="A39" s="44"/>
      <c r="B39" s="55"/>
      <c r="C39" s="55"/>
      <c r="D39" s="55"/>
      <c r="E39" s="55"/>
      <c r="F39" s="55"/>
      <c r="G39" s="55"/>
      <c r="H39" s="55"/>
    </row>
    <row r="40" spans="1:9" ht="22.5" customHeight="1" x14ac:dyDescent="0.25">
      <c r="A40" s="26" t="s">
        <v>64</v>
      </c>
      <c r="B40" s="107">
        <f t="shared" ref="B40:H40" si="1">SUM(B7:B38)</f>
        <v>82036</v>
      </c>
      <c r="C40" s="107">
        <f t="shared" si="1"/>
        <v>67048</v>
      </c>
      <c r="D40" s="107">
        <f t="shared" si="1"/>
        <v>2576</v>
      </c>
      <c r="E40" s="107">
        <f t="shared" si="1"/>
        <v>262222</v>
      </c>
      <c r="F40" s="107">
        <f t="shared" si="1"/>
        <v>908</v>
      </c>
      <c r="G40" s="107">
        <f t="shared" si="1"/>
        <v>414790</v>
      </c>
      <c r="H40" s="107">
        <f t="shared" si="1"/>
        <v>1052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I40"/>
  <sheetViews>
    <sheetView zoomScaleNormal="100" workbookViewId="0">
      <selection activeCell="C47" sqref="C47"/>
    </sheetView>
  </sheetViews>
  <sheetFormatPr baseColWidth="10" defaultColWidth="11.42578125" defaultRowHeight="15" x14ac:dyDescent="0.25"/>
  <cols>
    <col min="1" max="1" width="22.42578125" style="9" customWidth="1"/>
    <col min="2" max="2" width="9.7109375" style="8" customWidth="1"/>
    <col min="3" max="3" width="9.140625" style="8" customWidth="1"/>
    <col min="4" max="4" width="7.5703125" style="8" customWidth="1"/>
    <col min="5" max="5" width="10.85546875" style="8" customWidth="1"/>
    <col min="6" max="6" width="9.28515625" style="8" bestFit="1" customWidth="1"/>
    <col min="7" max="7" width="11.28515625" style="8" customWidth="1"/>
    <col min="8" max="8" width="12.28515625" style="8" customWidth="1"/>
    <col min="9" max="9" width="13.85546875" style="8" customWidth="1"/>
    <col min="10" max="16384" width="11.42578125" style="9"/>
  </cols>
  <sheetData>
    <row r="2" spans="1:9" ht="24" customHeight="1" x14ac:dyDescent="0.3">
      <c r="A2" s="90" t="s">
        <v>190</v>
      </c>
      <c r="B2" s="90"/>
      <c r="C2" s="90"/>
      <c r="D2" s="90"/>
      <c r="E2" s="90"/>
      <c r="F2" s="90"/>
      <c r="G2" s="90"/>
      <c r="H2" s="90"/>
    </row>
    <row r="4" spans="1:9" ht="23.25" customHeight="1" x14ac:dyDescent="0.25">
      <c r="A4" s="142" t="s">
        <v>150</v>
      </c>
      <c r="B4" s="147" t="s">
        <v>141</v>
      </c>
      <c r="C4" s="147"/>
      <c r="D4" s="147"/>
      <c r="E4" s="147"/>
      <c r="F4" s="147"/>
      <c r="G4" s="141" t="s">
        <v>64</v>
      </c>
      <c r="H4" s="141" t="s">
        <v>133</v>
      </c>
      <c r="I4" s="9"/>
    </row>
    <row r="5" spans="1:9" ht="15.75" customHeight="1" x14ac:dyDescent="0.25">
      <c r="A5" s="142"/>
      <c r="B5" s="24" t="s">
        <v>16</v>
      </c>
      <c r="C5" s="24" t="s">
        <v>15</v>
      </c>
      <c r="D5" s="24" t="s">
        <v>13</v>
      </c>
      <c r="E5" s="24" t="s">
        <v>14</v>
      </c>
      <c r="F5" s="24" t="s">
        <v>56</v>
      </c>
      <c r="G5" s="141"/>
      <c r="H5" s="141"/>
      <c r="I5" s="9"/>
    </row>
    <row r="6" spans="1:9" ht="9" customHeight="1" x14ac:dyDescent="0.25">
      <c r="A6" s="44"/>
      <c r="B6" s="55"/>
      <c r="C6" s="55"/>
      <c r="D6" s="55"/>
      <c r="E6" s="55"/>
      <c r="F6" s="55"/>
      <c r="G6" s="113"/>
      <c r="H6" s="113"/>
      <c r="I6" s="9"/>
    </row>
    <row r="7" spans="1:9" x14ac:dyDescent="0.25">
      <c r="A7" s="1" t="s">
        <v>17</v>
      </c>
      <c r="B7" s="5">
        <v>269</v>
      </c>
      <c r="C7" s="5">
        <v>498</v>
      </c>
      <c r="D7" s="5">
        <v>26</v>
      </c>
      <c r="E7" s="5">
        <v>3314</v>
      </c>
      <c r="F7" s="5">
        <v>20</v>
      </c>
      <c r="G7" s="5">
        <f t="shared" ref="G7:G38" si="0">SUM(B7:F7)</f>
        <v>4127</v>
      </c>
      <c r="H7" s="5">
        <v>0</v>
      </c>
      <c r="I7" s="58" t="s">
        <v>101</v>
      </c>
    </row>
    <row r="8" spans="1:9" x14ac:dyDescent="0.25">
      <c r="A8" s="93" t="s">
        <v>18</v>
      </c>
      <c r="B8" s="8">
        <v>1186</v>
      </c>
      <c r="C8" s="8">
        <v>514</v>
      </c>
      <c r="D8" s="8">
        <v>99</v>
      </c>
      <c r="E8" s="8">
        <v>8660</v>
      </c>
      <c r="F8" s="8">
        <v>87</v>
      </c>
      <c r="G8" s="8">
        <f t="shared" si="0"/>
        <v>10546</v>
      </c>
      <c r="H8" s="8">
        <v>0</v>
      </c>
      <c r="I8" s="58" t="s">
        <v>102</v>
      </c>
    </row>
    <row r="9" spans="1:9" x14ac:dyDescent="0.25">
      <c r="A9" s="1" t="s">
        <v>19</v>
      </c>
      <c r="B9" s="5">
        <v>21</v>
      </c>
      <c r="C9" s="5">
        <v>66</v>
      </c>
      <c r="D9" s="5">
        <v>1</v>
      </c>
      <c r="E9" s="5">
        <v>473</v>
      </c>
      <c r="F9" s="5">
        <v>0</v>
      </c>
      <c r="G9" s="5">
        <f t="shared" si="0"/>
        <v>561</v>
      </c>
      <c r="H9" s="5">
        <v>0</v>
      </c>
      <c r="I9" s="58" t="s">
        <v>103</v>
      </c>
    </row>
    <row r="10" spans="1:9" x14ac:dyDescent="0.25">
      <c r="A10" s="93" t="s">
        <v>20</v>
      </c>
      <c r="B10" s="8">
        <v>115</v>
      </c>
      <c r="C10" s="8">
        <v>129</v>
      </c>
      <c r="D10" s="8">
        <v>11</v>
      </c>
      <c r="E10" s="8">
        <v>264</v>
      </c>
      <c r="F10" s="8">
        <v>4</v>
      </c>
      <c r="G10" s="8">
        <f t="shared" si="0"/>
        <v>523</v>
      </c>
      <c r="H10" s="8">
        <v>0</v>
      </c>
      <c r="I10" s="58" t="s">
        <v>104</v>
      </c>
    </row>
    <row r="11" spans="1:9" x14ac:dyDescent="0.25">
      <c r="A11" s="1" t="s">
        <v>23</v>
      </c>
      <c r="B11" s="5">
        <v>266</v>
      </c>
      <c r="C11" s="5">
        <v>572</v>
      </c>
      <c r="D11" s="5">
        <v>2</v>
      </c>
      <c r="E11" s="5">
        <v>1350</v>
      </c>
      <c r="F11" s="5">
        <v>0</v>
      </c>
      <c r="G11" s="5">
        <f t="shared" si="0"/>
        <v>2190</v>
      </c>
      <c r="H11" s="5">
        <v>0</v>
      </c>
      <c r="I11" s="58" t="s">
        <v>105</v>
      </c>
    </row>
    <row r="12" spans="1:9" x14ac:dyDescent="0.25">
      <c r="A12" s="93" t="s">
        <v>24</v>
      </c>
      <c r="B12" s="8">
        <v>532</v>
      </c>
      <c r="C12" s="8">
        <v>393</v>
      </c>
      <c r="D12" s="8">
        <v>60</v>
      </c>
      <c r="E12" s="8">
        <v>8407</v>
      </c>
      <c r="F12" s="8">
        <v>0</v>
      </c>
      <c r="G12" s="8">
        <f t="shared" si="0"/>
        <v>9392</v>
      </c>
      <c r="H12" s="8">
        <v>0</v>
      </c>
      <c r="I12" s="58" t="s">
        <v>106</v>
      </c>
    </row>
    <row r="13" spans="1:9" x14ac:dyDescent="0.25">
      <c r="A13" s="1" t="s">
        <v>21</v>
      </c>
      <c r="B13" s="5">
        <v>1853</v>
      </c>
      <c r="C13" s="5">
        <v>773</v>
      </c>
      <c r="D13" s="5">
        <v>72</v>
      </c>
      <c r="E13" s="5">
        <v>7874</v>
      </c>
      <c r="F13" s="5">
        <v>0</v>
      </c>
      <c r="G13" s="5">
        <f t="shared" si="0"/>
        <v>10572</v>
      </c>
      <c r="H13" s="5">
        <v>0</v>
      </c>
      <c r="I13" s="58" t="s">
        <v>107</v>
      </c>
    </row>
    <row r="14" spans="1:9" x14ac:dyDescent="0.25">
      <c r="A14" s="93" t="s">
        <v>22</v>
      </c>
      <c r="B14" s="8">
        <v>313</v>
      </c>
      <c r="C14" s="8">
        <v>378</v>
      </c>
      <c r="D14" s="8">
        <v>14</v>
      </c>
      <c r="E14" s="8">
        <v>1692</v>
      </c>
      <c r="F14" s="8">
        <v>6</v>
      </c>
      <c r="G14" s="8">
        <f t="shared" si="0"/>
        <v>2403</v>
      </c>
      <c r="H14" s="8">
        <v>0</v>
      </c>
      <c r="I14" s="58" t="s">
        <v>108</v>
      </c>
    </row>
    <row r="15" spans="1:9" x14ac:dyDescent="0.25">
      <c r="A15" s="1" t="s">
        <v>25</v>
      </c>
      <c r="B15" s="5">
        <v>23711</v>
      </c>
      <c r="C15" s="5">
        <v>15245</v>
      </c>
      <c r="D15" s="5">
        <v>539</v>
      </c>
      <c r="E15" s="5">
        <v>39081</v>
      </c>
      <c r="F15" s="5">
        <v>12</v>
      </c>
      <c r="G15" s="5">
        <f t="shared" si="0"/>
        <v>78588</v>
      </c>
      <c r="H15" s="5">
        <v>0</v>
      </c>
      <c r="I15" s="58" t="s">
        <v>109</v>
      </c>
    </row>
    <row r="16" spans="1:9" x14ac:dyDescent="0.25">
      <c r="A16" s="93" t="s">
        <v>26</v>
      </c>
      <c r="B16" s="8">
        <v>180</v>
      </c>
      <c r="C16" s="8">
        <v>374</v>
      </c>
      <c r="D16" s="8">
        <v>25</v>
      </c>
      <c r="E16" s="8">
        <v>4340</v>
      </c>
      <c r="F16" s="8">
        <v>3</v>
      </c>
      <c r="G16" s="8">
        <f t="shared" si="0"/>
        <v>4922</v>
      </c>
      <c r="H16" s="8">
        <v>0</v>
      </c>
      <c r="I16" s="58" t="s">
        <v>110</v>
      </c>
    </row>
    <row r="17" spans="1:9" x14ac:dyDescent="0.25">
      <c r="A17" s="1" t="s">
        <v>49</v>
      </c>
      <c r="B17" s="5">
        <v>5316</v>
      </c>
      <c r="C17" s="5">
        <v>5115</v>
      </c>
      <c r="D17" s="5">
        <v>174</v>
      </c>
      <c r="E17" s="5">
        <v>11771</v>
      </c>
      <c r="F17" s="5">
        <v>60</v>
      </c>
      <c r="G17" s="5">
        <f t="shared" si="0"/>
        <v>22436</v>
      </c>
      <c r="H17" s="5">
        <v>2</v>
      </c>
      <c r="I17" s="58" t="s">
        <v>111</v>
      </c>
    </row>
    <row r="18" spans="1:9" x14ac:dyDescent="0.25">
      <c r="A18" s="93" t="s">
        <v>27</v>
      </c>
      <c r="B18" s="8">
        <v>2394</v>
      </c>
      <c r="C18" s="8">
        <v>4629</v>
      </c>
      <c r="D18" s="8">
        <v>106</v>
      </c>
      <c r="E18" s="8">
        <v>12989</v>
      </c>
      <c r="F18" s="8">
        <v>4</v>
      </c>
      <c r="G18" s="8">
        <f t="shared" si="0"/>
        <v>20122</v>
      </c>
      <c r="H18" s="8">
        <v>0</v>
      </c>
      <c r="I18" s="58" t="s">
        <v>112</v>
      </c>
    </row>
    <row r="19" spans="1:9" x14ac:dyDescent="0.25">
      <c r="A19" s="1" t="s">
        <v>28</v>
      </c>
      <c r="B19" s="5">
        <v>162</v>
      </c>
      <c r="C19" s="5">
        <v>335</v>
      </c>
      <c r="D19" s="5">
        <v>3</v>
      </c>
      <c r="E19" s="5">
        <v>790</v>
      </c>
      <c r="F19" s="5">
        <v>2</v>
      </c>
      <c r="G19" s="5">
        <f t="shared" si="0"/>
        <v>1292</v>
      </c>
      <c r="H19" s="5">
        <v>0</v>
      </c>
      <c r="I19" s="58" t="s">
        <v>113</v>
      </c>
    </row>
    <row r="20" spans="1:9" x14ac:dyDescent="0.25">
      <c r="A20" s="93" t="s">
        <v>29</v>
      </c>
      <c r="B20" s="8">
        <v>1520</v>
      </c>
      <c r="C20" s="8">
        <v>3104</v>
      </c>
      <c r="D20" s="8">
        <v>56</v>
      </c>
      <c r="E20" s="8">
        <v>8727</v>
      </c>
      <c r="F20" s="8">
        <v>3</v>
      </c>
      <c r="G20" s="8">
        <f t="shared" si="0"/>
        <v>13410</v>
      </c>
      <c r="H20" s="8">
        <v>0</v>
      </c>
      <c r="I20" s="58" t="s">
        <v>114</v>
      </c>
    </row>
    <row r="21" spans="1:9" x14ac:dyDescent="0.25">
      <c r="A21" s="1" t="s">
        <v>30</v>
      </c>
      <c r="B21" s="5">
        <v>3190</v>
      </c>
      <c r="C21" s="5">
        <v>5793</v>
      </c>
      <c r="D21" s="5">
        <v>234</v>
      </c>
      <c r="E21" s="5">
        <v>16810</v>
      </c>
      <c r="F21" s="5">
        <v>54</v>
      </c>
      <c r="G21" s="5">
        <f t="shared" si="0"/>
        <v>26081</v>
      </c>
      <c r="H21" s="5">
        <v>0</v>
      </c>
      <c r="I21" s="58" t="s">
        <v>115</v>
      </c>
    </row>
    <row r="22" spans="1:9" x14ac:dyDescent="0.25">
      <c r="A22" s="93" t="s">
        <v>31</v>
      </c>
      <c r="B22" s="8">
        <v>806</v>
      </c>
      <c r="C22" s="8">
        <v>2440</v>
      </c>
      <c r="D22" s="8">
        <v>56</v>
      </c>
      <c r="E22" s="8">
        <v>7530</v>
      </c>
      <c r="F22" s="8">
        <v>44</v>
      </c>
      <c r="G22" s="8">
        <f t="shared" si="0"/>
        <v>10876</v>
      </c>
      <c r="H22" s="8">
        <v>0</v>
      </c>
      <c r="I22" s="58" t="s">
        <v>116</v>
      </c>
    </row>
    <row r="23" spans="1:9" x14ac:dyDescent="0.25">
      <c r="A23" s="1" t="s">
        <v>32</v>
      </c>
      <c r="B23" s="5">
        <v>832</v>
      </c>
      <c r="C23" s="5">
        <v>1076</v>
      </c>
      <c r="D23" s="5">
        <v>43</v>
      </c>
      <c r="E23" s="5">
        <v>1683</v>
      </c>
      <c r="F23" s="5">
        <v>7</v>
      </c>
      <c r="G23" s="5">
        <f t="shared" si="0"/>
        <v>3641</v>
      </c>
      <c r="H23" s="5">
        <v>0</v>
      </c>
      <c r="I23" s="58" t="s">
        <v>117</v>
      </c>
    </row>
    <row r="24" spans="1:9" x14ac:dyDescent="0.25">
      <c r="A24" s="93" t="s">
        <v>33</v>
      </c>
      <c r="B24" s="8">
        <v>45</v>
      </c>
      <c r="C24" s="8">
        <v>578</v>
      </c>
      <c r="D24" s="8">
        <v>2</v>
      </c>
      <c r="E24" s="8">
        <v>482</v>
      </c>
      <c r="F24" s="8">
        <v>1</v>
      </c>
      <c r="G24" s="8">
        <f t="shared" si="0"/>
        <v>1108</v>
      </c>
      <c r="H24" s="8">
        <v>0</v>
      </c>
      <c r="I24" s="58" t="s">
        <v>118</v>
      </c>
    </row>
    <row r="25" spans="1:9" x14ac:dyDescent="0.25">
      <c r="A25" s="1" t="s">
        <v>34</v>
      </c>
      <c r="B25" s="5">
        <v>7484</v>
      </c>
      <c r="C25" s="5">
        <v>2495</v>
      </c>
      <c r="D25" s="5">
        <v>228</v>
      </c>
      <c r="E25" s="5">
        <v>26009</v>
      </c>
      <c r="F25" s="5">
        <v>0</v>
      </c>
      <c r="G25" s="5">
        <f t="shared" si="0"/>
        <v>36216</v>
      </c>
      <c r="H25" s="5">
        <v>0</v>
      </c>
      <c r="I25" s="58" t="s">
        <v>119</v>
      </c>
    </row>
    <row r="26" spans="1:9" x14ac:dyDescent="0.25">
      <c r="A26" s="93" t="s">
        <v>35</v>
      </c>
      <c r="B26" s="8">
        <v>292</v>
      </c>
      <c r="C26" s="8">
        <v>408</v>
      </c>
      <c r="D26" s="8">
        <v>0</v>
      </c>
      <c r="E26" s="8">
        <v>820</v>
      </c>
      <c r="F26" s="8">
        <v>0</v>
      </c>
      <c r="G26" s="8">
        <f t="shared" si="0"/>
        <v>1520</v>
      </c>
      <c r="H26" s="8">
        <v>0</v>
      </c>
      <c r="I26" s="58" t="s">
        <v>120</v>
      </c>
    </row>
    <row r="27" spans="1:9" x14ac:dyDescent="0.25">
      <c r="A27" s="1" t="s">
        <v>36</v>
      </c>
      <c r="B27" s="5">
        <v>2446</v>
      </c>
      <c r="C27" s="5">
        <v>4559</v>
      </c>
      <c r="D27" s="5">
        <v>71</v>
      </c>
      <c r="E27" s="5">
        <v>7898</v>
      </c>
      <c r="F27" s="5">
        <v>12</v>
      </c>
      <c r="G27" s="5">
        <f t="shared" si="0"/>
        <v>14986</v>
      </c>
      <c r="H27" s="5">
        <v>0</v>
      </c>
      <c r="I27" s="58" t="s">
        <v>121</v>
      </c>
    </row>
    <row r="28" spans="1:9" x14ac:dyDescent="0.25">
      <c r="A28" s="93" t="s">
        <v>37</v>
      </c>
      <c r="B28" s="8">
        <v>2177</v>
      </c>
      <c r="C28" s="8">
        <v>1611</v>
      </c>
      <c r="D28" s="8">
        <v>184</v>
      </c>
      <c r="E28" s="8">
        <v>6675</v>
      </c>
      <c r="F28" s="8">
        <v>6</v>
      </c>
      <c r="G28" s="8">
        <f t="shared" si="0"/>
        <v>10653</v>
      </c>
      <c r="H28" s="8">
        <v>0</v>
      </c>
      <c r="I28" s="58" t="s">
        <v>122</v>
      </c>
    </row>
    <row r="29" spans="1:9" x14ac:dyDescent="0.25">
      <c r="A29" s="1" t="s">
        <v>38</v>
      </c>
      <c r="B29" s="5">
        <v>119</v>
      </c>
      <c r="C29" s="5">
        <v>87</v>
      </c>
      <c r="D29" s="5">
        <v>11</v>
      </c>
      <c r="E29" s="5">
        <v>453</v>
      </c>
      <c r="F29" s="5">
        <v>7</v>
      </c>
      <c r="G29" s="5">
        <f t="shared" si="0"/>
        <v>677</v>
      </c>
      <c r="H29" s="5">
        <v>0</v>
      </c>
      <c r="I29" s="58" t="s">
        <v>123</v>
      </c>
    </row>
    <row r="30" spans="1:9" x14ac:dyDescent="0.25">
      <c r="A30" s="93" t="s">
        <v>39</v>
      </c>
      <c r="B30" s="8">
        <v>1627</v>
      </c>
      <c r="C30" s="8">
        <v>1696</v>
      </c>
      <c r="D30" s="8">
        <v>42</v>
      </c>
      <c r="E30" s="8">
        <v>6403</v>
      </c>
      <c r="F30" s="8">
        <v>3</v>
      </c>
      <c r="G30" s="8">
        <f t="shared" si="0"/>
        <v>9771</v>
      </c>
      <c r="H30" s="8">
        <v>1</v>
      </c>
      <c r="I30" s="58" t="s">
        <v>124</v>
      </c>
    </row>
    <row r="31" spans="1:9" x14ac:dyDescent="0.25">
      <c r="A31" s="1" t="s">
        <v>40</v>
      </c>
      <c r="B31" s="5">
        <v>434</v>
      </c>
      <c r="C31" s="5">
        <v>1440</v>
      </c>
      <c r="D31" s="5">
        <v>45</v>
      </c>
      <c r="E31" s="5">
        <v>5348</v>
      </c>
      <c r="F31" s="5">
        <v>5</v>
      </c>
      <c r="G31" s="5">
        <f t="shared" si="0"/>
        <v>7272</v>
      </c>
      <c r="H31" s="5">
        <v>0</v>
      </c>
      <c r="I31" s="58" t="s">
        <v>125</v>
      </c>
    </row>
    <row r="32" spans="1:9" x14ac:dyDescent="0.25">
      <c r="A32" s="93" t="s">
        <v>41</v>
      </c>
      <c r="B32" s="8">
        <v>343</v>
      </c>
      <c r="C32" s="8">
        <v>568</v>
      </c>
      <c r="D32" s="8">
        <v>25</v>
      </c>
      <c r="E32" s="8">
        <v>6595</v>
      </c>
      <c r="F32" s="8">
        <v>3</v>
      </c>
      <c r="G32" s="8">
        <f t="shared" si="0"/>
        <v>7534</v>
      </c>
      <c r="H32" s="8">
        <v>0</v>
      </c>
      <c r="I32" s="58" t="s">
        <v>126</v>
      </c>
    </row>
    <row r="33" spans="1:9" x14ac:dyDescent="0.25">
      <c r="A33" s="1" t="s">
        <v>42</v>
      </c>
      <c r="B33" s="5">
        <v>320</v>
      </c>
      <c r="C33" s="5">
        <v>425</v>
      </c>
      <c r="D33" s="5">
        <v>8</v>
      </c>
      <c r="E33" s="5">
        <v>930</v>
      </c>
      <c r="F33" s="5">
        <v>3</v>
      </c>
      <c r="G33" s="5">
        <f t="shared" si="0"/>
        <v>1686</v>
      </c>
      <c r="H33" s="5">
        <v>0</v>
      </c>
      <c r="I33" s="58" t="s">
        <v>127</v>
      </c>
    </row>
    <row r="34" spans="1:9" x14ac:dyDescent="0.25">
      <c r="A34" s="93" t="s">
        <v>43</v>
      </c>
      <c r="B34" s="8">
        <v>2751</v>
      </c>
      <c r="C34" s="8">
        <v>1194</v>
      </c>
      <c r="D34" s="8">
        <v>104</v>
      </c>
      <c r="E34" s="8">
        <v>12140</v>
      </c>
      <c r="F34" s="8">
        <v>5</v>
      </c>
      <c r="G34" s="8">
        <f t="shared" si="0"/>
        <v>16194</v>
      </c>
      <c r="H34" s="8">
        <v>0</v>
      </c>
      <c r="I34" s="58" t="s">
        <v>128</v>
      </c>
    </row>
    <row r="35" spans="1:9" x14ac:dyDescent="0.25">
      <c r="A35" s="1" t="s">
        <v>44</v>
      </c>
      <c r="B35" s="5">
        <v>394</v>
      </c>
      <c r="C35" s="5">
        <v>610</v>
      </c>
      <c r="D35" s="5">
        <v>11</v>
      </c>
      <c r="E35" s="5">
        <v>1635</v>
      </c>
      <c r="F35" s="5">
        <v>2</v>
      </c>
      <c r="G35" s="5">
        <f t="shared" si="0"/>
        <v>2652</v>
      </c>
      <c r="H35" s="5">
        <v>0</v>
      </c>
      <c r="I35" s="58" t="s">
        <v>129</v>
      </c>
    </row>
    <row r="36" spans="1:9" x14ac:dyDescent="0.25">
      <c r="A36" s="93" t="s">
        <v>45</v>
      </c>
      <c r="B36" s="8">
        <v>1290</v>
      </c>
      <c r="C36" s="8">
        <v>2496</v>
      </c>
      <c r="D36" s="8">
        <v>32</v>
      </c>
      <c r="E36" s="8">
        <v>9811</v>
      </c>
      <c r="F36" s="8">
        <v>8</v>
      </c>
      <c r="G36" s="8">
        <f t="shared" si="0"/>
        <v>13637</v>
      </c>
      <c r="H36" s="8">
        <v>0</v>
      </c>
      <c r="I36" s="58" t="s">
        <v>130</v>
      </c>
    </row>
    <row r="37" spans="1:9" x14ac:dyDescent="0.25">
      <c r="A37" s="1" t="s">
        <v>46</v>
      </c>
      <c r="B37" s="5">
        <v>446</v>
      </c>
      <c r="C37" s="5">
        <v>871</v>
      </c>
      <c r="D37" s="5">
        <v>23</v>
      </c>
      <c r="E37" s="5">
        <v>1575</v>
      </c>
      <c r="F37" s="5">
        <v>0</v>
      </c>
      <c r="G37" s="5">
        <f t="shared" si="0"/>
        <v>2915</v>
      </c>
      <c r="H37" s="5">
        <v>0</v>
      </c>
      <c r="I37" s="58" t="s">
        <v>131</v>
      </c>
    </row>
    <row r="38" spans="1:9" x14ac:dyDescent="0.25">
      <c r="A38" s="93" t="s">
        <v>47</v>
      </c>
      <c r="B38" s="8">
        <v>40</v>
      </c>
      <c r="C38" s="8">
        <v>229</v>
      </c>
      <c r="D38" s="8">
        <v>2</v>
      </c>
      <c r="E38" s="8">
        <v>1132</v>
      </c>
      <c r="F38" s="8">
        <v>1</v>
      </c>
      <c r="G38" s="8">
        <f t="shared" si="0"/>
        <v>1404</v>
      </c>
      <c r="H38" s="8">
        <v>0</v>
      </c>
      <c r="I38" s="58" t="s">
        <v>132</v>
      </c>
    </row>
    <row r="39" spans="1:9" ht="7.5" customHeight="1" x14ac:dyDescent="0.25">
      <c r="A39" s="44"/>
      <c r="B39" s="55"/>
      <c r="C39" s="55"/>
      <c r="D39" s="55"/>
      <c r="E39" s="55"/>
      <c r="F39" s="55"/>
      <c r="G39" s="55"/>
      <c r="H39" s="113"/>
      <c r="I39" s="9"/>
    </row>
    <row r="40" spans="1:9" ht="20.25" customHeight="1" x14ac:dyDescent="0.25">
      <c r="A40" s="26" t="s">
        <v>64</v>
      </c>
      <c r="B40" s="107">
        <f t="shared" ref="B40:H40" si="1">SUM(B7:B38)</f>
        <v>62874</v>
      </c>
      <c r="C40" s="107">
        <f t="shared" si="1"/>
        <v>60701</v>
      </c>
      <c r="D40" s="107">
        <f t="shared" si="1"/>
        <v>2309</v>
      </c>
      <c r="E40" s="107">
        <f t="shared" si="1"/>
        <v>223661</v>
      </c>
      <c r="F40" s="107">
        <f t="shared" si="1"/>
        <v>362</v>
      </c>
      <c r="G40" s="107">
        <f t="shared" si="1"/>
        <v>349907</v>
      </c>
      <c r="H40" s="22">
        <f t="shared" si="1"/>
        <v>3</v>
      </c>
      <c r="I40" s="9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I41"/>
  <sheetViews>
    <sheetView zoomScaleNormal="100" workbookViewId="0">
      <selection activeCell="C57" sqref="C57"/>
    </sheetView>
  </sheetViews>
  <sheetFormatPr baseColWidth="10" defaultColWidth="11.42578125" defaultRowHeight="15" x14ac:dyDescent="0.25"/>
  <cols>
    <col min="1" max="1" width="20.42578125" style="9" customWidth="1"/>
    <col min="2" max="2" width="10" style="8" customWidth="1"/>
    <col min="3" max="3" width="9.7109375" style="8" customWidth="1"/>
    <col min="4" max="4" width="8.85546875" style="8" customWidth="1"/>
    <col min="5" max="5" width="9.5703125" style="8" customWidth="1"/>
    <col min="6" max="6" width="8.7109375" style="8" customWidth="1"/>
    <col min="7" max="7" width="11" style="8" customWidth="1"/>
    <col min="8" max="8" width="12.42578125" style="8" customWidth="1"/>
    <col min="9" max="9" width="5.85546875" style="8" customWidth="1"/>
    <col min="10" max="16384" width="11.42578125" style="9"/>
  </cols>
  <sheetData>
    <row r="2" spans="1:9" ht="17.25" x14ac:dyDescent="0.3">
      <c r="A2" s="20" t="s">
        <v>191</v>
      </c>
    </row>
    <row r="3" spans="1:9" ht="17.25" x14ac:dyDescent="0.3">
      <c r="A3" s="20" t="s">
        <v>168</v>
      </c>
    </row>
    <row r="5" spans="1:9" ht="18.75" customHeight="1" x14ac:dyDescent="0.25">
      <c r="A5" s="142" t="s">
        <v>150</v>
      </c>
      <c r="B5" s="148" t="s">
        <v>141</v>
      </c>
      <c r="C5" s="148"/>
      <c r="D5" s="148"/>
      <c r="E5" s="148"/>
      <c r="F5" s="148"/>
      <c r="G5" s="141" t="s">
        <v>64</v>
      </c>
      <c r="H5" s="141" t="s">
        <v>133</v>
      </c>
      <c r="I5" s="9"/>
    </row>
    <row r="6" spans="1:9" ht="18.75" customHeight="1" x14ac:dyDescent="0.25">
      <c r="A6" s="142"/>
      <c r="B6" s="106" t="s">
        <v>16</v>
      </c>
      <c r="C6" s="106" t="s">
        <v>15</v>
      </c>
      <c r="D6" s="106" t="s">
        <v>13</v>
      </c>
      <c r="E6" s="106" t="s">
        <v>14</v>
      </c>
      <c r="F6" s="106" t="s">
        <v>56</v>
      </c>
      <c r="G6" s="141"/>
      <c r="H6" s="141"/>
      <c r="I6" s="9"/>
    </row>
    <row r="7" spans="1:9" ht="7.5" customHeight="1" x14ac:dyDescent="0.25">
      <c r="A7" s="44"/>
      <c r="B7" s="55"/>
      <c r="C7" s="55"/>
      <c r="D7" s="55"/>
      <c r="E7" s="55"/>
      <c r="F7" s="55"/>
      <c r="G7" s="113"/>
      <c r="H7" s="113"/>
      <c r="I7" s="9"/>
    </row>
    <row r="8" spans="1:9" x14ac:dyDescent="0.25">
      <c r="A8" s="1" t="s">
        <v>17</v>
      </c>
      <c r="B8" s="5">
        <v>200</v>
      </c>
      <c r="C8" s="5">
        <v>121</v>
      </c>
      <c r="D8" s="5">
        <v>25</v>
      </c>
      <c r="E8" s="5">
        <v>817</v>
      </c>
      <c r="F8" s="5">
        <v>8</v>
      </c>
      <c r="G8" s="5">
        <f t="shared" ref="G8:G39" si="0">SUM(B8:F8)</f>
        <v>1171</v>
      </c>
      <c r="H8" s="5">
        <v>7</v>
      </c>
      <c r="I8" s="58" t="s">
        <v>101</v>
      </c>
    </row>
    <row r="9" spans="1:9" x14ac:dyDescent="0.25">
      <c r="A9" s="93" t="s">
        <v>18</v>
      </c>
      <c r="B9" s="8">
        <v>306</v>
      </c>
      <c r="C9" s="8">
        <v>53</v>
      </c>
      <c r="D9" s="8">
        <v>6</v>
      </c>
      <c r="E9" s="8">
        <v>429</v>
      </c>
      <c r="F9" s="8">
        <v>17</v>
      </c>
      <c r="G9" s="8">
        <f t="shared" si="0"/>
        <v>811</v>
      </c>
      <c r="H9" s="8">
        <v>10</v>
      </c>
      <c r="I9" s="58" t="s">
        <v>102</v>
      </c>
    </row>
    <row r="10" spans="1:9" x14ac:dyDescent="0.25">
      <c r="A10" s="1" t="s">
        <v>19</v>
      </c>
      <c r="B10" s="5">
        <v>58</v>
      </c>
      <c r="C10" s="5">
        <v>23</v>
      </c>
      <c r="D10" s="5">
        <v>0</v>
      </c>
      <c r="E10" s="5">
        <v>148</v>
      </c>
      <c r="F10" s="5">
        <v>3</v>
      </c>
      <c r="G10" s="5">
        <f t="shared" si="0"/>
        <v>232</v>
      </c>
      <c r="H10" s="5">
        <v>5</v>
      </c>
      <c r="I10" s="58" t="s">
        <v>103</v>
      </c>
    </row>
    <row r="11" spans="1:9" x14ac:dyDescent="0.25">
      <c r="A11" s="93" t="s">
        <v>20</v>
      </c>
      <c r="B11" s="8">
        <v>81</v>
      </c>
      <c r="C11" s="8">
        <v>24</v>
      </c>
      <c r="D11" s="8">
        <v>2</v>
      </c>
      <c r="E11" s="8">
        <v>178</v>
      </c>
      <c r="F11" s="8">
        <v>1</v>
      </c>
      <c r="G11" s="8">
        <f t="shared" si="0"/>
        <v>286</v>
      </c>
      <c r="H11" s="8">
        <v>8</v>
      </c>
      <c r="I11" s="58" t="s">
        <v>104</v>
      </c>
    </row>
    <row r="12" spans="1:9" x14ac:dyDescent="0.25">
      <c r="A12" s="1" t="s">
        <v>23</v>
      </c>
      <c r="B12" s="5">
        <v>221</v>
      </c>
      <c r="C12" s="5">
        <v>52</v>
      </c>
      <c r="D12" s="5">
        <v>2</v>
      </c>
      <c r="E12" s="5">
        <v>288</v>
      </c>
      <c r="F12" s="5">
        <v>11</v>
      </c>
      <c r="G12" s="5">
        <f t="shared" si="0"/>
        <v>574</v>
      </c>
      <c r="H12" s="5">
        <v>2</v>
      </c>
      <c r="I12" s="58" t="s">
        <v>105</v>
      </c>
    </row>
    <row r="13" spans="1:9" x14ac:dyDescent="0.25">
      <c r="A13" s="93" t="s">
        <v>24</v>
      </c>
      <c r="B13" s="8">
        <v>269</v>
      </c>
      <c r="C13" s="8">
        <v>112</v>
      </c>
      <c r="D13" s="8">
        <v>3</v>
      </c>
      <c r="E13" s="8">
        <v>1219</v>
      </c>
      <c r="F13" s="8">
        <v>7</v>
      </c>
      <c r="G13" s="8">
        <f t="shared" si="0"/>
        <v>1610</v>
      </c>
      <c r="H13" s="8">
        <v>26</v>
      </c>
      <c r="I13" s="58" t="s">
        <v>106</v>
      </c>
    </row>
    <row r="14" spans="1:9" x14ac:dyDescent="0.25">
      <c r="A14" s="1" t="s">
        <v>21</v>
      </c>
      <c r="B14" s="5">
        <v>467</v>
      </c>
      <c r="C14" s="5">
        <v>180</v>
      </c>
      <c r="D14" s="5">
        <v>8</v>
      </c>
      <c r="E14" s="5">
        <v>1717</v>
      </c>
      <c r="F14" s="5">
        <v>10</v>
      </c>
      <c r="G14" s="5">
        <f t="shared" si="0"/>
        <v>2382</v>
      </c>
      <c r="H14" s="5">
        <v>7</v>
      </c>
      <c r="I14" s="58" t="s">
        <v>107</v>
      </c>
    </row>
    <row r="15" spans="1:9" x14ac:dyDescent="0.25">
      <c r="A15" s="93" t="s">
        <v>22</v>
      </c>
      <c r="B15" s="8">
        <v>99</v>
      </c>
      <c r="C15" s="8">
        <v>25</v>
      </c>
      <c r="D15" s="8">
        <v>3</v>
      </c>
      <c r="E15" s="8">
        <v>377</v>
      </c>
      <c r="F15" s="8">
        <v>31</v>
      </c>
      <c r="G15" s="8">
        <f t="shared" si="0"/>
        <v>535</v>
      </c>
      <c r="H15" s="8">
        <v>0</v>
      </c>
      <c r="I15" s="58" t="s">
        <v>108</v>
      </c>
    </row>
    <row r="16" spans="1:9" x14ac:dyDescent="0.25">
      <c r="A16" s="1" t="s">
        <v>25</v>
      </c>
      <c r="B16" s="5">
        <v>7248</v>
      </c>
      <c r="C16" s="5">
        <v>1567</v>
      </c>
      <c r="D16" s="5">
        <v>45</v>
      </c>
      <c r="E16" s="5">
        <v>5260</v>
      </c>
      <c r="F16" s="5">
        <v>7</v>
      </c>
      <c r="G16" s="5">
        <f t="shared" si="0"/>
        <v>14127</v>
      </c>
      <c r="H16" s="5">
        <v>572</v>
      </c>
      <c r="I16" s="58" t="s">
        <v>109</v>
      </c>
    </row>
    <row r="17" spans="1:9" x14ac:dyDescent="0.25">
      <c r="A17" s="93" t="s">
        <v>26</v>
      </c>
      <c r="B17" s="8">
        <v>158</v>
      </c>
      <c r="C17" s="8">
        <v>54</v>
      </c>
      <c r="D17" s="8">
        <v>2</v>
      </c>
      <c r="E17" s="8">
        <v>659</v>
      </c>
      <c r="F17" s="8">
        <v>3</v>
      </c>
      <c r="G17" s="8">
        <f t="shared" si="0"/>
        <v>876</v>
      </c>
      <c r="H17" s="8">
        <v>6</v>
      </c>
      <c r="I17" s="58" t="s">
        <v>110</v>
      </c>
    </row>
    <row r="18" spans="1:9" x14ac:dyDescent="0.25">
      <c r="A18" s="1" t="s">
        <v>49</v>
      </c>
      <c r="B18" s="5">
        <v>1205</v>
      </c>
      <c r="C18" s="5">
        <v>437</v>
      </c>
      <c r="D18" s="5">
        <v>7</v>
      </c>
      <c r="E18" s="5">
        <v>1522</v>
      </c>
      <c r="F18" s="5">
        <v>32</v>
      </c>
      <c r="G18" s="5">
        <f t="shared" si="0"/>
        <v>3203</v>
      </c>
      <c r="H18" s="5">
        <v>9</v>
      </c>
      <c r="I18" s="58" t="s">
        <v>111</v>
      </c>
    </row>
    <row r="19" spans="1:9" x14ac:dyDescent="0.25">
      <c r="A19" s="93" t="s">
        <v>27</v>
      </c>
      <c r="B19" s="8">
        <v>465</v>
      </c>
      <c r="C19" s="8">
        <v>265</v>
      </c>
      <c r="D19" s="8">
        <v>3</v>
      </c>
      <c r="E19" s="8">
        <v>2365</v>
      </c>
      <c r="F19" s="8">
        <v>17</v>
      </c>
      <c r="G19" s="8">
        <f t="shared" si="0"/>
        <v>3115</v>
      </c>
      <c r="H19" s="8">
        <v>44</v>
      </c>
      <c r="I19" s="58" t="s">
        <v>112</v>
      </c>
    </row>
    <row r="20" spans="1:9" x14ac:dyDescent="0.25">
      <c r="A20" s="1" t="s">
        <v>28</v>
      </c>
      <c r="B20" s="5">
        <v>266</v>
      </c>
      <c r="C20" s="5">
        <v>50</v>
      </c>
      <c r="D20" s="5">
        <v>4</v>
      </c>
      <c r="E20" s="5">
        <v>154</v>
      </c>
      <c r="F20" s="5">
        <v>3</v>
      </c>
      <c r="G20" s="5">
        <f t="shared" si="0"/>
        <v>477</v>
      </c>
      <c r="H20" s="5">
        <v>29</v>
      </c>
      <c r="I20" s="58" t="s">
        <v>113</v>
      </c>
    </row>
    <row r="21" spans="1:9" x14ac:dyDescent="0.25">
      <c r="A21" s="93" t="s">
        <v>29</v>
      </c>
      <c r="B21" s="8">
        <v>439</v>
      </c>
      <c r="C21" s="8">
        <v>166</v>
      </c>
      <c r="D21" s="8">
        <v>7</v>
      </c>
      <c r="E21" s="8">
        <v>1083</v>
      </c>
      <c r="F21" s="8">
        <v>9</v>
      </c>
      <c r="G21" s="8">
        <f t="shared" si="0"/>
        <v>1704</v>
      </c>
      <c r="H21" s="8">
        <v>11</v>
      </c>
      <c r="I21" s="58" t="s">
        <v>114</v>
      </c>
    </row>
    <row r="22" spans="1:9" x14ac:dyDescent="0.25">
      <c r="A22" s="1" t="s">
        <v>30</v>
      </c>
      <c r="B22" s="5">
        <v>1244</v>
      </c>
      <c r="C22" s="5">
        <v>299</v>
      </c>
      <c r="D22" s="5">
        <v>9</v>
      </c>
      <c r="E22" s="5">
        <v>1477</v>
      </c>
      <c r="F22" s="5">
        <v>56</v>
      </c>
      <c r="G22" s="5">
        <f t="shared" si="0"/>
        <v>3085</v>
      </c>
      <c r="H22" s="5">
        <v>36</v>
      </c>
      <c r="I22" s="58" t="s">
        <v>115</v>
      </c>
    </row>
    <row r="23" spans="1:9" x14ac:dyDescent="0.25">
      <c r="A23" s="93" t="s">
        <v>31</v>
      </c>
      <c r="B23" s="8">
        <v>299</v>
      </c>
      <c r="C23" s="8">
        <v>131</v>
      </c>
      <c r="D23" s="8">
        <v>3</v>
      </c>
      <c r="E23" s="8">
        <v>402</v>
      </c>
      <c r="F23" s="8">
        <v>138</v>
      </c>
      <c r="G23" s="8">
        <f t="shared" si="0"/>
        <v>973</v>
      </c>
      <c r="H23" s="8">
        <v>0</v>
      </c>
      <c r="I23" s="58" t="s">
        <v>116</v>
      </c>
    </row>
    <row r="24" spans="1:9" x14ac:dyDescent="0.25">
      <c r="A24" s="1" t="s">
        <v>32</v>
      </c>
      <c r="B24" s="5">
        <v>292</v>
      </c>
      <c r="C24" s="5">
        <v>86</v>
      </c>
      <c r="D24" s="5">
        <v>6</v>
      </c>
      <c r="E24" s="5">
        <v>111</v>
      </c>
      <c r="F24" s="5">
        <v>6</v>
      </c>
      <c r="G24" s="5">
        <f t="shared" si="0"/>
        <v>501</v>
      </c>
      <c r="H24" s="5">
        <v>9</v>
      </c>
      <c r="I24" s="58" t="s">
        <v>117</v>
      </c>
    </row>
    <row r="25" spans="1:9" x14ac:dyDescent="0.25">
      <c r="A25" s="93" t="s">
        <v>33</v>
      </c>
      <c r="B25" s="8">
        <v>77</v>
      </c>
      <c r="C25" s="8">
        <v>18</v>
      </c>
      <c r="D25" s="8">
        <v>0</v>
      </c>
      <c r="E25" s="8">
        <v>64</v>
      </c>
      <c r="F25" s="8">
        <v>8</v>
      </c>
      <c r="G25" s="8">
        <f t="shared" si="0"/>
        <v>167</v>
      </c>
      <c r="H25" s="8">
        <v>3</v>
      </c>
      <c r="I25" s="58" t="s">
        <v>118</v>
      </c>
    </row>
    <row r="26" spans="1:9" x14ac:dyDescent="0.25">
      <c r="A26" s="1" t="s">
        <v>34</v>
      </c>
      <c r="B26" s="5">
        <v>1504</v>
      </c>
      <c r="C26" s="5">
        <v>1070</v>
      </c>
      <c r="D26" s="5">
        <v>35</v>
      </c>
      <c r="E26" s="5">
        <v>7975</v>
      </c>
      <c r="F26" s="5">
        <v>0</v>
      </c>
      <c r="G26" s="5">
        <f t="shared" si="0"/>
        <v>10584</v>
      </c>
      <c r="H26" s="5">
        <v>9</v>
      </c>
      <c r="I26" s="58" t="s">
        <v>119</v>
      </c>
    </row>
    <row r="27" spans="1:9" x14ac:dyDescent="0.25">
      <c r="A27" s="93" t="s">
        <v>35</v>
      </c>
      <c r="B27" s="8">
        <v>200</v>
      </c>
      <c r="C27" s="8">
        <v>25</v>
      </c>
      <c r="D27" s="8">
        <v>0</v>
      </c>
      <c r="E27" s="8">
        <v>304</v>
      </c>
      <c r="F27" s="8">
        <v>1</v>
      </c>
      <c r="G27" s="8">
        <f t="shared" si="0"/>
        <v>530</v>
      </c>
      <c r="H27" s="8">
        <v>1</v>
      </c>
      <c r="I27" s="58" t="s">
        <v>120</v>
      </c>
    </row>
    <row r="28" spans="1:9" x14ac:dyDescent="0.25">
      <c r="A28" s="1" t="s">
        <v>36</v>
      </c>
      <c r="B28" s="5">
        <v>621</v>
      </c>
      <c r="C28" s="5">
        <v>298</v>
      </c>
      <c r="D28" s="5">
        <v>26</v>
      </c>
      <c r="E28" s="5">
        <v>526</v>
      </c>
      <c r="F28" s="5">
        <v>10</v>
      </c>
      <c r="G28" s="5">
        <f t="shared" si="0"/>
        <v>1481</v>
      </c>
      <c r="H28" s="5">
        <v>2</v>
      </c>
      <c r="I28" s="58" t="s">
        <v>121</v>
      </c>
    </row>
    <row r="29" spans="1:9" x14ac:dyDescent="0.25">
      <c r="A29" s="93" t="s">
        <v>37</v>
      </c>
      <c r="B29" s="8">
        <v>396</v>
      </c>
      <c r="C29" s="8">
        <v>175</v>
      </c>
      <c r="D29" s="8">
        <v>3</v>
      </c>
      <c r="E29" s="8">
        <v>1216</v>
      </c>
      <c r="F29" s="8">
        <v>6</v>
      </c>
      <c r="G29" s="8">
        <f t="shared" si="0"/>
        <v>1796</v>
      </c>
      <c r="H29" s="8">
        <v>107</v>
      </c>
      <c r="I29" s="58" t="s">
        <v>122</v>
      </c>
    </row>
    <row r="30" spans="1:9" x14ac:dyDescent="0.25">
      <c r="A30" s="1" t="s">
        <v>38</v>
      </c>
      <c r="B30" s="5">
        <v>111</v>
      </c>
      <c r="C30" s="5">
        <v>17</v>
      </c>
      <c r="D30" s="5">
        <v>2</v>
      </c>
      <c r="E30" s="5">
        <v>103</v>
      </c>
      <c r="F30" s="5">
        <v>10</v>
      </c>
      <c r="G30" s="5">
        <f t="shared" si="0"/>
        <v>243</v>
      </c>
      <c r="H30" s="5">
        <v>41</v>
      </c>
      <c r="I30" s="58" t="s">
        <v>123</v>
      </c>
    </row>
    <row r="31" spans="1:9" x14ac:dyDescent="0.25">
      <c r="A31" s="93" t="s">
        <v>39</v>
      </c>
      <c r="B31" s="8">
        <v>293</v>
      </c>
      <c r="C31" s="8">
        <v>98</v>
      </c>
      <c r="D31" s="8">
        <v>13</v>
      </c>
      <c r="E31" s="8">
        <v>393</v>
      </c>
      <c r="F31" s="8">
        <v>0</v>
      </c>
      <c r="G31" s="8">
        <f t="shared" si="0"/>
        <v>797</v>
      </c>
      <c r="H31" s="8">
        <v>12</v>
      </c>
      <c r="I31" s="58" t="s">
        <v>124</v>
      </c>
    </row>
    <row r="32" spans="1:9" x14ac:dyDescent="0.25">
      <c r="A32" s="1" t="s">
        <v>40</v>
      </c>
      <c r="B32" s="5">
        <v>279</v>
      </c>
      <c r="C32" s="5">
        <v>110</v>
      </c>
      <c r="D32" s="5">
        <v>3</v>
      </c>
      <c r="E32" s="5">
        <v>452</v>
      </c>
      <c r="F32" s="5">
        <v>8</v>
      </c>
      <c r="G32" s="5">
        <f t="shared" si="0"/>
        <v>852</v>
      </c>
      <c r="H32" s="5">
        <v>7</v>
      </c>
      <c r="I32" s="58" t="s">
        <v>125</v>
      </c>
    </row>
    <row r="33" spans="1:9" x14ac:dyDescent="0.25">
      <c r="A33" s="93" t="s">
        <v>41</v>
      </c>
      <c r="B33" s="8">
        <v>208</v>
      </c>
      <c r="C33" s="8">
        <v>93</v>
      </c>
      <c r="D33" s="8">
        <v>3</v>
      </c>
      <c r="E33" s="8">
        <v>678</v>
      </c>
      <c r="F33" s="8">
        <v>0</v>
      </c>
      <c r="G33" s="8">
        <f t="shared" si="0"/>
        <v>982</v>
      </c>
      <c r="H33" s="8">
        <v>7</v>
      </c>
      <c r="I33" s="58" t="s">
        <v>126</v>
      </c>
    </row>
    <row r="34" spans="1:9" x14ac:dyDescent="0.25">
      <c r="A34" s="1" t="s">
        <v>42</v>
      </c>
      <c r="B34" s="5">
        <v>345</v>
      </c>
      <c r="C34" s="5">
        <v>197</v>
      </c>
      <c r="D34" s="5">
        <v>12</v>
      </c>
      <c r="E34" s="5">
        <v>1033</v>
      </c>
      <c r="F34" s="5">
        <v>44</v>
      </c>
      <c r="G34" s="5">
        <f t="shared" si="0"/>
        <v>1631</v>
      </c>
      <c r="H34" s="5">
        <v>25</v>
      </c>
      <c r="I34" s="58" t="s">
        <v>127</v>
      </c>
    </row>
    <row r="35" spans="1:9" x14ac:dyDescent="0.25">
      <c r="A35" s="93" t="s">
        <v>43</v>
      </c>
      <c r="B35" s="8">
        <v>700</v>
      </c>
      <c r="C35" s="8">
        <v>171</v>
      </c>
      <c r="D35" s="8">
        <v>14</v>
      </c>
      <c r="E35" s="8">
        <v>4109</v>
      </c>
      <c r="F35" s="8">
        <v>20</v>
      </c>
      <c r="G35" s="8">
        <f t="shared" si="0"/>
        <v>5014</v>
      </c>
      <c r="H35" s="8">
        <v>8</v>
      </c>
      <c r="I35" s="58" t="s">
        <v>128</v>
      </c>
    </row>
    <row r="36" spans="1:9" x14ac:dyDescent="0.25">
      <c r="A36" s="1" t="s">
        <v>44</v>
      </c>
      <c r="B36" s="5">
        <v>161</v>
      </c>
      <c r="C36" s="5">
        <v>22</v>
      </c>
      <c r="D36" s="5">
        <v>1</v>
      </c>
      <c r="E36" s="5">
        <v>82</v>
      </c>
      <c r="F36" s="5">
        <v>7</v>
      </c>
      <c r="G36" s="5">
        <f t="shared" si="0"/>
        <v>273</v>
      </c>
      <c r="H36" s="5">
        <v>0</v>
      </c>
      <c r="I36" s="58" t="s">
        <v>129</v>
      </c>
    </row>
    <row r="37" spans="1:9" x14ac:dyDescent="0.25">
      <c r="A37" s="93" t="s">
        <v>45</v>
      </c>
      <c r="B37" s="8">
        <v>681</v>
      </c>
      <c r="C37" s="8">
        <v>309</v>
      </c>
      <c r="D37" s="8">
        <v>13</v>
      </c>
      <c r="E37" s="8">
        <v>2929</v>
      </c>
      <c r="F37" s="8">
        <v>61</v>
      </c>
      <c r="G37" s="8">
        <f t="shared" si="0"/>
        <v>3993</v>
      </c>
      <c r="H37" s="8">
        <v>20</v>
      </c>
      <c r="I37" s="58" t="s">
        <v>130</v>
      </c>
    </row>
    <row r="38" spans="1:9" x14ac:dyDescent="0.25">
      <c r="A38" s="1" t="s">
        <v>46</v>
      </c>
      <c r="B38" s="5">
        <v>149</v>
      </c>
      <c r="C38" s="5">
        <v>77</v>
      </c>
      <c r="D38" s="5">
        <v>6</v>
      </c>
      <c r="E38" s="5">
        <v>347</v>
      </c>
      <c r="F38" s="5">
        <v>2</v>
      </c>
      <c r="G38" s="5">
        <f t="shared" si="0"/>
        <v>581</v>
      </c>
      <c r="H38" s="5">
        <v>10</v>
      </c>
      <c r="I38" s="58" t="s">
        <v>131</v>
      </c>
    </row>
    <row r="39" spans="1:9" x14ac:dyDescent="0.25">
      <c r="A39" s="93" t="s">
        <v>47</v>
      </c>
      <c r="B39" s="8">
        <v>120</v>
      </c>
      <c r="C39" s="8">
        <v>22</v>
      </c>
      <c r="D39" s="8">
        <v>1</v>
      </c>
      <c r="E39" s="8">
        <v>144</v>
      </c>
      <c r="F39" s="8">
        <v>10</v>
      </c>
      <c r="G39" s="8">
        <f t="shared" si="0"/>
        <v>297</v>
      </c>
      <c r="H39" s="8">
        <v>16</v>
      </c>
      <c r="I39" s="58" t="s">
        <v>132</v>
      </c>
    </row>
    <row r="40" spans="1:9" ht="11.25" customHeight="1" x14ac:dyDescent="0.25">
      <c r="A40" s="44"/>
      <c r="B40" s="113"/>
      <c r="C40" s="113"/>
      <c r="D40" s="113"/>
      <c r="E40" s="113"/>
      <c r="F40" s="113"/>
      <c r="G40" s="113"/>
      <c r="H40" s="113"/>
      <c r="I40" s="9"/>
    </row>
    <row r="41" spans="1:9" ht="19.5" customHeight="1" x14ac:dyDescent="0.25">
      <c r="A41" s="26" t="s">
        <v>64</v>
      </c>
      <c r="B41" s="88">
        <f t="shared" ref="B41:H41" si="1">SUM(B8:B39)</f>
        <v>19162</v>
      </c>
      <c r="C41" s="88">
        <f t="shared" si="1"/>
        <v>6347</v>
      </c>
      <c r="D41" s="88">
        <f t="shared" si="1"/>
        <v>267</v>
      </c>
      <c r="E41" s="88">
        <f t="shared" si="1"/>
        <v>38561</v>
      </c>
      <c r="F41" s="88">
        <f t="shared" si="1"/>
        <v>546</v>
      </c>
      <c r="G41" s="88">
        <f t="shared" si="1"/>
        <v>64883</v>
      </c>
      <c r="H41" s="88">
        <f t="shared" si="1"/>
        <v>1049</v>
      </c>
      <c r="I41" s="9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P40"/>
  <sheetViews>
    <sheetView zoomScaleNormal="100" workbookViewId="0">
      <selection activeCell="J50" sqref="J50"/>
    </sheetView>
  </sheetViews>
  <sheetFormatPr baseColWidth="10" defaultColWidth="11.42578125" defaultRowHeight="15" x14ac:dyDescent="0.25"/>
  <cols>
    <col min="1" max="1" width="21" style="9" customWidth="1"/>
    <col min="2" max="2" width="7.85546875" style="8" customWidth="1"/>
    <col min="3" max="3" width="8.85546875" style="8" customWidth="1"/>
    <col min="4" max="4" width="8.42578125" style="8" customWidth="1"/>
    <col min="5" max="9" width="6.7109375" style="8" customWidth="1"/>
    <col min="10" max="11" width="5.5703125" style="8" customWidth="1"/>
    <col min="12" max="12" width="4.85546875" style="8" customWidth="1"/>
    <col min="13" max="13" width="10.85546875" style="8" customWidth="1"/>
    <col min="14" max="16384" width="11.42578125" style="9"/>
  </cols>
  <sheetData>
    <row r="2" spans="1:16" ht="17.25" x14ac:dyDescent="0.3">
      <c r="A2" s="20" t="s">
        <v>189</v>
      </c>
    </row>
    <row r="4" spans="1:16" ht="20.25" customHeight="1" x14ac:dyDescent="0.25">
      <c r="A4" s="142" t="s">
        <v>150</v>
      </c>
      <c r="B4" s="143" t="s">
        <v>142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1" t="s">
        <v>64</v>
      </c>
    </row>
    <row r="5" spans="1:16" ht="21.75" customHeight="1" x14ac:dyDescent="0.25">
      <c r="A5" s="142"/>
      <c r="B5" s="107" t="s">
        <v>4</v>
      </c>
      <c r="C5" s="107" t="s">
        <v>3</v>
      </c>
      <c r="D5" s="107" t="s">
        <v>2</v>
      </c>
      <c r="E5" s="107" t="s">
        <v>5</v>
      </c>
      <c r="F5" s="107" t="s">
        <v>6</v>
      </c>
      <c r="G5" s="107" t="s">
        <v>7</v>
      </c>
      <c r="H5" s="107" t="s">
        <v>8</v>
      </c>
      <c r="I5" s="107" t="s">
        <v>9</v>
      </c>
      <c r="J5" s="107" t="s">
        <v>10</v>
      </c>
      <c r="K5" s="107" t="s">
        <v>11</v>
      </c>
      <c r="L5" s="107" t="s">
        <v>12</v>
      </c>
      <c r="M5" s="141"/>
    </row>
    <row r="6" spans="1:16" ht="9.75" customHeight="1" x14ac:dyDescent="0.25">
      <c r="A6" s="44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P6" s="9" t="s">
        <v>86</v>
      </c>
    </row>
    <row r="7" spans="1:16" x14ac:dyDescent="0.25">
      <c r="A7" s="91" t="s">
        <v>17</v>
      </c>
      <c r="B7" s="49">
        <v>45</v>
      </c>
      <c r="C7" s="49">
        <v>4358</v>
      </c>
      <c r="D7" s="49">
        <v>581</v>
      </c>
      <c r="E7" s="49">
        <v>1</v>
      </c>
      <c r="F7" s="49">
        <v>0</v>
      </c>
      <c r="G7" s="49">
        <v>1</v>
      </c>
      <c r="H7" s="49">
        <v>176</v>
      </c>
      <c r="I7" s="49">
        <v>25</v>
      </c>
      <c r="J7" s="49">
        <v>0</v>
      </c>
      <c r="K7" s="49">
        <v>0</v>
      </c>
      <c r="L7" s="49">
        <v>1</v>
      </c>
      <c r="M7" s="49">
        <f t="shared" ref="M7:M38" si="0">SUM(B7:L7)</f>
        <v>5188</v>
      </c>
      <c r="N7" s="58" t="s">
        <v>101</v>
      </c>
    </row>
    <row r="8" spans="1:16" x14ac:dyDescent="0.25">
      <c r="A8" s="92" t="s">
        <v>18</v>
      </c>
      <c r="B8" s="18">
        <v>90</v>
      </c>
      <c r="C8" s="18">
        <v>9847</v>
      </c>
      <c r="D8" s="18">
        <v>383</v>
      </c>
      <c r="E8" s="18">
        <v>11</v>
      </c>
      <c r="F8" s="18">
        <v>0</v>
      </c>
      <c r="G8" s="18">
        <v>5</v>
      </c>
      <c r="H8" s="18">
        <v>116</v>
      </c>
      <c r="I8" s="18">
        <v>1</v>
      </c>
      <c r="J8" s="18">
        <v>0</v>
      </c>
      <c r="K8" s="18">
        <v>0</v>
      </c>
      <c r="L8" s="18">
        <v>0</v>
      </c>
      <c r="M8" s="18">
        <f t="shared" si="0"/>
        <v>10453</v>
      </c>
      <c r="N8" s="58" t="s">
        <v>102</v>
      </c>
    </row>
    <row r="9" spans="1:16" x14ac:dyDescent="0.25">
      <c r="A9" s="91" t="s">
        <v>19</v>
      </c>
      <c r="B9" s="49">
        <v>7</v>
      </c>
      <c r="C9" s="49">
        <v>697</v>
      </c>
      <c r="D9" s="49">
        <v>235</v>
      </c>
      <c r="E9" s="49">
        <v>0</v>
      </c>
      <c r="F9" s="49">
        <v>0</v>
      </c>
      <c r="G9" s="49">
        <v>0</v>
      </c>
      <c r="H9" s="49">
        <v>6</v>
      </c>
      <c r="I9" s="49">
        <v>2</v>
      </c>
      <c r="J9" s="49">
        <v>0</v>
      </c>
      <c r="K9" s="49">
        <v>0</v>
      </c>
      <c r="L9" s="49">
        <v>0</v>
      </c>
      <c r="M9" s="49">
        <f t="shared" si="0"/>
        <v>947</v>
      </c>
      <c r="N9" s="58" t="s">
        <v>103</v>
      </c>
    </row>
    <row r="10" spans="1:16" x14ac:dyDescent="0.25">
      <c r="A10" s="92" t="s">
        <v>20</v>
      </c>
      <c r="B10" s="18">
        <v>6</v>
      </c>
      <c r="C10" s="18">
        <v>531</v>
      </c>
      <c r="D10" s="18">
        <v>187</v>
      </c>
      <c r="E10" s="18">
        <v>4</v>
      </c>
      <c r="F10" s="18">
        <v>0</v>
      </c>
      <c r="G10" s="18">
        <v>0</v>
      </c>
      <c r="H10" s="18">
        <v>6</v>
      </c>
      <c r="I10" s="18">
        <v>7</v>
      </c>
      <c r="J10" s="18">
        <v>1</v>
      </c>
      <c r="K10" s="18">
        <v>0</v>
      </c>
      <c r="L10" s="18">
        <v>0</v>
      </c>
      <c r="M10" s="18">
        <f t="shared" si="0"/>
        <v>742</v>
      </c>
      <c r="N10" s="58" t="s">
        <v>104</v>
      </c>
    </row>
    <row r="11" spans="1:16" x14ac:dyDescent="0.25">
      <c r="A11" s="91" t="s">
        <v>23</v>
      </c>
      <c r="B11" s="49">
        <v>10</v>
      </c>
      <c r="C11" s="49">
        <v>1420</v>
      </c>
      <c r="D11" s="49">
        <v>799</v>
      </c>
      <c r="E11" s="49">
        <v>1</v>
      </c>
      <c r="F11" s="49">
        <v>0</v>
      </c>
      <c r="G11" s="49">
        <v>0</v>
      </c>
      <c r="H11" s="49">
        <v>53</v>
      </c>
      <c r="I11" s="49">
        <v>7</v>
      </c>
      <c r="J11" s="49">
        <v>0</v>
      </c>
      <c r="K11" s="49">
        <v>0</v>
      </c>
      <c r="L11" s="49">
        <v>0</v>
      </c>
      <c r="M11" s="49">
        <f t="shared" si="0"/>
        <v>2290</v>
      </c>
      <c r="N11" s="58" t="s">
        <v>105</v>
      </c>
    </row>
    <row r="12" spans="1:16" x14ac:dyDescent="0.25">
      <c r="A12" s="92" t="s">
        <v>24</v>
      </c>
      <c r="B12" s="18">
        <v>37</v>
      </c>
      <c r="C12" s="18">
        <v>10837</v>
      </c>
      <c r="D12" s="18">
        <v>2840</v>
      </c>
      <c r="E12" s="18">
        <v>8</v>
      </c>
      <c r="F12" s="18">
        <v>1</v>
      </c>
      <c r="G12" s="18">
        <v>4</v>
      </c>
      <c r="H12" s="18">
        <v>4</v>
      </c>
      <c r="I12" s="18">
        <v>2</v>
      </c>
      <c r="J12" s="18">
        <v>0</v>
      </c>
      <c r="K12" s="18">
        <v>0</v>
      </c>
      <c r="L12" s="18">
        <v>0</v>
      </c>
      <c r="M12" s="18">
        <f t="shared" si="0"/>
        <v>13733</v>
      </c>
      <c r="N12" s="58" t="s">
        <v>106</v>
      </c>
    </row>
    <row r="13" spans="1:16" x14ac:dyDescent="0.25">
      <c r="A13" s="91" t="s">
        <v>21</v>
      </c>
      <c r="B13" s="49">
        <v>38</v>
      </c>
      <c r="C13" s="49">
        <v>12711</v>
      </c>
      <c r="D13" s="49">
        <v>4527</v>
      </c>
      <c r="E13" s="49">
        <v>21</v>
      </c>
      <c r="F13" s="49">
        <v>0</v>
      </c>
      <c r="G13" s="49">
        <v>9</v>
      </c>
      <c r="H13" s="49">
        <v>473</v>
      </c>
      <c r="I13" s="49">
        <v>62</v>
      </c>
      <c r="J13" s="49">
        <v>2</v>
      </c>
      <c r="K13" s="49">
        <v>0</v>
      </c>
      <c r="L13" s="49">
        <v>1</v>
      </c>
      <c r="M13" s="49">
        <f t="shared" si="0"/>
        <v>17844</v>
      </c>
      <c r="N13" s="58" t="s">
        <v>107</v>
      </c>
    </row>
    <row r="14" spans="1:16" x14ac:dyDescent="0.25">
      <c r="A14" s="92" t="s">
        <v>22</v>
      </c>
      <c r="B14" s="18">
        <v>26</v>
      </c>
      <c r="C14" s="18">
        <v>3080</v>
      </c>
      <c r="D14" s="18">
        <v>501</v>
      </c>
      <c r="E14" s="18">
        <v>2</v>
      </c>
      <c r="F14" s="18">
        <v>0</v>
      </c>
      <c r="G14" s="18">
        <v>0</v>
      </c>
      <c r="H14" s="18">
        <v>37</v>
      </c>
      <c r="I14" s="18">
        <v>1</v>
      </c>
      <c r="J14" s="18">
        <v>0</v>
      </c>
      <c r="K14" s="18">
        <v>0</v>
      </c>
      <c r="L14" s="18">
        <v>0</v>
      </c>
      <c r="M14" s="18">
        <f t="shared" si="0"/>
        <v>3647</v>
      </c>
      <c r="N14" s="58" t="s">
        <v>108</v>
      </c>
    </row>
    <row r="15" spans="1:16" x14ac:dyDescent="0.25">
      <c r="A15" s="91" t="s">
        <v>25</v>
      </c>
      <c r="B15" s="49">
        <v>1021</v>
      </c>
      <c r="C15" s="49">
        <v>53103</v>
      </c>
      <c r="D15" s="49">
        <v>8876</v>
      </c>
      <c r="E15" s="49">
        <v>99</v>
      </c>
      <c r="F15" s="49">
        <v>3</v>
      </c>
      <c r="G15" s="49">
        <v>17</v>
      </c>
      <c r="H15" s="49">
        <v>396</v>
      </c>
      <c r="I15" s="49">
        <v>44</v>
      </c>
      <c r="J15" s="49">
        <v>26</v>
      </c>
      <c r="K15" s="49">
        <v>6</v>
      </c>
      <c r="L15" s="49">
        <v>7</v>
      </c>
      <c r="M15" s="49">
        <f t="shared" si="0"/>
        <v>63598</v>
      </c>
      <c r="N15" s="58" t="s">
        <v>109</v>
      </c>
    </row>
    <row r="16" spans="1:16" x14ac:dyDescent="0.25">
      <c r="A16" s="92" t="s">
        <v>26</v>
      </c>
      <c r="B16" s="18">
        <v>24</v>
      </c>
      <c r="C16" s="18">
        <v>5309</v>
      </c>
      <c r="D16" s="18">
        <v>2184</v>
      </c>
      <c r="E16" s="18">
        <v>50</v>
      </c>
      <c r="F16" s="18">
        <v>15</v>
      </c>
      <c r="G16" s="18">
        <v>12</v>
      </c>
      <c r="H16" s="18">
        <v>7</v>
      </c>
      <c r="I16" s="18">
        <v>8</v>
      </c>
      <c r="J16" s="18">
        <v>8</v>
      </c>
      <c r="K16" s="18">
        <v>3</v>
      </c>
      <c r="L16" s="18">
        <v>9</v>
      </c>
      <c r="M16" s="18">
        <f t="shared" si="0"/>
        <v>7629</v>
      </c>
      <c r="N16" s="58" t="s">
        <v>110</v>
      </c>
    </row>
    <row r="17" spans="1:14" x14ac:dyDescent="0.25">
      <c r="A17" s="91" t="s">
        <v>49</v>
      </c>
      <c r="B17" s="49">
        <v>165</v>
      </c>
      <c r="C17" s="49">
        <v>13744</v>
      </c>
      <c r="D17" s="49">
        <v>3073</v>
      </c>
      <c r="E17" s="49">
        <v>3</v>
      </c>
      <c r="F17" s="49">
        <v>1</v>
      </c>
      <c r="G17" s="49">
        <v>0</v>
      </c>
      <c r="H17" s="49">
        <v>186</v>
      </c>
      <c r="I17" s="49">
        <v>39</v>
      </c>
      <c r="J17" s="49">
        <v>0</v>
      </c>
      <c r="K17" s="49">
        <v>0</v>
      </c>
      <c r="L17" s="49">
        <v>0</v>
      </c>
      <c r="M17" s="49">
        <f t="shared" si="0"/>
        <v>17211</v>
      </c>
      <c r="N17" s="58" t="s">
        <v>111</v>
      </c>
    </row>
    <row r="18" spans="1:14" x14ac:dyDescent="0.25">
      <c r="A18" s="92" t="s">
        <v>27</v>
      </c>
      <c r="B18" s="18">
        <v>107</v>
      </c>
      <c r="C18" s="18">
        <v>14577</v>
      </c>
      <c r="D18" s="18">
        <v>3097</v>
      </c>
      <c r="E18" s="18">
        <v>4</v>
      </c>
      <c r="F18" s="18">
        <v>0</v>
      </c>
      <c r="G18" s="18">
        <v>0</v>
      </c>
      <c r="H18" s="18">
        <v>114</v>
      </c>
      <c r="I18" s="18">
        <v>20</v>
      </c>
      <c r="J18" s="18">
        <v>0</v>
      </c>
      <c r="K18" s="18">
        <v>0</v>
      </c>
      <c r="L18" s="18">
        <v>0</v>
      </c>
      <c r="M18" s="18">
        <f t="shared" si="0"/>
        <v>17919</v>
      </c>
      <c r="N18" s="58" t="s">
        <v>112</v>
      </c>
    </row>
    <row r="19" spans="1:14" x14ac:dyDescent="0.25">
      <c r="A19" s="91" t="s">
        <v>28</v>
      </c>
      <c r="B19" s="49">
        <v>6</v>
      </c>
      <c r="C19" s="49">
        <v>375</v>
      </c>
      <c r="D19" s="49">
        <v>647</v>
      </c>
      <c r="E19" s="49">
        <v>0</v>
      </c>
      <c r="F19" s="49">
        <v>0</v>
      </c>
      <c r="G19" s="49">
        <v>1</v>
      </c>
      <c r="H19" s="49">
        <v>3</v>
      </c>
      <c r="I19" s="49">
        <v>1</v>
      </c>
      <c r="J19" s="49">
        <v>0</v>
      </c>
      <c r="K19" s="49">
        <v>0</v>
      </c>
      <c r="L19" s="49">
        <v>0</v>
      </c>
      <c r="M19" s="49">
        <f t="shared" si="0"/>
        <v>1033</v>
      </c>
      <c r="N19" s="58" t="s">
        <v>113</v>
      </c>
    </row>
    <row r="20" spans="1:14" x14ac:dyDescent="0.25">
      <c r="A20" s="92" t="s">
        <v>29</v>
      </c>
      <c r="B20" s="18">
        <v>65</v>
      </c>
      <c r="C20" s="18">
        <v>7514</v>
      </c>
      <c r="D20" s="18">
        <v>3982</v>
      </c>
      <c r="E20" s="18">
        <v>8</v>
      </c>
      <c r="F20" s="18">
        <v>1</v>
      </c>
      <c r="G20" s="18">
        <v>7</v>
      </c>
      <c r="H20" s="18">
        <v>8</v>
      </c>
      <c r="I20" s="18">
        <v>7</v>
      </c>
      <c r="J20" s="18">
        <v>8</v>
      </c>
      <c r="K20" s="18">
        <v>0</v>
      </c>
      <c r="L20" s="18">
        <v>0</v>
      </c>
      <c r="M20" s="18">
        <f t="shared" si="0"/>
        <v>11600</v>
      </c>
      <c r="N20" s="58" t="s">
        <v>114</v>
      </c>
    </row>
    <row r="21" spans="1:14" x14ac:dyDescent="0.25">
      <c r="A21" s="91" t="s">
        <v>30</v>
      </c>
      <c r="B21" s="49">
        <v>221</v>
      </c>
      <c r="C21" s="49">
        <v>18409</v>
      </c>
      <c r="D21" s="49">
        <v>6702</v>
      </c>
      <c r="E21" s="49">
        <v>9</v>
      </c>
      <c r="F21" s="49">
        <v>0</v>
      </c>
      <c r="G21" s="49">
        <v>0</v>
      </c>
      <c r="H21" s="49">
        <v>65</v>
      </c>
      <c r="I21" s="49">
        <v>24</v>
      </c>
      <c r="J21" s="49">
        <v>3</v>
      </c>
      <c r="K21" s="49">
        <v>0</v>
      </c>
      <c r="L21" s="49">
        <v>0</v>
      </c>
      <c r="M21" s="49">
        <f t="shared" si="0"/>
        <v>25433</v>
      </c>
      <c r="N21" s="58" t="s">
        <v>115</v>
      </c>
    </row>
    <row r="22" spans="1:14" x14ac:dyDescent="0.25">
      <c r="A22" s="92" t="s">
        <v>31</v>
      </c>
      <c r="B22" s="18">
        <v>50</v>
      </c>
      <c r="C22" s="18">
        <v>8033</v>
      </c>
      <c r="D22" s="18">
        <v>2484</v>
      </c>
      <c r="E22" s="18">
        <v>3</v>
      </c>
      <c r="F22" s="18">
        <v>0</v>
      </c>
      <c r="G22" s="18">
        <v>0</v>
      </c>
      <c r="H22" s="18">
        <v>24</v>
      </c>
      <c r="I22" s="18">
        <v>8</v>
      </c>
      <c r="J22" s="18">
        <v>0</v>
      </c>
      <c r="K22" s="18">
        <v>0</v>
      </c>
      <c r="L22" s="18">
        <v>0</v>
      </c>
      <c r="M22" s="18">
        <f>SUM(B22:L22)</f>
        <v>10602</v>
      </c>
      <c r="N22" s="58" t="s">
        <v>116</v>
      </c>
    </row>
    <row r="23" spans="1:14" x14ac:dyDescent="0.25">
      <c r="A23" s="91" t="s">
        <v>32</v>
      </c>
      <c r="B23" s="49">
        <v>272</v>
      </c>
      <c r="C23" s="49">
        <v>2143</v>
      </c>
      <c r="D23" s="49">
        <v>631</v>
      </c>
      <c r="E23" s="49">
        <v>1</v>
      </c>
      <c r="F23" s="49">
        <v>0</v>
      </c>
      <c r="G23" s="49">
        <v>0</v>
      </c>
      <c r="H23" s="49">
        <v>45</v>
      </c>
      <c r="I23" s="49">
        <v>18</v>
      </c>
      <c r="J23" s="49">
        <v>0</v>
      </c>
      <c r="K23" s="49">
        <v>0</v>
      </c>
      <c r="L23" s="49">
        <v>0</v>
      </c>
      <c r="M23" s="49">
        <f t="shared" si="0"/>
        <v>3110</v>
      </c>
      <c r="N23" s="58" t="s">
        <v>117</v>
      </c>
    </row>
    <row r="24" spans="1:14" x14ac:dyDescent="0.25">
      <c r="A24" s="92" t="s">
        <v>33</v>
      </c>
      <c r="B24" s="18">
        <v>2</v>
      </c>
      <c r="C24" s="18">
        <v>363</v>
      </c>
      <c r="D24" s="18">
        <v>248</v>
      </c>
      <c r="E24" s="18">
        <v>0</v>
      </c>
      <c r="F24" s="18">
        <v>0</v>
      </c>
      <c r="G24" s="18">
        <v>0</v>
      </c>
      <c r="H24" s="18">
        <v>2</v>
      </c>
      <c r="I24" s="18">
        <v>2</v>
      </c>
      <c r="J24" s="18">
        <v>0</v>
      </c>
      <c r="K24" s="18">
        <v>0</v>
      </c>
      <c r="L24" s="18">
        <v>0</v>
      </c>
      <c r="M24" s="18">
        <f t="shared" si="0"/>
        <v>617</v>
      </c>
      <c r="N24" s="58" t="s">
        <v>118</v>
      </c>
    </row>
    <row r="25" spans="1:14" x14ac:dyDescent="0.25">
      <c r="A25" s="91" t="s">
        <v>34</v>
      </c>
      <c r="B25" s="49">
        <v>318</v>
      </c>
      <c r="C25" s="49">
        <v>52657</v>
      </c>
      <c r="D25" s="49">
        <v>11441</v>
      </c>
      <c r="E25" s="49">
        <v>36</v>
      </c>
      <c r="F25" s="49">
        <v>4</v>
      </c>
      <c r="G25" s="49">
        <v>9</v>
      </c>
      <c r="H25" s="49">
        <v>223</v>
      </c>
      <c r="I25" s="49">
        <v>48</v>
      </c>
      <c r="J25" s="49">
        <v>8</v>
      </c>
      <c r="K25" s="49">
        <v>0</v>
      </c>
      <c r="L25" s="49">
        <v>0</v>
      </c>
      <c r="M25" s="49">
        <f t="shared" si="0"/>
        <v>64744</v>
      </c>
      <c r="N25" s="58" t="s">
        <v>119</v>
      </c>
    </row>
    <row r="26" spans="1:14" x14ac:dyDescent="0.25">
      <c r="A26" s="92" t="s">
        <v>35</v>
      </c>
      <c r="B26" s="18">
        <v>1</v>
      </c>
      <c r="C26" s="18">
        <v>1170</v>
      </c>
      <c r="D26" s="18">
        <v>580</v>
      </c>
      <c r="E26" s="18">
        <v>1</v>
      </c>
      <c r="F26" s="18">
        <v>0</v>
      </c>
      <c r="G26" s="18">
        <v>0</v>
      </c>
      <c r="H26" s="18">
        <v>22</v>
      </c>
      <c r="I26" s="18">
        <v>7</v>
      </c>
      <c r="J26" s="18">
        <v>9</v>
      </c>
      <c r="K26" s="18">
        <v>0</v>
      </c>
      <c r="L26" s="18">
        <v>0</v>
      </c>
      <c r="M26" s="18">
        <f t="shared" si="0"/>
        <v>1790</v>
      </c>
      <c r="N26" s="58" t="s">
        <v>120</v>
      </c>
    </row>
    <row r="27" spans="1:14" x14ac:dyDescent="0.25">
      <c r="A27" s="91" t="s">
        <v>36</v>
      </c>
      <c r="B27" s="49">
        <v>79</v>
      </c>
      <c r="C27" s="49">
        <v>6882</v>
      </c>
      <c r="D27" s="49">
        <v>3715</v>
      </c>
      <c r="E27" s="49">
        <v>2</v>
      </c>
      <c r="F27" s="49">
        <v>0</v>
      </c>
      <c r="G27" s="49">
        <v>1</v>
      </c>
      <c r="H27" s="49">
        <v>133</v>
      </c>
      <c r="I27" s="49">
        <v>75</v>
      </c>
      <c r="J27" s="49">
        <v>0</v>
      </c>
      <c r="K27" s="49">
        <v>0</v>
      </c>
      <c r="L27" s="49">
        <v>0</v>
      </c>
      <c r="M27" s="49">
        <f t="shared" si="0"/>
        <v>10887</v>
      </c>
      <c r="N27" s="58" t="s">
        <v>121</v>
      </c>
    </row>
    <row r="28" spans="1:14" x14ac:dyDescent="0.25">
      <c r="A28" s="92" t="s">
        <v>37</v>
      </c>
      <c r="B28" s="18">
        <v>144</v>
      </c>
      <c r="C28" s="18">
        <v>9321</v>
      </c>
      <c r="D28" s="18">
        <v>1498</v>
      </c>
      <c r="E28" s="18">
        <v>3</v>
      </c>
      <c r="F28" s="18">
        <v>1</v>
      </c>
      <c r="G28" s="18">
        <v>3</v>
      </c>
      <c r="H28" s="18">
        <v>45</v>
      </c>
      <c r="I28" s="18">
        <v>9</v>
      </c>
      <c r="J28" s="18">
        <v>0</v>
      </c>
      <c r="K28" s="18">
        <v>0</v>
      </c>
      <c r="L28" s="18">
        <v>0</v>
      </c>
      <c r="M28" s="18">
        <f t="shared" si="0"/>
        <v>11024</v>
      </c>
      <c r="N28" s="58" t="s">
        <v>122</v>
      </c>
    </row>
    <row r="29" spans="1:14" x14ac:dyDescent="0.25">
      <c r="A29" s="91" t="s">
        <v>38</v>
      </c>
      <c r="B29" s="49">
        <v>1</v>
      </c>
      <c r="C29" s="49">
        <v>410</v>
      </c>
      <c r="D29" s="49">
        <v>180</v>
      </c>
      <c r="E29" s="49">
        <v>3</v>
      </c>
      <c r="F29" s="49">
        <v>0</v>
      </c>
      <c r="G29" s="49">
        <v>0</v>
      </c>
      <c r="H29" s="49">
        <v>40</v>
      </c>
      <c r="I29" s="49">
        <v>9</v>
      </c>
      <c r="J29" s="49">
        <v>7</v>
      </c>
      <c r="K29" s="49">
        <v>0</v>
      </c>
      <c r="L29" s="49">
        <v>0</v>
      </c>
      <c r="M29" s="49">
        <f t="shared" si="0"/>
        <v>650</v>
      </c>
      <c r="N29" s="58" t="s">
        <v>123</v>
      </c>
    </row>
    <row r="30" spans="1:14" x14ac:dyDescent="0.25">
      <c r="A30" s="92" t="s">
        <v>39</v>
      </c>
      <c r="B30" s="18">
        <v>26</v>
      </c>
      <c r="C30" s="18">
        <v>7252</v>
      </c>
      <c r="D30" s="18">
        <v>2624</v>
      </c>
      <c r="E30" s="18">
        <v>3</v>
      </c>
      <c r="F30" s="18">
        <v>0</v>
      </c>
      <c r="G30" s="18">
        <v>0</v>
      </c>
      <c r="H30" s="18">
        <v>10</v>
      </c>
      <c r="I30" s="18">
        <v>4</v>
      </c>
      <c r="J30" s="18">
        <v>2</v>
      </c>
      <c r="K30" s="18">
        <v>0</v>
      </c>
      <c r="L30" s="18">
        <v>1</v>
      </c>
      <c r="M30" s="18">
        <f t="shared" si="0"/>
        <v>9922</v>
      </c>
      <c r="N30" s="58" t="s">
        <v>124</v>
      </c>
    </row>
    <row r="31" spans="1:14" x14ac:dyDescent="0.25">
      <c r="A31" s="91" t="s">
        <v>40</v>
      </c>
      <c r="B31" s="49">
        <v>43</v>
      </c>
      <c r="C31" s="49">
        <v>8922</v>
      </c>
      <c r="D31" s="49">
        <v>1225</v>
      </c>
      <c r="E31" s="49">
        <v>2</v>
      </c>
      <c r="F31" s="49">
        <v>5</v>
      </c>
      <c r="G31" s="49">
        <v>0</v>
      </c>
      <c r="H31" s="49">
        <v>46</v>
      </c>
      <c r="I31" s="49">
        <v>6</v>
      </c>
      <c r="J31" s="49">
        <v>0</v>
      </c>
      <c r="K31" s="49">
        <v>2</v>
      </c>
      <c r="L31" s="49">
        <v>0</v>
      </c>
      <c r="M31" s="49">
        <f t="shared" si="0"/>
        <v>10251</v>
      </c>
      <c r="N31" s="58" t="s">
        <v>125</v>
      </c>
    </row>
    <row r="32" spans="1:14" x14ac:dyDescent="0.25">
      <c r="A32" s="92" t="s">
        <v>41</v>
      </c>
      <c r="B32" s="18">
        <v>17</v>
      </c>
      <c r="C32" s="18">
        <v>8631</v>
      </c>
      <c r="D32" s="18">
        <v>1460</v>
      </c>
      <c r="E32" s="18">
        <v>6</v>
      </c>
      <c r="F32" s="18">
        <v>0</v>
      </c>
      <c r="G32" s="18">
        <v>0</v>
      </c>
      <c r="H32" s="18">
        <v>26</v>
      </c>
      <c r="I32" s="18">
        <v>19</v>
      </c>
      <c r="J32" s="18">
        <v>1</v>
      </c>
      <c r="K32" s="18">
        <v>0</v>
      </c>
      <c r="L32" s="18">
        <v>0</v>
      </c>
      <c r="M32" s="18">
        <f t="shared" si="0"/>
        <v>10160</v>
      </c>
      <c r="N32" s="58" t="s">
        <v>126</v>
      </c>
    </row>
    <row r="33" spans="1:14" x14ac:dyDescent="0.25">
      <c r="A33" s="91" t="s">
        <v>42</v>
      </c>
      <c r="B33" s="49">
        <v>27</v>
      </c>
      <c r="C33" s="49">
        <v>1630</v>
      </c>
      <c r="D33" s="49">
        <v>936</v>
      </c>
      <c r="E33" s="49">
        <v>13</v>
      </c>
      <c r="F33" s="49">
        <v>0</v>
      </c>
      <c r="G33" s="49">
        <v>0</v>
      </c>
      <c r="H33" s="49">
        <v>118</v>
      </c>
      <c r="I33" s="49">
        <v>89</v>
      </c>
      <c r="J33" s="49">
        <v>1</v>
      </c>
      <c r="K33" s="49">
        <v>0</v>
      </c>
      <c r="L33" s="49">
        <v>0</v>
      </c>
      <c r="M33" s="49">
        <f t="shared" si="0"/>
        <v>2814</v>
      </c>
      <c r="N33" s="58" t="s">
        <v>127</v>
      </c>
    </row>
    <row r="34" spans="1:14" x14ac:dyDescent="0.25">
      <c r="A34" s="92" t="s">
        <v>43</v>
      </c>
      <c r="B34" s="18">
        <v>41</v>
      </c>
      <c r="C34" s="18">
        <v>20298</v>
      </c>
      <c r="D34" s="18">
        <v>5448</v>
      </c>
      <c r="E34" s="18">
        <v>69</v>
      </c>
      <c r="F34" s="18">
        <v>16</v>
      </c>
      <c r="G34" s="18">
        <v>4</v>
      </c>
      <c r="H34" s="18">
        <v>122</v>
      </c>
      <c r="I34" s="18">
        <v>44</v>
      </c>
      <c r="J34" s="18">
        <v>13</v>
      </c>
      <c r="K34" s="18">
        <v>1</v>
      </c>
      <c r="L34" s="18">
        <v>7</v>
      </c>
      <c r="M34" s="18">
        <f t="shared" si="0"/>
        <v>26063</v>
      </c>
      <c r="N34" s="58" t="s">
        <v>128</v>
      </c>
    </row>
    <row r="35" spans="1:14" x14ac:dyDescent="0.25">
      <c r="A35" s="91" t="s">
        <v>44</v>
      </c>
      <c r="B35" s="49">
        <v>5</v>
      </c>
      <c r="C35" s="49">
        <v>1442</v>
      </c>
      <c r="D35" s="49">
        <v>648</v>
      </c>
      <c r="E35" s="49">
        <v>0</v>
      </c>
      <c r="F35" s="49">
        <v>0</v>
      </c>
      <c r="G35" s="49">
        <v>2</v>
      </c>
      <c r="H35" s="49">
        <v>57</v>
      </c>
      <c r="I35" s="49">
        <v>22</v>
      </c>
      <c r="J35" s="49">
        <v>3</v>
      </c>
      <c r="K35" s="49">
        <v>0</v>
      </c>
      <c r="L35" s="49">
        <v>0</v>
      </c>
      <c r="M35" s="49">
        <f t="shared" si="0"/>
        <v>2179</v>
      </c>
      <c r="N35" s="58" t="s">
        <v>129</v>
      </c>
    </row>
    <row r="36" spans="1:14" x14ac:dyDescent="0.25">
      <c r="A36" s="92" t="s">
        <v>45</v>
      </c>
      <c r="B36" s="18">
        <v>67</v>
      </c>
      <c r="C36" s="18">
        <v>15762</v>
      </c>
      <c r="D36" s="18">
        <v>4517</v>
      </c>
      <c r="E36" s="18">
        <v>29</v>
      </c>
      <c r="F36" s="18">
        <v>2</v>
      </c>
      <c r="G36" s="18">
        <v>0</v>
      </c>
      <c r="H36" s="18">
        <v>46</v>
      </c>
      <c r="I36" s="18">
        <v>9</v>
      </c>
      <c r="J36" s="18">
        <v>1</v>
      </c>
      <c r="K36" s="18">
        <v>0</v>
      </c>
      <c r="L36" s="18">
        <v>0</v>
      </c>
      <c r="M36" s="18">
        <f t="shared" si="0"/>
        <v>20433</v>
      </c>
      <c r="N36" s="58" t="s">
        <v>130</v>
      </c>
    </row>
    <row r="37" spans="1:14" x14ac:dyDescent="0.25">
      <c r="A37" s="91" t="s">
        <v>46</v>
      </c>
      <c r="B37" s="49">
        <v>51</v>
      </c>
      <c r="C37" s="49">
        <v>3193</v>
      </c>
      <c r="D37" s="49">
        <v>542</v>
      </c>
      <c r="E37" s="49">
        <v>1</v>
      </c>
      <c r="F37" s="49">
        <v>0</v>
      </c>
      <c r="G37" s="49">
        <v>0</v>
      </c>
      <c r="H37" s="49">
        <v>75</v>
      </c>
      <c r="I37" s="49">
        <v>20</v>
      </c>
      <c r="J37" s="49">
        <v>0</v>
      </c>
      <c r="K37" s="49">
        <v>0</v>
      </c>
      <c r="L37" s="49">
        <v>0</v>
      </c>
      <c r="M37" s="49">
        <f t="shared" si="0"/>
        <v>3882</v>
      </c>
      <c r="N37" s="58" t="s">
        <v>131</v>
      </c>
    </row>
    <row r="38" spans="1:14" x14ac:dyDescent="0.25">
      <c r="A38" s="92" t="s">
        <v>47</v>
      </c>
      <c r="B38" s="18">
        <v>3</v>
      </c>
      <c r="C38" s="18">
        <v>1446</v>
      </c>
      <c r="D38" s="18">
        <v>702</v>
      </c>
      <c r="E38" s="18">
        <v>1</v>
      </c>
      <c r="F38" s="18">
        <v>0</v>
      </c>
      <c r="G38" s="18">
        <v>0</v>
      </c>
      <c r="H38" s="18">
        <v>10</v>
      </c>
      <c r="I38" s="18">
        <v>6</v>
      </c>
      <c r="J38" s="18">
        <v>0</v>
      </c>
      <c r="K38" s="18">
        <v>0</v>
      </c>
      <c r="L38" s="18">
        <v>0</v>
      </c>
      <c r="M38" s="18">
        <f t="shared" si="0"/>
        <v>2168</v>
      </c>
      <c r="N38" s="58" t="s">
        <v>132</v>
      </c>
    </row>
    <row r="39" spans="1:14" ht="9.75" customHeight="1" x14ac:dyDescent="0.25">
      <c r="A39" s="44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</row>
    <row r="40" spans="1:14" ht="24.75" customHeight="1" x14ac:dyDescent="0.25">
      <c r="A40" s="26" t="s">
        <v>64</v>
      </c>
      <c r="B40" s="59">
        <f t="shared" ref="B40:M40" si="1">SUM(B7:B38)</f>
        <v>3015</v>
      </c>
      <c r="C40" s="59">
        <f t="shared" si="1"/>
        <v>306067</v>
      </c>
      <c r="D40" s="59">
        <f t="shared" si="1"/>
        <v>77493</v>
      </c>
      <c r="E40" s="59">
        <f t="shared" si="1"/>
        <v>394</v>
      </c>
      <c r="F40" s="59">
        <f t="shared" si="1"/>
        <v>49</v>
      </c>
      <c r="G40" s="59">
        <f t="shared" si="1"/>
        <v>75</v>
      </c>
      <c r="H40" s="59">
        <f t="shared" si="1"/>
        <v>2694</v>
      </c>
      <c r="I40" s="59">
        <f t="shared" si="1"/>
        <v>645</v>
      </c>
      <c r="J40" s="59">
        <f t="shared" si="1"/>
        <v>93</v>
      </c>
      <c r="K40" s="59">
        <f t="shared" si="1"/>
        <v>12</v>
      </c>
      <c r="L40" s="59">
        <f t="shared" si="1"/>
        <v>26</v>
      </c>
      <c r="M40" s="59">
        <f t="shared" si="1"/>
        <v>390563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</vt:lpstr>
      <vt:lpstr>1.1.6</vt:lpstr>
      <vt:lpstr>1.1.6.1</vt:lpstr>
      <vt:lpstr>1.1.6.2</vt:lpstr>
      <vt:lpstr>1.1.7</vt:lpstr>
      <vt:lpstr>1.1.7.1</vt:lpstr>
      <vt:lpstr>1.1.7.2</vt:lpstr>
      <vt:lpstr>1.1.8</vt:lpstr>
      <vt:lpstr>1.1.9</vt:lpstr>
      <vt:lpstr> 1.1.10</vt:lpstr>
      <vt:lpstr> 1.1.11</vt:lpstr>
      <vt:lpstr>1.2.1</vt:lpstr>
      <vt:lpstr>1.2.2</vt:lpstr>
      <vt:lpstr>1.2.3</vt:lpstr>
      <vt:lpstr>1.3.1 </vt:lpstr>
      <vt:lpstr>1.4.1  </vt:lpstr>
      <vt:lpstr>1.4.2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Michel Flores Vivanco</cp:lastModifiedBy>
  <cp:lastPrinted>2010-04-27T01:13:13Z</cp:lastPrinted>
  <dcterms:created xsi:type="dcterms:W3CDTF">2008-04-22T17:23:47Z</dcterms:created>
  <dcterms:modified xsi:type="dcterms:W3CDTF">2016-03-23T16:22:39Z</dcterms:modified>
</cp:coreProperties>
</file>