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Estadística\Estadística Básica 2015\"/>
    </mc:Choice>
  </mc:AlternateContent>
  <bookViews>
    <workbookView xWindow="120" yWindow="165" windowWidth="13980" windowHeight="7695"/>
  </bookViews>
  <sheets>
    <sheet name="6.1" sheetId="1" r:id="rId1"/>
    <sheet name="6.2" sheetId="6" r:id="rId2"/>
    <sheet name="6.3" sheetId="2" r:id="rId3"/>
    <sheet name="6.4" sheetId="3" r:id="rId4"/>
    <sheet name="6.5" sheetId="4" r:id="rId5"/>
  </sheets>
  <externalReferences>
    <externalReference r:id="rId6"/>
  </externalReferences>
  <definedNames>
    <definedName name="HypDateTimeFormat">"dd/mm/yy HH:MM:SS"</definedName>
    <definedName name="HypIntgFormat">"###0"</definedName>
    <definedName name="HypRealFormat">"#,##0.#####"</definedName>
    <definedName name="R_FlotaActivaTP_Capematerno" localSheetId="1">#REF!</definedName>
    <definedName name="R_FlotaActivaTP_Capematerno">#REF!</definedName>
    <definedName name="R_FlotaActivaTP_Capepaterno" localSheetId="1">#REF!</definedName>
    <definedName name="R_FlotaActivaTP_Capepaterno">#REF!</definedName>
    <definedName name="R_FlotaActivaTP_Ccodpostal" localSheetId="1">#REF!</definedName>
    <definedName name="R_FlotaActivaTP_Ccodpostal">#REF!</definedName>
    <definedName name="R_FlotaActivaTP_Ccoloniabarrio" localSheetId="1">#REF!</definedName>
    <definedName name="R_FlotaActivaTP_Ccoloniabarrio">#REF!</definedName>
    <definedName name="R_FlotaActivaTP_Cdescripcion" localSheetId="1">#REF!</definedName>
    <definedName name="R_FlotaActivaTP_Cdescripcion">#REF!</definedName>
    <definedName name="R_FlotaActivaTP_Cdescripcion2" localSheetId="1">#REF!</definedName>
    <definedName name="R_FlotaActivaTP_Cdescripcion2">#REF!</definedName>
    <definedName name="R_FlotaActivaTP_Cdescripcion3" localSheetId="1">#REF!</definedName>
    <definedName name="R_FlotaActivaTP_Cdescripcion3">#REF!</definedName>
    <definedName name="R_FlotaActivaTP_Cdescripcion4" localSheetId="1">#REF!</definedName>
    <definedName name="R_FlotaActivaTP_Cdescripcion4">#REF!</definedName>
    <definedName name="R_FlotaActivaTP_Cdireccion" localSheetId="1">#REF!</definedName>
    <definedName name="R_FlotaActivaTP_Cdireccion">#REF!</definedName>
    <definedName name="R_FlotaActivaTP_Cdscclase" localSheetId="1">#REF!</definedName>
    <definedName name="R_FlotaActivaTP_Cdscclase">#REF!</definedName>
    <definedName name="R_FlotaActivaTP_Cdsccorta" localSheetId="1">#REF!</definedName>
    <definedName name="R_FlotaActivaTP_Cdsccorta">#REF!</definedName>
    <definedName name="R_FlotaActivaTP_Cdsccsct" localSheetId="1">#REF!</definedName>
    <definedName name="R_FlotaActivaTP_Cdsccsct">#REF!</definedName>
    <definedName name="R_FlotaActivaTP_Cdscdepartamento" localSheetId="1">#REF!</definedName>
    <definedName name="R_FlotaActivaTP_Cdscdepartamento">#REF!</definedName>
    <definedName name="R_FlotaActivaTP_Cdscmarca" localSheetId="1">#REF!</definedName>
    <definedName name="R_FlotaActivaTP_Cdscmarca">#REF!</definedName>
    <definedName name="R_FlotaActivaTP_Cdsctipo" localSheetId="1">#REF!</definedName>
    <definedName name="R_FlotaActivaTP_Cdsctipo">#REF!</definedName>
    <definedName name="R_FlotaActivaTP_Cdsctipotramite" localSheetId="1">#REF!</definedName>
    <definedName name="R_FlotaActivaTP_Cdsctipotramite">#REF!</definedName>
    <definedName name="R_FlotaActivaTP_Cniv" localSheetId="1">#REF!</definedName>
    <definedName name="R_FlotaActivaTP_Cniv">#REF!</definedName>
    <definedName name="R_FlotaActivaTP_Cnombre" localSheetId="1">#REF!</definedName>
    <definedName name="R_FlotaActivaTP_Cnombre">#REF!</definedName>
    <definedName name="R_FlotaActivaTP_CNOMBREEMPRESA" localSheetId="1">#REF!</definedName>
    <definedName name="R_FlotaActivaTP_CNOMBREEMPRESA">#REF!</definedName>
    <definedName name="R_FlotaActivaTP_Cnumero" localSheetId="1">#REF!</definedName>
    <definedName name="R_FlotaActivaTP_Cnumero">#REF!</definedName>
    <definedName name="R_FlotaActivaTP_Cplacaestatal" localSheetId="1">#REF!</definedName>
    <definedName name="R_FlotaActivaTP_Cplacaestatal">#REF!</definedName>
    <definedName name="R_FlotaActivaTP_Crazonsocial" localSheetId="1">#REF!</definedName>
    <definedName name="R_FlotaActivaTP_Crazonsocial">#REF!</definedName>
    <definedName name="R_FlotaActivaTP_Crfc" localSheetId="1">#REF!</definedName>
    <definedName name="R_FlotaActivaTP_Crfc">#REF!</definedName>
    <definedName name="R_FlotaActivaTP_CSIT_PLACA" localSheetId="1">#REF!</definedName>
    <definedName name="R_FlotaActivaTP_CSIT_PLACA">#REF!</definedName>
    <definedName name="R_FlotaActivaTP_Ctipopermisionario" localSheetId="1">#REF!</definedName>
    <definedName name="R_FlotaActivaTP_Ctipopermisionario">#REF!</definedName>
    <definedName name="R_FlotaActivaTP_Ctiposervicio" localSheetId="1">#REF!</definedName>
    <definedName name="R_FlotaActivaTP_Ctiposervicio">#REF!</definedName>
    <definedName name="R_FlotaActivaTP_Cunidad" localSheetId="1">#REF!</definedName>
    <definedName name="R_FlotaActivaTP_Cunidad">#REF!</definedName>
    <definedName name="R_FlotaActivaTP_Dalto" localSheetId="1">#REF!</definedName>
    <definedName name="R_FlotaActivaTP_Dalto">#REF!</definedName>
    <definedName name="R_FlotaActivaTP_Dancho" localSheetId="1">#REF!</definedName>
    <definedName name="R_FlotaActivaTP_Dancho">#REF!</definedName>
    <definedName name="R_FlotaActivaTP_Dcapacidad" localSheetId="1">#REF!</definedName>
    <definedName name="R_FlotaActivaTP_Dcapacidad">#REF!</definedName>
    <definedName name="R_FlotaActivaTP_Dlargo" localSheetId="1">#REF!</definedName>
    <definedName name="R_FlotaActivaTP_Dlargo">#REF!</definedName>
    <definedName name="R_FlotaActivaTP_Dtaltaensistema" localSheetId="1">#REF!</definedName>
    <definedName name="R_FlotaActivaTP_Dtaltaensistema">#REF!</definedName>
    <definedName name="R_FlotaActivaTP_Icveempresa" localSheetId="1">#REF!</definedName>
    <definedName name="R_FlotaActivaTP_Icveempresa">#REF!</definedName>
    <definedName name="R_FlotaActivaTP_Icvetramite" localSheetId="1">#REF!</definedName>
    <definedName name="R_FlotaActivaTP_Icvetramite">#REF!</definedName>
    <definedName name="R_FlotaActivaTP_Icveunidadescapaci" localSheetId="1">#REF!</definedName>
    <definedName name="R_FlotaActivaTP_Icveunidadescapaci">#REF!</definedName>
    <definedName name="R_FlotaActivaTP_Icvevehiculo" localSheetId="1">#REF!</definedName>
    <definedName name="R_FlotaActivaTP_Icvevehiculo">#REF!</definedName>
    <definedName name="R_FlotaActivaTP_Imodelo" localSheetId="1">#REF!</definedName>
    <definedName name="R_FlotaActivaTP_Imodelo">#REF!</definedName>
    <definedName name="R_FlotaActivaTP_Lactiva" localSheetId="1">#REF!</definedName>
    <definedName name="R_FlotaActivaTP_Lactiva">#REF!</definedName>
    <definedName name="Resultados_Capematerno" localSheetId="1">[1]Resultados!#REF!</definedName>
    <definedName name="Resultados_Capematerno">[1]Resultados!#REF!</definedName>
    <definedName name="Resultados_Capepaterno" localSheetId="1">[1]Resultados!#REF!</definedName>
    <definedName name="Resultados_Capepaterno">[1]Resultados!#REF!</definedName>
    <definedName name="Resultados_Ctipopermisionario2" localSheetId="1">[1]Resultados!#REF!</definedName>
    <definedName name="Resultados_Ctipopermisionario2">[1]Resultados!#REF!</definedName>
    <definedName name="Resultados_nombre" localSheetId="1">[1]Resultados!#REF!</definedName>
    <definedName name="Resultados_nombre">[1]Resultados!#REF!</definedName>
  </definedNames>
  <calcPr calcId="152511"/>
</workbook>
</file>

<file path=xl/calcChain.xml><?xml version="1.0" encoding="utf-8"?>
<calcChain xmlns="http://schemas.openxmlformats.org/spreadsheetml/2006/main">
  <c r="B11" i="6" l="1"/>
  <c r="C9" i="6" s="1"/>
  <c r="E39" i="4"/>
  <c r="D39" i="4"/>
  <c r="C39" i="4"/>
  <c r="B39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L40" i="3"/>
  <c r="K40" i="3"/>
  <c r="J40" i="3"/>
  <c r="I40" i="3"/>
  <c r="H40" i="3"/>
  <c r="G40" i="3"/>
  <c r="F40" i="3"/>
  <c r="E40" i="3"/>
  <c r="D40" i="3"/>
  <c r="C40" i="3"/>
  <c r="B40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F39" i="4" l="1"/>
  <c r="M40" i="3"/>
  <c r="C6" i="6"/>
  <c r="C8" i="6"/>
  <c r="C7" i="6"/>
  <c r="C27" i="1"/>
  <c r="C21" i="1"/>
  <c r="C11" i="6" l="1"/>
  <c r="E14" i="2"/>
  <c r="F8" i="2" s="1"/>
  <c r="C14" i="2"/>
  <c r="D12" i="2" s="1"/>
  <c r="F12" i="2" l="1"/>
  <c r="F10" i="2"/>
  <c r="D8" i="2"/>
  <c r="D6" i="2"/>
  <c r="D10" i="2"/>
  <c r="C8" i="1"/>
  <c r="D14" i="2" l="1"/>
  <c r="F14" i="2"/>
  <c r="C14" i="1"/>
  <c r="C31" i="1" s="1"/>
  <c r="D27" i="1" l="1"/>
  <c r="D21" i="1"/>
  <c r="D29" i="1"/>
  <c r="D14" i="1"/>
  <c r="D8" i="1"/>
  <c r="D31" i="1" l="1"/>
</calcChain>
</file>

<file path=xl/sharedStrings.xml><?xml version="1.0" encoding="utf-8"?>
<sst xmlns="http://schemas.openxmlformats.org/spreadsheetml/2006/main" count="221" uniqueCount="135">
  <si>
    <t>Vehículo</t>
  </si>
  <si>
    <t>Clase</t>
  </si>
  <si>
    <t>%</t>
  </si>
  <si>
    <t>Unidades motrices</t>
  </si>
  <si>
    <t>Camión de dos ejes</t>
  </si>
  <si>
    <t>Tractocamión de dos ejes</t>
  </si>
  <si>
    <t>Tractocamión de tres ejes</t>
  </si>
  <si>
    <t>Unidades de arrastre</t>
  </si>
  <si>
    <t>Semirremolque de un eje</t>
  </si>
  <si>
    <t>Semirremolque de dos ejes</t>
  </si>
  <si>
    <t>Semirremolque de tres ejes</t>
  </si>
  <si>
    <t>Semirremolque de cuatro ejes</t>
  </si>
  <si>
    <t>Semirremolque de cinco ejes</t>
  </si>
  <si>
    <t>Semirremolques</t>
  </si>
  <si>
    <t>Remolque de dos ejes</t>
  </si>
  <si>
    <t>Remolque de tres ejes</t>
  </si>
  <si>
    <t>Remolque de cuatro ejes</t>
  </si>
  <si>
    <t>Remolque de cinco ejes</t>
  </si>
  <si>
    <t>Remolque de seis ejes</t>
  </si>
  <si>
    <t>Remolques</t>
  </si>
  <si>
    <t>Grúas industriales</t>
  </si>
  <si>
    <t>GI</t>
  </si>
  <si>
    <t>Total</t>
  </si>
  <si>
    <t xml:space="preserve">Camión de tres </t>
  </si>
  <si>
    <t>Tipo de Empresa</t>
  </si>
  <si>
    <t>Estratos en Unidades</t>
  </si>
  <si>
    <t>Empresas</t>
  </si>
  <si>
    <t>Vehículos</t>
  </si>
  <si>
    <t>Hombre-Camión</t>
  </si>
  <si>
    <t>1  - 5</t>
  </si>
  <si>
    <t>Pequeña</t>
  </si>
  <si>
    <t>6  - 30</t>
  </si>
  <si>
    <t>Mediana</t>
  </si>
  <si>
    <t>31  - 100</t>
  </si>
  <si>
    <t>Grande</t>
  </si>
  <si>
    <t>Total General</t>
  </si>
  <si>
    <t>Semirremolque de seis ejes</t>
  </si>
  <si>
    <t>Tipo de Vehículo</t>
  </si>
  <si>
    <t>Autobús</t>
  </si>
  <si>
    <t>Automóvil</t>
  </si>
  <si>
    <t>Camioneta</t>
  </si>
  <si>
    <t>Minibús o Microbús</t>
  </si>
  <si>
    <t>Rótulos de fila</t>
  </si>
  <si>
    <t xml:space="preserve">Total </t>
  </si>
  <si>
    <t>Aguascalientes</t>
  </si>
  <si>
    <t>AGS</t>
  </si>
  <si>
    <t>Baja California</t>
  </si>
  <si>
    <t>BC</t>
  </si>
  <si>
    <t>Baja California Sur</t>
  </si>
  <si>
    <t>BCS</t>
  </si>
  <si>
    <t>Campeche</t>
  </si>
  <si>
    <t>CAM</t>
  </si>
  <si>
    <t>Chiapas</t>
  </si>
  <si>
    <t>CHIS</t>
  </si>
  <si>
    <t>Chihuahua</t>
  </si>
  <si>
    <t>CHIH</t>
  </si>
  <si>
    <t>Coahuila</t>
  </si>
  <si>
    <t>COAH</t>
  </si>
  <si>
    <t>Colima</t>
  </si>
  <si>
    <t>COL</t>
  </si>
  <si>
    <t>Distrito Federal</t>
  </si>
  <si>
    <t>DF</t>
  </si>
  <si>
    <t>Durango</t>
  </si>
  <si>
    <t>DGO</t>
  </si>
  <si>
    <t>Guanajuato</t>
  </si>
  <si>
    <t>GTO</t>
  </si>
  <si>
    <t>Guerrero</t>
  </si>
  <si>
    <t>GRO</t>
  </si>
  <si>
    <t>Hidalgo</t>
  </si>
  <si>
    <t>HGO</t>
  </si>
  <si>
    <t>Jalisco</t>
  </si>
  <si>
    <t>JAL</t>
  </si>
  <si>
    <t>Estado de México</t>
  </si>
  <si>
    <t>MEX</t>
  </si>
  <si>
    <t>Michoacán</t>
  </si>
  <si>
    <t>MICH</t>
  </si>
  <si>
    <t>Morelos</t>
  </si>
  <si>
    <t>MOR</t>
  </si>
  <si>
    <t>Nayarit</t>
  </si>
  <si>
    <t>NAY</t>
  </si>
  <si>
    <t>Nuevo León</t>
  </si>
  <si>
    <t>NL</t>
  </si>
  <si>
    <t>Oaxaca</t>
  </si>
  <si>
    <t>OAX</t>
  </si>
  <si>
    <t>Puebla</t>
  </si>
  <si>
    <t>PUE</t>
  </si>
  <si>
    <t>Querétaro</t>
  </si>
  <si>
    <t>QRO</t>
  </si>
  <si>
    <t>Quintana Roo</t>
  </si>
  <si>
    <t>QROO</t>
  </si>
  <si>
    <t>San Luis Potosí</t>
  </si>
  <si>
    <t>SLP</t>
  </si>
  <si>
    <t>Sinaloa</t>
  </si>
  <si>
    <t>SIN</t>
  </si>
  <si>
    <t>Sonora</t>
  </si>
  <si>
    <t>SON</t>
  </si>
  <si>
    <t>Tabasco</t>
  </si>
  <si>
    <t>TAB</t>
  </si>
  <si>
    <t>Tamaulipas</t>
  </si>
  <si>
    <t>TAM</t>
  </si>
  <si>
    <t>Tlaxcala</t>
  </si>
  <si>
    <t>TLAX</t>
  </si>
  <si>
    <t>Veracruz</t>
  </si>
  <si>
    <t>VER</t>
  </si>
  <si>
    <t>Yucatán</t>
  </si>
  <si>
    <t>YUC</t>
  </si>
  <si>
    <t>Zacatecas</t>
  </si>
  <si>
    <t>ZAC</t>
  </si>
  <si>
    <t>Total Nacional</t>
  </si>
  <si>
    <t>Entidad Federativa</t>
  </si>
  <si>
    <t>S</t>
  </si>
  <si>
    <t>R</t>
  </si>
  <si>
    <t>6. Transporte Privado</t>
  </si>
  <si>
    <t xml:space="preserve">6.3 Estructura Empresarial del Transporte Privado  </t>
  </si>
  <si>
    <t>6.4 Parque Vehicular del Autotransporte de Carga por Clase de Vehículo y Entidad Federativa</t>
  </si>
  <si>
    <t>6.5 Parque Vehicular del Transporte Terrestre de Pasajeros, excepto por Ferrocarril según Clase de Vehículo y Entidad Federativa</t>
  </si>
  <si>
    <t>6.1 Parque Vehicular  del Autotransporte de Carga por Clase de Vehículo</t>
  </si>
  <si>
    <t>6.2 Parque Vehicular del Transporte Terrestre de Pasajeros, excepto por Ferrocarril por Clase de Vehículo</t>
  </si>
  <si>
    <t>C-2</t>
  </si>
  <si>
    <t xml:space="preserve">C-3 </t>
  </si>
  <si>
    <t>T-2</t>
  </si>
  <si>
    <t>T-3</t>
  </si>
  <si>
    <t>S-1</t>
  </si>
  <si>
    <t>S-2</t>
  </si>
  <si>
    <t>S-3</t>
  </si>
  <si>
    <t>S-4</t>
  </si>
  <si>
    <t>R-2</t>
  </si>
  <si>
    <t>R-3</t>
  </si>
  <si>
    <t>C-3</t>
  </si>
  <si>
    <t>S-5</t>
  </si>
  <si>
    <t>S-6</t>
  </si>
  <si>
    <t>R-4</t>
  </si>
  <si>
    <t>R-5</t>
  </si>
  <si>
    <t>R-6</t>
  </si>
  <si>
    <t>más de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</si>
</sst>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</cellStyleXfs>
  <cellXfs count="61">
    <xf numFmtId="0" fontId="0" fillId="0" borderId="0" xfId="0"/>
    <xf numFmtId="0" fontId="18" fillId="0" borderId="0" xfId="0" applyFont="1"/>
    <xf numFmtId="0" fontId="19" fillId="17" borderId="0" xfId="26" applyFont="1" applyAlignment="1">
      <alignment horizontal="center" vertical="center" wrapText="1"/>
    </xf>
    <xf numFmtId="3" fontId="19" fillId="17" borderId="0" xfId="26" applyNumberFormat="1" applyFont="1" applyAlignment="1">
      <alignment horizontal="center" vertical="center" wrapText="1"/>
    </xf>
    <xf numFmtId="164" fontId="19" fillId="17" borderId="0" xfId="26" applyNumberFormat="1" applyFont="1" applyAlignment="1">
      <alignment horizontal="center" vertical="center" wrapText="1"/>
    </xf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0" fontId="16" fillId="19" borderId="0" xfId="28" applyFont="1" applyAlignment="1">
      <alignment horizontal="center"/>
    </xf>
    <xf numFmtId="3" fontId="16" fillId="19" borderId="0" xfId="28" applyNumberFormat="1" applyFont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19" fillId="17" borderId="0" xfId="26" applyFont="1" applyAlignment="1">
      <alignment horizontal="center"/>
    </xf>
    <xf numFmtId="3" fontId="19" fillId="17" borderId="0" xfId="26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3" fillId="33" borderId="0" xfId="0" applyFont="1" applyFill="1" applyBorder="1"/>
    <xf numFmtId="3" fontId="24" fillId="33" borderId="0" xfId="0" applyNumberFormat="1" applyFont="1" applyFill="1" applyBorder="1" applyAlignment="1">
      <alignment horizontal="center" wrapText="1"/>
    </xf>
    <xf numFmtId="165" fontId="24" fillId="33" borderId="0" xfId="0" applyNumberFormat="1" applyFont="1" applyFill="1" applyBorder="1" applyAlignment="1">
      <alignment horizontal="center" wrapText="1"/>
    </xf>
    <xf numFmtId="0" fontId="24" fillId="33" borderId="0" xfId="0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/>
    </xf>
    <xf numFmtId="3" fontId="25" fillId="33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horizontal="center" vertical="center"/>
    </xf>
    <xf numFmtId="3" fontId="25" fillId="34" borderId="0" xfId="26" applyNumberFormat="1" applyFont="1" applyFill="1" applyBorder="1" applyAlignment="1">
      <alignment horizontal="center" vertical="center" wrapText="1"/>
    </xf>
    <xf numFmtId="3" fontId="25" fillId="34" borderId="0" xfId="26" applyNumberFormat="1" applyFont="1" applyFill="1" applyBorder="1" applyAlignment="1">
      <alignment vertical="center"/>
    </xf>
    <xf numFmtId="0" fontId="23" fillId="35" borderId="0" xfId="0" applyFont="1" applyFill="1" applyBorder="1"/>
    <xf numFmtId="3" fontId="24" fillId="35" borderId="0" xfId="0" applyNumberFormat="1" applyFont="1" applyFill="1" applyBorder="1" applyAlignment="1">
      <alignment horizontal="center" wrapText="1"/>
    </xf>
    <xf numFmtId="165" fontId="24" fillId="35" borderId="0" xfId="0" applyNumberFormat="1" applyFont="1" applyFill="1" applyBorder="1" applyAlignment="1">
      <alignment horizontal="center" wrapText="1"/>
    </xf>
    <xf numFmtId="0" fontId="19" fillId="34" borderId="0" xfId="26" applyFont="1" applyFill="1" applyBorder="1" applyAlignment="1">
      <alignment horizontal="center" vertical="center" wrapText="1"/>
    </xf>
    <xf numFmtId="0" fontId="20" fillId="33" borderId="0" xfId="42" applyFont="1" applyFill="1" applyBorder="1"/>
    <xf numFmtId="3" fontId="20" fillId="35" borderId="0" xfId="42" applyNumberFormat="1" applyFont="1" applyFill="1" applyBorder="1" applyAlignment="1">
      <alignment horizontal="center"/>
    </xf>
    <xf numFmtId="165" fontId="20" fillId="35" borderId="0" xfId="42" applyNumberFormat="1" applyFont="1" applyFill="1" applyBorder="1" applyAlignment="1">
      <alignment horizontal="center"/>
    </xf>
    <xf numFmtId="0" fontId="1" fillId="33" borderId="0" xfId="42" applyFont="1" applyFill="1" applyBorder="1"/>
    <xf numFmtId="3" fontId="19" fillId="34" borderId="0" xfId="26" applyNumberFormat="1" applyFont="1" applyFill="1" applyBorder="1" applyAlignment="1">
      <alignment horizontal="center" vertical="center" wrapText="1"/>
    </xf>
    <xf numFmtId="3" fontId="0" fillId="35" borderId="0" xfId="0" applyNumberFormat="1" applyFill="1" applyAlignment="1">
      <alignment horizontal="center"/>
    </xf>
    <xf numFmtId="0" fontId="17" fillId="0" borderId="0" xfId="0" applyFont="1"/>
    <xf numFmtId="3" fontId="0" fillId="0" borderId="0" xfId="0" applyNumberFormat="1" applyAlignment="1">
      <alignment horizontal="center"/>
    </xf>
    <xf numFmtId="0" fontId="13" fillId="34" borderId="0" xfId="0" applyFont="1" applyFill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26" fillId="0" borderId="0" xfId="0" applyFont="1"/>
    <xf numFmtId="0" fontId="27" fillId="0" borderId="0" xfId="0" applyFont="1"/>
    <xf numFmtId="0" fontId="16" fillId="35" borderId="0" xfId="0" applyFont="1" applyFill="1"/>
    <xf numFmtId="0" fontId="16" fillId="0" borderId="0" xfId="0" applyFont="1"/>
    <xf numFmtId="3" fontId="20" fillId="0" borderId="0" xfId="42" applyNumberFormat="1" applyFont="1" applyFill="1" applyBorder="1" applyAlignment="1">
      <alignment horizontal="center"/>
    </xf>
    <xf numFmtId="165" fontId="20" fillId="0" borderId="0" xfId="42" applyNumberFormat="1" applyFont="1" applyFill="1" applyBorder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33" borderId="0" xfId="0" applyFill="1"/>
    <xf numFmtId="3" fontId="0" fillId="33" borderId="0" xfId="0" applyNumberFormat="1" applyFill="1" applyAlignment="1">
      <alignment horizontal="center"/>
    </xf>
    <xf numFmtId="0" fontId="23" fillId="35" borderId="0" xfId="0" applyNumberFormat="1" applyFont="1" applyFill="1" applyBorder="1" applyAlignment="1">
      <alignment horizontal="center" vertical="center"/>
    </xf>
    <xf numFmtId="0" fontId="23" fillId="33" borderId="0" xfId="0" applyNumberFormat="1" applyFont="1" applyFill="1" applyBorder="1" applyAlignment="1">
      <alignment horizontal="center" vertical="center"/>
    </xf>
    <xf numFmtId="1" fontId="17" fillId="33" borderId="0" xfId="0" applyNumberFormat="1" applyFont="1" applyFill="1" applyAlignment="1">
      <alignment horizontal="center"/>
    </xf>
    <xf numFmtId="164" fontId="17" fillId="33" borderId="0" xfId="0" applyNumberFormat="1" applyFont="1" applyFill="1" applyAlignment="1">
      <alignment horizontal="center"/>
    </xf>
    <xf numFmtId="2" fontId="16" fillId="19" borderId="0" xfId="28" applyNumberFormat="1" applyFont="1" applyAlignment="1">
      <alignment horizontal="center"/>
    </xf>
    <xf numFmtId="0" fontId="21" fillId="0" borderId="0" xfId="42" applyFont="1" applyFill="1" applyBorder="1" applyAlignment="1">
      <alignment horizontal="left"/>
    </xf>
    <xf numFmtId="0" fontId="21" fillId="35" borderId="0" xfId="42" applyFont="1" applyFill="1" applyBorder="1" applyAlignment="1">
      <alignment horizontal="left"/>
    </xf>
    <xf numFmtId="0" fontId="13" fillId="3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34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3" fontId="21" fillId="33" borderId="0" xfId="0" applyNumberFormat="1" applyFont="1" applyFill="1" applyAlignment="1">
      <alignment horizont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/>
    <cellStyle name="Neutral" xfId="8" builtinId="28" customBuiltin="1"/>
    <cellStyle name="Normal" xfId="0" builtinId="0"/>
    <cellStyle name="Normal 2" xfId="42"/>
    <cellStyle name="Normal 2 2" xfId="44"/>
    <cellStyle name="Normal 3" xfId="45"/>
    <cellStyle name="Normal 4" xfId="46"/>
    <cellStyle name="Normal 4 2" xfId="47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aseline="0"/>
              <a:t>Transporte Privado </a:t>
            </a:r>
          </a:p>
          <a:p>
            <a:pPr>
              <a:defRPr lang="es-ES" sz="1100"/>
            </a:pPr>
            <a:r>
              <a:rPr lang="es-ES" sz="1100" b="1" i="0" u="none" strike="noStrike" baseline="0">
                <a:effectLst/>
              </a:rPr>
              <a:t>Participación del Parque Vehicular </a:t>
            </a:r>
          </a:p>
          <a:p>
            <a:pPr>
              <a:defRPr lang="es-ES" sz="1100"/>
            </a:pPr>
            <a:r>
              <a:rPr lang="es-ES" sz="1100" baseline="0"/>
              <a:t> del Autotransporte de Carga por Clase 2015</a:t>
            </a:r>
            <a:endParaRPr lang="es-ES" sz="1100"/>
          </a:p>
        </c:rich>
      </c:tx>
      <c:layout>
        <c:manualLayout>
          <c:xMode val="edge"/>
          <c:yMode val="edge"/>
          <c:x val="0.147948230609104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995746221377498E-2"/>
          <c:y val="0.21896726450860313"/>
          <c:w val="0.49166666666666775"/>
          <c:h val="0.81944444444444464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6"/>
              </a:solidFill>
            </c:spPr>
          </c:dPt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dPt>
          <c:dLbls>
            <c:dLbl>
              <c:idx val="0"/>
              <c:layout>
                <c:manualLayout>
                  <c:x val="-0.12094657133375569"/>
                  <c:y val="-7.970363079615047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28.59%</a:t>
                    </a:r>
                    <a:endParaRPr lang="en-US" sz="1200" b="1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518411922647602"/>
                  <c:y val="7.6511232037839522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71.38%</a:t>
                    </a:r>
                    <a:endParaRPr lang="en-US" sz="1200" b="1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029161010046159"/>
                  <c:y val="6.2607174103237115E-2"/>
                </c:manualLayout>
              </c:layout>
              <c:tx>
                <c:rich>
                  <a:bodyPr/>
                  <a:lstStyle/>
                  <a:p>
                    <a:fld id="{5C142FC9-2D0F-441A-A9D8-C685CB655C1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('6.1'!$A$8,'6.1'!$A$14,'6.1'!$A$29)</c:f>
              <c:strCache>
                <c:ptCount val="3"/>
                <c:pt idx="0">
                  <c:v>Unidades motrices</c:v>
                </c:pt>
                <c:pt idx="1">
                  <c:v>Unidades de arrastre</c:v>
                </c:pt>
                <c:pt idx="2">
                  <c:v>Grúas industriales</c:v>
                </c:pt>
              </c:strCache>
            </c:strRef>
          </c:cat>
          <c:val>
            <c:numRef>
              <c:f>('6.1'!$D$8,'6.1'!$D$14,'6.1'!$D$29)</c:f>
              <c:numCache>
                <c:formatCode>0.00</c:formatCode>
                <c:ptCount val="3"/>
                <c:pt idx="0">
                  <c:v>71.381282847934031</c:v>
                </c:pt>
                <c:pt idx="1">
                  <c:v>28.586776619530184</c:v>
                </c:pt>
                <c:pt idx="2">
                  <c:v>3.1940532535787915E-2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aseline="0"/>
              <a:t>Transporte Privado </a:t>
            </a:r>
          </a:p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Participación del Parque Vehicular del</a:t>
            </a:r>
          </a:p>
          <a:p>
            <a:pPr>
              <a:defRPr lang="es-ES" sz="1050"/>
            </a:pPr>
            <a:r>
              <a:rPr lang="es-ES" sz="1050" b="1" i="0" u="none" strike="noStrike" baseline="0">
                <a:effectLst/>
              </a:rPr>
              <a:t> </a:t>
            </a:r>
            <a:r>
              <a:rPr lang="es-ES" sz="1050" baseline="0"/>
              <a:t>Transporte Terrestre de Pasajeros, excepto por Ferrocarril por Clase 2015</a:t>
            </a:r>
            <a:endParaRPr lang="es-ES" sz="1050"/>
          </a:p>
        </c:rich>
      </c:tx>
      <c:layout>
        <c:manualLayout>
          <c:xMode val="edge"/>
          <c:yMode val="edge"/>
          <c:x val="0.1479482306091048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1149002926358343E-2"/>
          <c:y val="0.26665695257843663"/>
          <c:w val="0.45488496696533615"/>
          <c:h val="0.70418135455487985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6"/>
              </a:solidFill>
            </c:spPr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 b="1"/>
                      <a:t>23.4</a:t>
                    </a:r>
                    <a:r>
                      <a:rPr lang="en-US" sz="11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100" b="1"/>
                      <a:t>0.9</a:t>
                    </a:r>
                    <a:r>
                      <a:rPr lang="en-US" sz="11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100" b="1"/>
                      <a:t>74.7</a:t>
                    </a:r>
                    <a:r>
                      <a:rPr lang="en-US" sz="11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2753069659396064E-2"/>
                  <c:y val="3.0948711482239152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/>
                      <a:t>1.0</a:t>
                    </a:r>
                    <a:r>
                      <a:rPr lang="en-US" sz="1100"/>
                      <a:t>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'6.2'!$A$6:$A$9</c:f>
              <c:strCache>
                <c:ptCount val="4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Minibús o Microbús</c:v>
                </c:pt>
              </c:strCache>
            </c:strRef>
          </c:cat>
          <c:val>
            <c:numRef>
              <c:f>'6.2'!$C$6:$C$9</c:f>
              <c:numCache>
                <c:formatCode>#,##0.0</c:formatCode>
                <c:ptCount val="4"/>
                <c:pt idx="0">
                  <c:v>23.435897435897434</c:v>
                </c:pt>
                <c:pt idx="1">
                  <c:v>0.87179487179487181</c:v>
                </c:pt>
                <c:pt idx="2">
                  <c:v>74.71794871794873</c:v>
                </c:pt>
                <c:pt idx="3">
                  <c:v>0.97435897435897445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72658159109417"/>
          <c:y val="0.41935419994208911"/>
          <c:w val="0.31984046821733586"/>
          <c:h val="0.3164737741115701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Estructura Empresarial del Autotransporte </a:t>
            </a:r>
          </a:p>
          <a:p>
            <a:pPr>
              <a:defRPr lang="es-ES" sz="1200"/>
            </a:pPr>
            <a:r>
              <a:rPr lang="es-ES" sz="1200" b="1" i="0" baseline="0"/>
              <a:t>del Transporte Privado 2015</a:t>
            </a:r>
          </a:p>
        </c:rich>
      </c:tx>
      <c:layout>
        <c:manualLayout>
          <c:xMode val="edge"/>
          <c:yMode val="edge"/>
          <c:x val="0.2285086732579480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879363763740312E-2"/>
          <c:y val="9.0090090090090516E-2"/>
          <c:w val="0.8815517139304957"/>
          <c:h val="0.738506065120236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'6.3'!$C$4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('6.3'!$A$6,'6.3'!$A$8,'6.3'!$A$10,'6.3'!$A$12)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('6.3'!$C$6,'6.3'!$C$8,'6.3'!$C$10,'6.3'!$C$12)</c:f>
              <c:numCache>
                <c:formatCode>#,##0</c:formatCode>
                <c:ptCount val="4"/>
                <c:pt idx="0">
                  <c:v>11400</c:v>
                </c:pt>
                <c:pt idx="1">
                  <c:v>1523</c:v>
                </c:pt>
                <c:pt idx="2">
                  <c:v>175</c:v>
                </c:pt>
                <c:pt idx="3">
                  <c:v>77</c:v>
                </c:pt>
              </c:numCache>
            </c:numRef>
          </c:val>
        </c:ser>
        <c:ser>
          <c:idx val="1"/>
          <c:order val="1"/>
          <c:tx>
            <c:strRef>
              <c:f>'6.3'!$E$4</c:f>
              <c:strCache>
                <c:ptCount val="1"/>
                <c:pt idx="0">
                  <c:v>Vehículos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('6.3'!$A$6,'6.3'!$A$8,'6.3'!$A$10,'6.3'!$A$12)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('6.3'!$E$6,'6.3'!$E$8,'6.3'!$E$10,'6.3'!$E$12)</c:f>
              <c:numCache>
                <c:formatCode>#,##0</c:formatCode>
                <c:ptCount val="4"/>
                <c:pt idx="0">
                  <c:v>19998</c:v>
                </c:pt>
                <c:pt idx="1">
                  <c:v>16715</c:v>
                </c:pt>
                <c:pt idx="2">
                  <c:v>8523</c:v>
                </c:pt>
                <c:pt idx="3">
                  <c:v>25592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155040"/>
        <c:axId val="207419624"/>
      </c:barChart>
      <c:catAx>
        <c:axId val="20815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7419624"/>
        <c:crosses val="autoZero"/>
        <c:auto val="1"/>
        <c:lblAlgn val="ctr"/>
        <c:lblOffset val="100"/>
        <c:noMultiLvlLbl val="0"/>
      </c:catAx>
      <c:valAx>
        <c:axId val="207419624"/>
        <c:scaling>
          <c:orientation val="minMax"/>
          <c:max val="3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20815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10928897045839"/>
          <c:y val="0.91854543519898002"/>
          <c:w val="0.3067487616679509"/>
          <c:h val="8.1454564801021506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Participación de las Empresas en la Estructura Empresarial del Transporte Privado 2015</a:t>
            </a:r>
          </a:p>
        </c:rich>
      </c:tx>
      <c:layout>
        <c:manualLayout>
          <c:xMode val="edge"/>
          <c:yMode val="edge"/>
          <c:x val="0.15243044619422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51443569553798"/>
          <c:y val="0.22222222222222221"/>
          <c:w val="0.46666666666666745"/>
          <c:h val="0.77777777777777923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chemeClr val="accent6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/>
                      <a:t>86.5%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100"/>
                      <a:t>11.6%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8755905511811376E-2"/>
                  <c:y val="2.853893263342085E-2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1.3%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705818022747265E-2"/>
                  <c:y val="3.7688466025080206E-2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0.6%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('6.3'!$A$6,'6.3'!$A$8,'6.3'!$A$10,'6.3'!$A$12)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('6.3'!$D$6,'6.3'!$D$8,'6.3'!$D$10,'6.3'!$D$12)</c:f>
              <c:numCache>
                <c:formatCode>#,##0.0</c:formatCode>
                <c:ptCount val="4"/>
                <c:pt idx="0">
                  <c:v>86.527514231499055</c:v>
                </c:pt>
                <c:pt idx="1">
                  <c:v>11.559772296015181</c:v>
                </c:pt>
                <c:pt idx="2">
                  <c:v>1.3282732447817838</c:v>
                </c:pt>
                <c:pt idx="3">
                  <c:v>0.58444022770398485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005686789151368"/>
          <c:y val="0.36034339457567832"/>
          <c:w val="0.24821653543307132"/>
          <c:h val="0.34614319043452879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="1" i="0" baseline="0"/>
              <a:t>Participación de los Vehículos en la Estructura Empresarial del Transporte Privado 2015</a:t>
            </a:r>
          </a:p>
        </c:rich>
      </c:tx>
      <c:layout>
        <c:manualLayout>
          <c:xMode val="edge"/>
          <c:yMode val="edge"/>
          <c:x val="0.1552082239720038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47769028871394E-2"/>
          <c:y val="0.22222222222222221"/>
          <c:w val="0.4472222222222223"/>
          <c:h val="0.74537037037037146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explosion val="14"/>
            <c:spPr>
              <a:solidFill>
                <a:schemeClr val="accent3">
                  <a:alpha val="97000"/>
                </a:schemeClr>
              </a:solidFill>
            </c:spPr>
          </c:dPt>
          <c:dPt>
            <c:idx val="1"/>
            <c:bubble3D val="0"/>
            <c:explosion val="8"/>
            <c:spPr>
              <a:solidFill>
                <a:schemeClr val="accent6"/>
              </a:solidFill>
            </c:spPr>
          </c:dPt>
          <c:dPt>
            <c:idx val="2"/>
            <c:bubble3D val="0"/>
            <c:explosion val="18"/>
            <c:spPr>
              <a:solidFill>
                <a:schemeClr val="accent5"/>
              </a:solidFill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100"/>
                      <a:t>28.3%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100"/>
                      <a:t>23.6%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100"/>
                      <a:t>12.0%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100"/>
                      <a:t>36.1%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('6.3'!$A$6,'6.3'!$A$8,'6.3'!$A$10,'6.3'!$A$12)</c:f>
              <c:strCache>
                <c:ptCount val="4"/>
                <c:pt idx="0">
                  <c:v>Hombre-Camión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('6.3'!$F$6,'6.3'!$F$8,'6.3'!$F$10,'6.3'!$F$12)</c:f>
              <c:numCache>
                <c:formatCode>#,##0.0</c:formatCode>
                <c:ptCount val="4"/>
                <c:pt idx="0">
                  <c:v>28.3</c:v>
                </c:pt>
                <c:pt idx="1">
                  <c:v>23.599423956627323</c:v>
                </c:pt>
                <c:pt idx="2">
                  <c:v>12.033376630711018</c:v>
                </c:pt>
                <c:pt idx="3">
                  <c:v>36.132602925396739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172353455818337"/>
          <c:y val="0.36034339457567832"/>
          <c:w val="0.23716535433070871"/>
          <c:h val="0.3348687664042009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aseline="0"/>
              <a:t>Transporte Privado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Parque Vehicular del Autotransporte </a:t>
            </a:r>
            <a:r>
              <a:rPr lang="es-ES" sz="1200" baseline="0"/>
              <a:t>de Carga por Clase de Vehículo 2015</a:t>
            </a:r>
            <a:endParaRPr lang="es-ES" sz="1200"/>
          </a:p>
        </c:rich>
      </c:tx>
      <c:layout>
        <c:manualLayout>
          <c:xMode val="edge"/>
          <c:yMode val="edge"/>
          <c:x val="0.141278791770371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497954680911886E-2"/>
          <c:y val="0.12722412977066391"/>
          <c:w val="0.90681563253112585"/>
          <c:h val="0.63089815412417705"/>
        </c:manualLayout>
      </c:layout>
      <c:lineChart>
        <c:grouping val="standard"/>
        <c:varyColors val="0"/>
        <c:ser>
          <c:idx val="0"/>
          <c:order val="0"/>
          <c:tx>
            <c:strRef>
              <c:f>'6.4'!$B$4</c:f>
              <c:strCache>
                <c:ptCount val="1"/>
                <c:pt idx="0">
                  <c:v>C-2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'6.4'!$B$7:$B$38</c:f>
              <c:numCache>
                <c:formatCode>#,##0</c:formatCode>
                <c:ptCount val="32"/>
                <c:pt idx="0">
                  <c:v>177</c:v>
                </c:pt>
                <c:pt idx="1">
                  <c:v>780</c:v>
                </c:pt>
                <c:pt idx="2">
                  <c:v>130</c:v>
                </c:pt>
                <c:pt idx="3">
                  <c:v>62</c:v>
                </c:pt>
                <c:pt idx="4">
                  <c:v>374</c:v>
                </c:pt>
                <c:pt idx="5">
                  <c:v>512</c:v>
                </c:pt>
                <c:pt idx="6">
                  <c:v>270</c:v>
                </c:pt>
                <c:pt idx="7">
                  <c:v>70</c:v>
                </c:pt>
                <c:pt idx="8">
                  <c:v>4897</c:v>
                </c:pt>
                <c:pt idx="9">
                  <c:v>65</c:v>
                </c:pt>
                <c:pt idx="10">
                  <c:v>667</c:v>
                </c:pt>
                <c:pt idx="11">
                  <c:v>1385</c:v>
                </c:pt>
                <c:pt idx="12">
                  <c:v>287</c:v>
                </c:pt>
                <c:pt idx="13">
                  <c:v>1571</c:v>
                </c:pt>
                <c:pt idx="14">
                  <c:v>622</c:v>
                </c:pt>
                <c:pt idx="15">
                  <c:v>1273</c:v>
                </c:pt>
                <c:pt idx="16">
                  <c:v>246</c:v>
                </c:pt>
                <c:pt idx="17">
                  <c:v>90</c:v>
                </c:pt>
                <c:pt idx="18">
                  <c:v>3895</c:v>
                </c:pt>
                <c:pt idx="19">
                  <c:v>351</c:v>
                </c:pt>
                <c:pt idx="20">
                  <c:v>1140</c:v>
                </c:pt>
                <c:pt idx="21">
                  <c:v>276</c:v>
                </c:pt>
                <c:pt idx="22">
                  <c:v>33</c:v>
                </c:pt>
                <c:pt idx="23">
                  <c:v>435</c:v>
                </c:pt>
                <c:pt idx="24">
                  <c:v>486</c:v>
                </c:pt>
                <c:pt idx="25">
                  <c:v>517</c:v>
                </c:pt>
                <c:pt idx="26">
                  <c:v>353</c:v>
                </c:pt>
                <c:pt idx="27">
                  <c:v>557</c:v>
                </c:pt>
                <c:pt idx="28">
                  <c:v>45</c:v>
                </c:pt>
                <c:pt idx="29">
                  <c:v>421</c:v>
                </c:pt>
                <c:pt idx="30">
                  <c:v>690</c:v>
                </c:pt>
                <c:pt idx="31">
                  <c:v>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'6.4'!$C$4</c:f>
              <c:strCache>
                <c:ptCount val="1"/>
                <c:pt idx="0">
                  <c:v>C-3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'6.4'!$C$7:$C$38</c:f>
              <c:numCache>
                <c:formatCode>#,##0</c:formatCode>
                <c:ptCount val="32"/>
                <c:pt idx="0">
                  <c:v>184</c:v>
                </c:pt>
                <c:pt idx="1">
                  <c:v>293</c:v>
                </c:pt>
                <c:pt idx="2">
                  <c:v>76</c:v>
                </c:pt>
                <c:pt idx="3">
                  <c:v>57</c:v>
                </c:pt>
                <c:pt idx="4">
                  <c:v>208</c:v>
                </c:pt>
                <c:pt idx="5">
                  <c:v>271</c:v>
                </c:pt>
                <c:pt idx="6">
                  <c:v>236</c:v>
                </c:pt>
                <c:pt idx="7">
                  <c:v>31</c:v>
                </c:pt>
                <c:pt idx="8">
                  <c:v>2748</c:v>
                </c:pt>
                <c:pt idx="9">
                  <c:v>114</c:v>
                </c:pt>
                <c:pt idx="10">
                  <c:v>542</c:v>
                </c:pt>
                <c:pt idx="11">
                  <c:v>183</c:v>
                </c:pt>
                <c:pt idx="12">
                  <c:v>184</c:v>
                </c:pt>
                <c:pt idx="13">
                  <c:v>1162</c:v>
                </c:pt>
                <c:pt idx="14">
                  <c:v>247</c:v>
                </c:pt>
                <c:pt idx="15">
                  <c:v>1103</c:v>
                </c:pt>
                <c:pt idx="16">
                  <c:v>189</c:v>
                </c:pt>
                <c:pt idx="17">
                  <c:v>135</c:v>
                </c:pt>
                <c:pt idx="18">
                  <c:v>2215</c:v>
                </c:pt>
                <c:pt idx="19">
                  <c:v>166</c:v>
                </c:pt>
                <c:pt idx="20">
                  <c:v>769</c:v>
                </c:pt>
                <c:pt idx="21">
                  <c:v>238</c:v>
                </c:pt>
                <c:pt idx="22">
                  <c:v>5</c:v>
                </c:pt>
                <c:pt idx="23">
                  <c:v>352</c:v>
                </c:pt>
                <c:pt idx="24">
                  <c:v>379</c:v>
                </c:pt>
                <c:pt idx="25">
                  <c:v>380</c:v>
                </c:pt>
                <c:pt idx="26">
                  <c:v>166</c:v>
                </c:pt>
                <c:pt idx="27">
                  <c:v>342</c:v>
                </c:pt>
                <c:pt idx="28">
                  <c:v>39</c:v>
                </c:pt>
                <c:pt idx="29">
                  <c:v>413</c:v>
                </c:pt>
                <c:pt idx="30">
                  <c:v>373</c:v>
                </c:pt>
                <c:pt idx="31">
                  <c:v>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'6.4'!$D$4</c:f>
              <c:strCache>
                <c:ptCount val="1"/>
                <c:pt idx="0">
                  <c:v>T-2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'6.4'!$D$7:$D$38</c:f>
              <c:numCache>
                <c:formatCode>#,##0</c:formatCode>
                <c:ptCount val="32"/>
                <c:pt idx="0">
                  <c:v>4</c:v>
                </c:pt>
                <c:pt idx="1">
                  <c:v>29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10</c:v>
                </c:pt>
                <c:pt idx="6">
                  <c:v>14</c:v>
                </c:pt>
                <c:pt idx="7">
                  <c:v>5</c:v>
                </c:pt>
                <c:pt idx="8">
                  <c:v>77</c:v>
                </c:pt>
                <c:pt idx="9">
                  <c:v>19</c:v>
                </c:pt>
                <c:pt idx="10">
                  <c:v>17</c:v>
                </c:pt>
                <c:pt idx="11">
                  <c:v>0</c:v>
                </c:pt>
                <c:pt idx="12">
                  <c:v>1</c:v>
                </c:pt>
                <c:pt idx="13">
                  <c:v>37</c:v>
                </c:pt>
                <c:pt idx="14">
                  <c:v>56</c:v>
                </c:pt>
                <c:pt idx="15">
                  <c:v>23</c:v>
                </c:pt>
                <c:pt idx="16">
                  <c:v>4</c:v>
                </c:pt>
                <c:pt idx="17">
                  <c:v>0</c:v>
                </c:pt>
                <c:pt idx="18">
                  <c:v>54</c:v>
                </c:pt>
                <c:pt idx="19">
                  <c:v>0</c:v>
                </c:pt>
                <c:pt idx="20">
                  <c:v>26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687</c:v>
                </c:pt>
                <c:pt idx="25">
                  <c:v>46</c:v>
                </c:pt>
                <c:pt idx="26">
                  <c:v>5</c:v>
                </c:pt>
                <c:pt idx="27">
                  <c:v>9</c:v>
                </c:pt>
                <c:pt idx="28">
                  <c:v>0</c:v>
                </c:pt>
                <c:pt idx="29">
                  <c:v>31</c:v>
                </c:pt>
                <c:pt idx="30">
                  <c:v>26</c:v>
                </c:pt>
                <c:pt idx="3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'6.4'!$E$4</c:f>
              <c:strCache>
                <c:ptCount val="1"/>
                <c:pt idx="0">
                  <c:v>T-3</c:v>
                </c:pt>
              </c:strCache>
            </c:strRef>
          </c:tx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'6.4'!$E$7:$E$38</c:f>
              <c:numCache>
                <c:formatCode>#,##0</c:formatCode>
                <c:ptCount val="32"/>
                <c:pt idx="0">
                  <c:v>132</c:v>
                </c:pt>
                <c:pt idx="1">
                  <c:v>556</c:v>
                </c:pt>
                <c:pt idx="2">
                  <c:v>76</c:v>
                </c:pt>
                <c:pt idx="3">
                  <c:v>32</c:v>
                </c:pt>
                <c:pt idx="4">
                  <c:v>161</c:v>
                </c:pt>
                <c:pt idx="5">
                  <c:v>307</c:v>
                </c:pt>
                <c:pt idx="6">
                  <c:v>205</c:v>
                </c:pt>
                <c:pt idx="7">
                  <c:v>21</c:v>
                </c:pt>
                <c:pt idx="8">
                  <c:v>3040</c:v>
                </c:pt>
                <c:pt idx="9">
                  <c:v>159</c:v>
                </c:pt>
                <c:pt idx="10">
                  <c:v>534</c:v>
                </c:pt>
                <c:pt idx="11">
                  <c:v>280</c:v>
                </c:pt>
                <c:pt idx="12">
                  <c:v>126</c:v>
                </c:pt>
                <c:pt idx="13">
                  <c:v>695</c:v>
                </c:pt>
                <c:pt idx="14">
                  <c:v>240</c:v>
                </c:pt>
                <c:pt idx="15">
                  <c:v>334</c:v>
                </c:pt>
                <c:pt idx="16">
                  <c:v>38</c:v>
                </c:pt>
                <c:pt idx="17">
                  <c:v>120</c:v>
                </c:pt>
                <c:pt idx="18">
                  <c:v>1181</c:v>
                </c:pt>
                <c:pt idx="19">
                  <c:v>141</c:v>
                </c:pt>
                <c:pt idx="20">
                  <c:v>524</c:v>
                </c:pt>
                <c:pt idx="21">
                  <c:v>192</c:v>
                </c:pt>
                <c:pt idx="22">
                  <c:v>9</c:v>
                </c:pt>
                <c:pt idx="23">
                  <c:v>219</c:v>
                </c:pt>
                <c:pt idx="24">
                  <c:v>311</c:v>
                </c:pt>
                <c:pt idx="25">
                  <c:v>461</c:v>
                </c:pt>
                <c:pt idx="26">
                  <c:v>290</c:v>
                </c:pt>
                <c:pt idx="27">
                  <c:v>407</c:v>
                </c:pt>
                <c:pt idx="28">
                  <c:v>25</c:v>
                </c:pt>
                <c:pt idx="29">
                  <c:v>309</c:v>
                </c:pt>
                <c:pt idx="30">
                  <c:v>130</c:v>
                </c:pt>
                <c:pt idx="31">
                  <c:v>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'6.4'!$F$4</c:f>
              <c:strCache>
                <c:ptCount val="1"/>
                <c:pt idx="0">
                  <c:v>R-2</c:v>
                </c:pt>
              </c:strCache>
            </c:strRef>
          </c:tx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'6.4'!$F$7:$F$38</c:f>
              <c:numCache>
                <c:formatCode>#,##0</c:formatCode>
                <c:ptCount val="32"/>
                <c:pt idx="0">
                  <c:v>4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74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  <c:pt idx="17">
                  <c:v>0</c:v>
                </c:pt>
                <c:pt idx="18">
                  <c:v>18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'6.4'!$G$4</c:f>
              <c:strCache>
                <c:ptCount val="1"/>
                <c:pt idx="0">
                  <c:v>R-3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'6.4'!$G$7:$G$38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12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12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'6.4'!$H$4</c:f>
              <c:strCache>
                <c:ptCount val="1"/>
                <c:pt idx="0">
                  <c:v>S-1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'6.4'!$H$7:$H$38</c:f>
              <c:numCache>
                <c:formatCode>#,##0</c:formatCode>
                <c:ptCount val="32"/>
                <c:pt idx="0">
                  <c:v>10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9</c:v>
                </c:pt>
                <c:pt idx="6">
                  <c:v>15</c:v>
                </c:pt>
                <c:pt idx="7">
                  <c:v>7</c:v>
                </c:pt>
                <c:pt idx="8">
                  <c:v>100</c:v>
                </c:pt>
                <c:pt idx="9">
                  <c:v>1</c:v>
                </c:pt>
                <c:pt idx="10">
                  <c:v>21</c:v>
                </c:pt>
                <c:pt idx="11">
                  <c:v>0</c:v>
                </c:pt>
                <c:pt idx="12">
                  <c:v>4</c:v>
                </c:pt>
                <c:pt idx="13">
                  <c:v>33</c:v>
                </c:pt>
                <c:pt idx="14">
                  <c:v>33</c:v>
                </c:pt>
                <c:pt idx="15">
                  <c:v>26</c:v>
                </c:pt>
                <c:pt idx="16">
                  <c:v>0</c:v>
                </c:pt>
                <c:pt idx="17">
                  <c:v>5</c:v>
                </c:pt>
                <c:pt idx="18">
                  <c:v>37</c:v>
                </c:pt>
                <c:pt idx="19">
                  <c:v>0</c:v>
                </c:pt>
                <c:pt idx="20">
                  <c:v>62</c:v>
                </c:pt>
                <c:pt idx="21">
                  <c:v>32</c:v>
                </c:pt>
                <c:pt idx="22">
                  <c:v>0</c:v>
                </c:pt>
                <c:pt idx="23">
                  <c:v>3</c:v>
                </c:pt>
                <c:pt idx="24">
                  <c:v>1297</c:v>
                </c:pt>
                <c:pt idx="25">
                  <c:v>44</c:v>
                </c:pt>
                <c:pt idx="26">
                  <c:v>81</c:v>
                </c:pt>
                <c:pt idx="27">
                  <c:v>8</c:v>
                </c:pt>
                <c:pt idx="28">
                  <c:v>0</c:v>
                </c:pt>
                <c:pt idx="29">
                  <c:v>130</c:v>
                </c:pt>
                <c:pt idx="30">
                  <c:v>57</c:v>
                </c:pt>
                <c:pt idx="31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'6.4'!$I$4</c:f>
              <c:strCache>
                <c:ptCount val="1"/>
                <c:pt idx="0">
                  <c:v>S-2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'6.4'!$I$7:$I$38</c:f>
              <c:numCache>
                <c:formatCode>#,##0</c:formatCode>
                <c:ptCount val="32"/>
                <c:pt idx="0">
                  <c:v>175</c:v>
                </c:pt>
                <c:pt idx="1">
                  <c:v>892</c:v>
                </c:pt>
                <c:pt idx="2">
                  <c:v>51</c:v>
                </c:pt>
                <c:pt idx="3">
                  <c:v>49</c:v>
                </c:pt>
                <c:pt idx="4">
                  <c:v>136</c:v>
                </c:pt>
                <c:pt idx="5">
                  <c:v>323</c:v>
                </c:pt>
                <c:pt idx="6">
                  <c:v>186</c:v>
                </c:pt>
                <c:pt idx="7">
                  <c:v>19</c:v>
                </c:pt>
                <c:pt idx="8">
                  <c:v>4819</c:v>
                </c:pt>
                <c:pt idx="9">
                  <c:v>244</c:v>
                </c:pt>
                <c:pt idx="10">
                  <c:v>599</c:v>
                </c:pt>
                <c:pt idx="11">
                  <c:v>370</c:v>
                </c:pt>
                <c:pt idx="12">
                  <c:v>106</c:v>
                </c:pt>
                <c:pt idx="13">
                  <c:v>586</c:v>
                </c:pt>
                <c:pt idx="14">
                  <c:v>299</c:v>
                </c:pt>
                <c:pt idx="15">
                  <c:v>187</c:v>
                </c:pt>
                <c:pt idx="16">
                  <c:v>20</c:v>
                </c:pt>
                <c:pt idx="17">
                  <c:v>90</c:v>
                </c:pt>
                <c:pt idx="18">
                  <c:v>1992</c:v>
                </c:pt>
                <c:pt idx="19">
                  <c:v>98</c:v>
                </c:pt>
                <c:pt idx="20">
                  <c:v>384</c:v>
                </c:pt>
                <c:pt idx="21">
                  <c:v>196</c:v>
                </c:pt>
                <c:pt idx="22">
                  <c:v>4</c:v>
                </c:pt>
                <c:pt idx="23">
                  <c:v>261</c:v>
                </c:pt>
                <c:pt idx="24">
                  <c:v>418</c:v>
                </c:pt>
                <c:pt idx="25">
                  <c:v>527</c:v>
                </c:pt>
                <c:pt idx="26">
                  <c:v>368</c:v>
                </c:pt>
                <c:pt idx="27">
                  <c:v>306</c:v>
                </c:pt>
                <c:pt idx="28">
                  <c:v>18</c:v>
                </c:pt>
                <c:pt idx="29">
                  <c:v>232</c:v>
                </c:pt>
                <c:pt idx="30">
                  <c:v>137</c:v>
                </c:pt>
                <c:pt idx="31">
                  <c:v>47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'6.4'!$J$4</c:f>
              <c:strCache>
                <c:ptCount val="1"/>
                <c:pt idx="0">
                  <c:v>S-3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'6.4'!$J$7:$J$38</c:f>
              <c:numCache>
                <c:formatCode>#,##0</c:formatCode>
                <c:ptCount val="32"/>
                <c:pt idx="0">
                  <c:v>26</c:v>
                </c:pt>
                <c:pt idx="1">
                  <c:v>67</c:v>
                </c:pt>
                <c:pt idx="2">
                  <c:v>15</c:v>
                </c:pt>
                <c:pt idx="3">
                  <c:v>14</c:v>
                </c:pt>
                <c:pt idx="4">
                  <c:v>46</c:v>
                </c:pt>
                <c:pt idx="5">
                  <c:v>92</c:v>
                </c:pt>
                <c:pt idx="6">
                  <c:v>52</c:v>
                </c:pt>
                <c:pt idx="7">
                  <c:v>5</c:v>
                </c:pt>
                <c:pt idx="8">
                  <c:v>656</c:v>
                </c:pt>
                <c:pt idx="9">
                  <c:v>41</c:v>
                </c:pt>
                <c:pt idx="10">
                  <c:v>112</c:v>
                </c:pt>
                <c:pt idx="11">
                  <c:v>78</c:v>
                </c:pt>
                <c:pt idx="12">
                  <c:v>56</c:v>
                </c:pt>
                <c:pt idx="13">
                  <c:v>313</c:v>
                </c:pt>
                <c:pt idx="14">
                  <c:v>30</c:v>
                </c:pt>
                <c:pt idx="15">
                  <c:v>125</c:v>
                </c:pt>
                <c:pt idx="16">
                  <c:v>21</c:v>
                </c:pt>
                <c:pt idx="17">
                  <c:v>28</c:v>
                </c:pt>
                <c:pt idx="18">
                  <c:v>441</c:v>
                </c:pt>
                <c:pt idx="19">
                  <c:v>51</c:v>
                </c:pt>
                <c:pt idx="20">
                  <c:v>128</c:v>
                </c:pt>
                <c:pt idx="21">
                  <c:v>94</c:v>
                </c:pt>
                <c:pt idx="22">
                  <c:v>1</c:v>
                </c:pt>
                <c:pt idx="23">
                  <c:v>81</c:v>
                </c:pt>
                <c:pt idx="24">
                  <c:v>93</c:v>
                </c:pt>
                <c:pt idx="25">
                  <c:v>102</c:v>
                </c:pt>
                <c:pt idx="26">
                  <c:v>65</c:v>
                </c:pt>
                <c:pt idx="27">
                  <c:v>217</c:v>
                </c:pt>
                <c:pt idx="28">
                  <c:v>5</c:v>
                </c:pt>
                <c:pt idx="29">
                  <c:v>101</c:v>
                </c:pt>
                <c:pt idx="30">
                  <c:v>20</c:v>
                </c:pt>
                <c:pt idx="31">
                  <c:v>41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'6.4'!$K$4</c:f>
              <c:strCache>
                <c:ptCount val="1"/>
                <c:pt idx="0">
                  <c:v>S-4</c:v>
                </c:pt>
              </c:strCache>
            </c:strRef>
          </c:tx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'6.4'!$K$7:$K$38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'6.4'!$L$4</c:f>
              <c:strCache>
                <c:ptCount val="1"/>
                <c:pt idx="0">
                  <c:v>GI</c:v>
                </c:pt>
              </c:strCache>
            </c:strRef>
          </c:tx>
          <c:marker>
            <c:symbol val="none"/>
          </c:marker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'6.4'!$L$7:$L$38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16912"/>
        <c:axId val="208621648"/>
      </c:lineChart>
      <c:catAx>
        <c:axId val="2086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208621648"/>
        <c:crosses val="autoZero"/>
        <c:auto val="1"/>
        <c:lblAlgn val="ctr"/>
        <c:lblOffset val="100"/>
        <c:noMultiLvlLbl val="0"/>
      </c:catAx>
      <c:valAx>
        <c:axId val="208621648"/>
        <c:scaling>
          <c:orientation val="minMax"/>
          <c:max val="55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61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38615995852942E-2"/>
          <c:y val="0.92094901252097583"/>
          <c:w val="0.86939954524994645"/>
          <c:h val="7.905098747902414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 baseline="0"/>
              <a:t>Transporte Privado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Parque Vehicular del Autotransporte </a:t>
            </a:r>
            <a:r>
              <a:rPr lang="es-ES" sz="1200" baseline="0"/>
              <a:t>de Carga por Clase de Vehículo 2015</a:t>
            </a:r>
            <a:endParaRPr lang="es-ES" sz="1200"/>
          </a:p>
        </c:rich>
      </c:tx>
      <c:layout>
        <c:manualLayout>
          <c:xMode val="edge"/>
          <c:yMode val="edge"/>
          <c:x val="0.1855946474898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497954680911914E-2"/>
          <c:y val="0.13596729916957101"/>
          <c:w val="0.90681563253112618"/>
          <c:h val="0.622154984725269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'6.4'!$B$4</c:f>
              <c:strCache>
                <c:ptCount val="1"/>
                <c:pt idx="0">
                  <c:v>C-2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'6.4'!$B$7:$B$38</c:f>
              <c:numCache>
                <c:formatCode>#,##0</c:formatCode>
                <c:ptCount val="32"/>
                <c:pt idx="0">
                  <c:v>177</c:v>
                </c:pt>
                <c:pt idx="1">
                  <c:v>780</c:v>
                </c:pt>
                <c:pt idx="2">
                  <c:v>130</c:v>
                </c:pt>
                <c:pt idx="3">
                  <c:v>62</c:v>
                </c:pt>
                <c:pt idx="4">
                  <c:v>374</c:v>
                </c:pt>
                <c:pt idx="5">
                  <c:v>512</c:v>
                </c:pt>
                <c:pt idx="6">
                  <c:v>270</c:v>
                </c:pt>
                <c:pt idx="7">
                  <c:v>70</c:v>
                </c:pt>
                <c:pt idx="8">
                  <c:v>4897</c:v>
                </c:pt>
                <c:pt idx="9">
                  <c:v>65</c:v>
                </c:pt>
                <c:pt idx="10">
                  <c:v>667</c:v>
                </c:pt>
                <c:pt idx="11">
                  <c:v>1385</c:v>
                </c:pt>
                <c:pt idx="12">
                  <c:v>287</c:v>
                </c:pt>
                <c:pt idx="13">
                  <c:v>1571</c:v>
                </c:pt>
                <c:pt idx="14">
                  <c:v>622</c:v>
                </c:pt>
                <c:pt idx="15">
                  <c:v>1273</c:v>
                </c:pt>
                <c:pt idx="16">
                  <c:v>246</c:v>
                </c:pt>
                <c:pt idx="17">
                  <c:v>90</c:v>
                </c:pt>
                <c:pt idx="18">
                  <c:v>3895</c:v>
                </c:pt>
                <c:pt idx="19">
                  <c:v>351</c:v>
                </c:pt>
                <c:pt idx="20">
                  <c:v>1140</c:v>
                </c:pt>
                <c:pt idx="21">
                  <c:v>276</c:v>
                </c:pt>
                <c:pt idx="22">
                  <c:v>33</c:v>
                </c:pt>
                <c:pt idx="23">
                  <c:v>435</c:v>
                </c:pt>
                <c:pt idx="24">
                  <c:v>486</c:v>
                </c:pt>
                <c:pt idx="25">
                  <c:v>517</c:v>
                </c:pt>
                <c:pt idx="26">
                  <c:v>353</c:v>
                </c:pt>
                <c:pt idx="27">
                  <c:v>557</c:v>
                </c:pt>
                <c:pt idx="28">
                  <c:v>45</c:v>
                </c:pt>
                <c:pt idx="29">
                  <c:v>421</c:v>
                </c:pt>
                <c:pt idx="30">
                  <c:v>690</c:v>
                </c:pt>
                <c:pt idx="31">
                  <c:v>74</c:v>
                </c:pt>
              </c:numCache>
            </c:numRef>
          </c:val>
        </c:ser>
        <c:ser>
          <c:idx val="1"/>
          <c:order val="1"/>
          <c:tx>
            <c:strRef>
              <c:f>'6.4'!$C$4</c:f>
              <c:strCache>
                <c:ptCount val="1"/>
                <c:pt idx="0">
                  <c:v>C-3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'6.4'!$C$7:$C$38</c:f>
              <c:numCache>
                <c:formatCode>#,##0</c:formatCode>
                <c:ptCount val="32"/>
                <c:pt idx="0">
                  <c:v>184</c:v>
                </c:pt>
                <c:pt idx="1">
                  <c:v>293</c:v>
                </c:pt>
                <c:pt idx="2">
                  <c:v>76</c:v>
                </c:pt>
                <c:pt idx="3">
                  <c:v>57</c:v>
                </c:pt>
                <c:pt idx="4">
                  <c:v>208</c:v>
                </c:pt>
                <c:pt idx="5">
                  <c:v>271</c:v>
                </c:pt>
                <c:pt idx="6">
                  <c:v>236</c:v>
                </c:pt>
                <c:pt idx="7">
                  <c:v>31</c:v>
                </c:pt>
                <c:pt idx="8">
                  <c:v>2748</c:v>
                </c:pt>
                <c:pt idx="9">
                  <c:v>114</c:v>
                </c:pt>
                <c:pt idx="10">
                  <c:v>542</c:v>
                </c:pt>
                <c:pt idx="11">
                  <c:v>183</c:v>
                </c:pt>
                <c:pt idx="12">
                  <c:v>184</c:v>
                </c:pt>
                <c:pt idx="13">
                  <c:v>1162</c:v>
                </c:pt>
                <c:pt idx="14">
                  <c:v>247</c:v>
                </c:pt>
                <c:pt idx="15">
                  <c:v>1103</c:v>
                </c:pt>
                <c:pt idx="16">
                  <c:v>189</c:v>
                </c:pt>
                <c:pt idx="17">
                  <c:v>135</c:v>
                </c:pt>
                <c:pt idx="18">
                  <c:v>2215</c:v>
                </c:pt>
                <c:pt idx="19">
                  <c:v>166</c:v>
                </c:pt>
                <c:pt idx="20">
                  <c:v>769</c:v>
                </c:pt>
                <c:pt idx="21">
                  <c:v>238</c:v>
                </c:pt>
                <c:pt idx="22">
                  <c:v>5</c:v>
                </c:pt>
                <c:pt idx="23">
                  <c:v>352</c:v>
                </c:pt>
                <c:pt idx="24">
                  <c:v>379</c:v>
                </c:pt>
                <c:pt idx="25">
                  <c:v>380</c:v>
                </c:pt>
                <c:pt idx="26">
                  <c:v>166</c:v>
                </c:pt>
                <c:pt idx="27">
                  <c:v>342</c:v>
                </c:pt>
                <c:pt idx="28">
                  <c:v>39</c:v>
                </c:pt>
                <c:pt idx="29">
                  <c:v>413</c:v>
                </c:pt>
                <c:pt idx="30">
                  <c:v>373</c:v>
                </c:pt>
                <c:pt idx="31">
                  <c:v>65</c:v>
                </c:pt>
              </c:numCache>
            </c:numRef>
          </c:val>
        </c:ser>
        <c:ser>
          <c:idx val="2"/>
          <c:order val="2"/>
          <c:tx>
            <c:strRef>
              <c:f>'6.4'!$D$4</c:f>
              <c:strCache>
                <c:ptCount val="1"/>
                <c:pt idx="0">
                  <c:v>T-2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'6.4'!$D$7:$D$38</c:f>
              <c:numCache>
                <c:formatCode>#,##0</c:formatCode>
                <c:ptCount val="32"/>
                <c:pt idx="0">
                  <c:v>4</c:v>
                </c:pt>
                <c:pt idx="1">
                  <c:v>29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10</c:v>
                </c:pt>
                <c:pt idx="6">
                  <c:v>14</c:v>
                </c:pt>
                <c:pt idx="7">
                  <c:v>5</c:v>
                </c:pt>
                <c:pt idx="8">
                  <c:v>77</c:v>
                </c:pt>
                <c:pt idx="9">
                  <c:v>19</c:v>
                </c:pt>
                <c:pt idx="10">
                  <c:v>17</c:v>
                </c:pt>
                <c:pt idx="11">
                  <c:v>0</c:v>
                </c:pt>
                <c:pt idx="12">
                  <c:v>1</c:v>
                </c:pt>
                <c:pt idx="13">
                  <c:v>37</c:v>
                </c:pt>
                <c:pt idx="14">
                  <c:v>56</c:v>
                </c:pt>
                <c:pt idx="15">
                  <c:v>23</c:v>
                </c:pt>
                <c:pt idx="16">
                  <c:v>4</c:v>
                </c:pt>
                <c:pt idx="17">
                  <c:v>0</c:v>
                </c:pt>
                <c:pt idx="18">
                  <c:v>54</c:v>
                </c:pt>
                <c:pt idx="19">
                  <c:v>0</c:v>
                </c:pt>
                <c:pt idx="20">
                  <c:v>26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687</c:v>
                </c:pt>
                <c:pt idx="25">
                  <c:v>46</c:v>
                </c:pt>
                <c:pt idx="26">
                  <c:v>5</c:v>
                </c:pt>
                <c:pt idx="27">
                  <c:v>9</c:v>
                </c:pt>
                <c:pt idx="28">
                  <c:v>0</c:v>
                </c:pt>
                <c:pt idx="29">
                  <c:v>31</c:v>
                </c:pt>
                <c:pt idx="30">
                  <c:v>26</c:v>
                </c:pt>
                <c:pt idx="31">
                  <c:v>2</c:v>
                </c:pt>
              </c:numCache>
            </c:numRef>
          </c:val>
        </c:ser>
        <c:ser>
          <c:idx val="3"/>
          <c:order val="3"/>
          <c:tx>
            <c:strRef>
              <c:f>'6.4'!$E$4</c:f>
              <c:strCache>
                <c:ptCount val="1"/>
                <c:pt idx="0">
                  <c:v>T-3</c:v>
                </c:pt>
              </c:strCache>
            </c:strRef>
          </c:tx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'6.4'!$E$7:$E$38</c:f>
              <c:numCache>
                <c:formatCode>#,##0</c:formatCode>
                <c:ptCount val="32"/>
                <c:pt idx="0">
                  <c:v>132</c:v>
                </c:pt>
                <c:pt idx="1">
                  <c:v>556</c:v>
                </c:pt>
                <c:pt idx="2">
                  <c:v>76</c:v>
                </c:pt>
                <c:pt idx="3">
                  <c:v>32</c:v>
                </c:pt>
                <c:pt idx="4">
                  <c:v>161</c:v>
                </c:pt>
                <c:pt idx="5">
                  <c:v>307</c:v>
                </c:pt>
                <c:pt idx="6">
                  <c:v>205</c:v>
                </c:pt>
                <c:pt idx="7">
                  <c:v>21</c:v>
                </c:pt>
                <c:pt idx="8">
                  <c:v>3040</c:v>
                </c:pt>
                <c:pt idx="9">
                  <c:v>159</c:v>
                </c:pt>
                <c:pt idx="10">
                  <c:v>534</c:v>
                </c:pt>
                <c:pt idx="11">
                  <c:v>280</c:v>
                </c:pt>
                <c:pt idx="12">
                  <c:v>126</c:v>
                </c:pt>
                <c:pt idx="13">
                  <c:v>695</c:v>
                </c:pt>
                <c:pt idx="14">
                  <c:v>240</c:v>
                </c:pt>
                <c:pt idx="15">
                  <c:v>334</c:v>
                </c:pt>
                <c:pt idx="16">
                  <c:v>38</c:v>
                </c:pt>
                <c:pt idx="17">
                  <c:v>120</c:v>
                </c:pt>
                <c:pt idx="18">
                  <c:v>1181</c:v>
                </c:pt>
                <c:pt idx="19">
                  <c:v>141</c:v>
                </c:pt>
                <c:pt idx="20">
                  <c:v>524</c:v>
                </c:pt>
                <c:pt idx="21">
                  <c:v>192</c:v>
                </c:pt>
                <c:pt idx="22">
                  <c:v>9</c:v>
                </c:pt>
                <c:pt idx="23">
                  <c:v>219</c:v>
                </c:pt>
                <c:pt idx="24">
                  <c:v>311</c:v>
                </c:pt>
                <c:pt idx="25">
                  <c:v>461</c:v>
                </c:pt>
                <c:pt idx="26">
                  <c:v>290</c:v>
                </c:pt>
                <c:pt idx="27">
                  <c:v>407</c:v>
                </c:pt>
                <c:pt idx="28">
                  <c:v>25</c:v>
                </c:pt>
                <c:pt idx="29">
                  <c:v>309</c:v>
                </c:pt>
                <c:pt idx="30">
                  <c:v>130</c:v>
                </c:pt>
                <c:pt idx="31">
                  <c:v>84</c:v>
                </c:pt>
              </c:numCache>
            </c:numRef>
          </c:val>
        </c:ser>
        <c:ser>
          <c:idx val="4"/>
          <c:order val="4"/>
          <c:tx>
            <c:strRef>
              <c:f>'6.4'!$F$4</c:f>
              <c:strCache>
                <c:ptCount val="1"/>
                <c:pt idx="0">
                  <c:v>R-2</c:v>
                </c:pt>
              </c:strCache>
            </c:strRef>
          </c:tx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'6.4'!$F$7:$F$38</c:f>
              <c:numCache>
                <c:formatCode>#,##0</c:formatCode>
                <c:ptCount val="32"/>
                <c:pt idx="0">
                  <c:v>4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74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  <c:pt idx="17">
                  <c:v>0</c:v>
                </c:pt>
                <c:pt idx="18">
                  <c:v>18</c:v>
                </c:pt>
                <c:pt idx="19">
                  <c:v>1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</c:ser>
        <c:ser>
          <c:idx val="5"/>
          <c:order val="5"/>
          <c:tx>
            <c:strRef>
              <c:f>'6.4'!$G$4</c:f>
              <c:strCache>
                <c:ptCount val="1"/>
                <c:pt idx="0">
                  <c:v>R-3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'6.4'!$G$7:$G$38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12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12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6"/>
          <c:order val="6"/>
          <c:tx>
            <c:strRef>
              <c:f>'6.4'!$H$4</c:f>
              <c:strCache>
                <c:ptCount val="1"/>
                <c:pt idx="0">
                  <c:v>S-1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'6.4'!$H$7:$H$38</c:f>
              <c:numCache>
                <c:formatCode>#,##0</c:formatCode>
                <c:ptCount val="32"/>
                <c:pt idx="0">
                  <c:v>10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9</c:v>
                </c:pt>
                <c:pt idx="6">
                  <c:v>15</c:v>
                </c:pt>
                <c:pt idx="7">
                  <c:v>7</c:v>
                </c:pt>
                <c:pt idx="8">
                  <c:v>100</c:v>
                </c:pt>
                <c:pt idx="9">
                  <c:v>1</c:v>
                </c:pt>
                <c:pt idx="10">
                  <c:v>21</c:v>
                </c:pt>
                <c:pt idx="11">
                  <c:v>0</c:v>
                </c:pt>
                <c:pt idx="12">
                  <c:v>4</c:v>
                </c:pt>
                <c:pt idx="13">
                  <c:v>33</c:v>
                </c:pt>
                <c:pt idx="14">
                  <c:v>33</c:v>
                </c:pt>
                <c:pt idx="15">
                  <c:v>26</c:v>
                </c:pt>
                <c:pt idx="16">
                  <c:v>0</c:v>
                </c:pt>
                <c:pt idx="17">
                  <c:v>5</c:v>
                </c:pt>
                <c:pt idx="18">
                  <c:v>37</c:v>
                </c:pt>
                <c:pt idx="19">
                  <c:v>0</c:v>
                </c:pt>
                <c:pt idx="20">
                  <c:v>62</c:v>
                </c:pt>
                <c:pt idx="21">
                  <c:v>32</c:v>
                </c:pt>
                <c:pt idx="22">
                  <c:v>0</c:v>
                </c:pt>
                <c:pt idx="23">
                  <c:v>3</c:v>
                </c:pt>
                <c:pt idx="24">
                  <c:v>1297</c:v>
                </c:pt>
                <c:pt idx="25">
                  <c:v>44</c:v>
                </c:pt>
                <c:pt idx="26">
                  <c:v>81</c:v>
                </c:pt>
                <c:pt idx="27">
                  <c:v>8</c:v>
                </c:pt>
                <c:pt idx="28">
                  <c:v>0</c:v>
                </c:pt>
                <c:pt idx="29">
                  <c:v>130</c:v>
                </c:pt>
                <c:pt idx="30">
                  <c:v>57</c:v>
                </c:pt>
                <c:pt idx="31">
                  <c:v>1</c:v>
                </c:pt>
              </c:numCache>
            </c:numRef>
          </c:val>
        </c:ser>
        <c:ser>
          <c:idx val="7"/>
          <c:order val="7"/>
          <c:tx>
            <c:strRef>
              <c:f>'6.4'!$I$4</c:f>
              <c:strCache>
                <c:ptCount val="1"/>
                <c:pt idx="0">
                  <c:v>S-2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'6.4'!$I$7:$I$38</c:f>
              <c:numCache>
                <c:formatCode>#,##0</c:formatCode>
                <c:ptCount val="32"/>
                <c:pt idx="0">
                  <c:v>175</c:v>
                </c:pt>
                <c:pt idx="1">
                  <c:v>892</c:v>
                </c:pt>
                <c:pt idx="2">
                  <c:v>51</c:v>
                </c:pt>
                <c:pt idx="3">
                  <c:v>49</c:v>
                </c:pt>
                <c:pt idx="4">
                  <c:v>136</c:v>
                </c:pt>
                <c:pt idx="5">
                  <c:v>323</c:v>
                </c:pt>
                <c:pt idx="6">
                  <c:v>186</c:v>
                </c:pt>
                <c:pt idx="7">
                  <c:v>19</c:v>
                </c:pt>
                <c:pt idx="8">
                  <c:v>4819</c:v>
                </c:pt>
                <c:pt idx="9">
                  <c:v>244</c:v>
                </c:pt>
                <c:pt idx="10">
                  <c:v>599</c:v>
                </c:pt>
                <c:pt idx="11">
                  <c:v>370</c:v>
                </c:pt>
                <c:pt idx="12">
                  <c:v>106</c:v>
                </c:pt>
                <c:pt idx="13">
                  <c:v>586</c:v>
                </c:pt>
                <c:pt idx="14">
                  <c:v>299</c:v>
                </c:pt>
                <c:pt idx="15">
                  <c:v>187</c:v>
                </c:pt>
                <c:pt idx="16">
                  <c:v>20</c:v>
                </c:pt>
                <c:pt idx="17">
                  <c:v>90</c:v>
                </c:pt>
                <c:pt idx="18">
                  <c:v>1992</c:v>
                </c:pt>
                <c:pt idx="19">
                  <c:v>98</c:v>
                </c:pt>
                <c:pt idx="20">
                  <c:v>384</c:v>
                </c:pt>
                <c:pt idx="21">
                  <c:v>196</c:v>
                </c:pt>
                <c:pt idx="22">
                  <c:v>4</c:v>
                </c:pt>
                <c:pt idx="23">
                  <c:v>261</c:v>
                </c:pt>
                <c:pt idx="24">
                  <c:v>418</c:v>
                </c:pt>
                <c:pt idx="25">
                  <c:v>527</c:v>
                </c:pt>
                <c:pt idx="26">
                  <c:v>368</c:v>
                </c:pt>
                <c:pt idx="27">
                  <c:v>306</c:v>
                </c:pt>
                <c:pt idx="28">
                  <c:v>18</c:v>
                </c:pt>
                <c:pt idx="29">
                  <c:v>232</c:v>
                </c:pt>
                <c:pt idx="30">
                  <c:v>137</c:v>
                </c:pt>
                <c:pt idx="31">
                  <c:v>47</c:v>
                </c:pt>
              </c:numCache>
            </c:numRef>
          </c:val>
        </c:ser>
        <c:ser>
          <c:idx val="8"/>
          <c:order val="8"/>
          <c:tx>
            <c:strRef>
              <c:f>'6.4'!$J$4</c:f>
              <c:strCache>
                <c:ptCount val="1"/>
                <c:pt idx="0">
                  <c:v>S-3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'6.4'!$J$7:$J$38</c:f>
              <c:numCache>
                <c:formatCode>#,##0</c:formatCode>
                <c:ptCount val="32"/>
                <c:pt idx="0">
                  <c:v>26</c:v>
                </c:pt>
                <c:pt idx="1">
                  <c:v>67</c:v>
                </c:pt>
                <c:pt idx="2">
                  <c:v>15</c:v>
                </c:pt>
                <c:pt idx="3">
                  <c:v>14</c:v>
                </c:pt>
                <c:pt idx="4">
                  <c:v>46</c:v>
                </c:pt>
                <c:pt idx="5">
                  <c:v>92</c:v>
                </c:pt>
                <c:pt idx="6">
                  <c:v>52</c:v>
                </c:pt>
                <c:pt idx="7">
                  <c:v>5</c:v>
                </c:pt>
                <c:pt idx="8">
                  <c:v>656</c:v>
                </c:pt>
                <c:pt idx="9">
                  <c:v>41</c:v>
                </c:pt>
                <c:pt idx="10">
                  <c:v>112</c:v>
                </c:pt>
                <c:pt idx="11">
                  <c:v>78</c:v>
                </c:pt>
                <c:pt idx="12">
                  <c:v>56</c:v>
                </c:pt>
                <c:pt idx="13">
                  <c:v>313</c:v>
                </c:pt>
                <c:pt idx="14">
                  <c:v>30</c:v>
                </c:pt>
                <c:pt idx="15">
                  <c:v>125</c:v>
                </c:pt>
                <c:pt idx="16">
                  <c:v>21</c:v>
                </c:pt>
                <c:pt idx="17">
                  <c:v>28</c:v>
                </c:pt>
                <c:pt idx="18">
                  <c:v>441</c:v>
                </c:pt>
                <c:pt idx="19">
                  <c:v>51</c:v>
                </c:pt>
                <c:pt idx="20">
                  <c:v>128</c:v>
                </c:pt>
                <c:pt idx="21">
                  <c:v>94</c:v>
                </c:pt>
                <c:pt idx="22">
                  <c:v>1</c:v>
                </c:pt>
                <c:pt idx="23">
                  <c:v>81</c:v>
                </c:pt>
                <c:pt idx="24">
                  <c:v>93</c:v>
                </c:pt>
                <c:pt idx="25">
                  <c:v>102</c:v>
                </c:pt>
                <c:pt idx="26">
                  <c:v>65</c:v>
                </c:pt>
                <c:pt idx="27">
                  <c:v>217</c:v>
                </c:pt>
                <c:pt idx="28">
                  <c:v>5</c:v>
                </c:pt>
                <c:pt idx="29">
                  <c:v>101</c:v>
                </c:pt>
                <c:pt idx="30">
                  <c:v>20</c:v>
                </c:pt>
                <c:pt idx="31">
                  <c:v>41</c:v>
                </c:pt>
              </c:numCache>
            </c:numRef>
          </c:val>
        </c:ser>
        <c:ser>
          <c:idx val="9"/>
          <c:order val="9"/>
          <c:tx>
            <c:strRef>
              <c:f>'6.4'!$K$4</c:f>
              <c:strCache>
                <c:ptCount val="1"/>
                <c:pt idx="0">
                  <c:v>S-4</c:v>
                </c:pt>
              </c:strCache>
            </c:strRef>
          </c:tx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'6.4'!$K$7:$K$38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'6.4'!$L$4</c:f>
              <c:strCache>
                <c:ptCount val="1"/>
                <c:pt idx="0">
                  <c:v>GI</c:v>
                </c:pt>
              </c:strCache>
            </c:strRef>
          </c:tx>
          <c:invertIfNegative val="0"/>
          <c:cat>
            <c:strRef>
              <c:f>'6.4'!$N$7:$N$38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'6.4'!$L$7:$L$38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721024"/>
        <c:axId val="208721416"/>
      </c:barChart>
      <c:catAx>
        <c:axId val="208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208721416"/>
        <c:crosses val="autoZero"/>
        <c:auto val="1"/>
        <c:lblAlgn val="ctr"/>
        <c:lblOffset val="100"/>
        <c:noMultiLvlLbl val="0"/>
      </c:catAx>
      <c:valAx>
        <c:axId val="2087214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721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98044267738746"/>
          <c:y val="0.92094901252097827"/>
          <c:w val="0.53460030646458212"/>
          <c:h val="7.905098747902414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="1" i="0" baseline="0"/>
              <a:t>Transporte Privado </a:t>
            </a:r>
          </a:p>
          <a:p>
            <a:pPr>
              <a:defRPr lang="es-ES" sz="1100"/>
            </a:pPr>
            <a:r>
              <a:rPr lang="es-ES" sz="1100" b="1" i="0" u="none" strike="noStrike" baseline="0">
                <a:effectLst/>
              </a:rPr>
              <a:t>Parque Vehicular del </a:t>
            </a:r>
            <a:r>
              <a:rPr lang="es-ES" sz="1100" b="1" i="0" baseline="0"/>
              <a:t>Transporte Terrestre de Pasajeros, excepto por Ferrocarril</a:t>
            </a:r>
          </a:p>
          <a:p>
            <a:pPr>
              <a:defRPr lang="es-ES" sz="1100"/>
            </a:pPr>
            <a:r>
              <a:rPr lang="es-ES" sz="1100" b="1" i="0" baseline="0"/>
              <a:t> según Clase de Vehículo 2015</a:t>
            </a:r>
          </a:p>
        </c:rich>
      </c:tx>
      <c:layout>
        <c:manualLayout>
          <c:xMode val="edge"/>
          <c:yMode val="edge"/>
          <c:x val="0.156831596923746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137460983316071E-2"/>
          <c:y val="0.17093997676519943"/>
          <c:w val="0.9185136792398767"/>
          <c:h val="0.57572875521707334"/>
        </c:manualLayout>
      </c:layout>
      <c:lineChart>
        <c:grouping val="standard"/>
        <c:varyColors val="0"/>
        <c:ser>
          <c:idx val="0"/>
          <c:order val="0"/>
          <c:tx>
            <c:strRef>
              <c:f>'6.5'!$B$4</c:f>
              <c:strCache>
                <c:ptCount val="1"/>
                <c:pt idx="0">
                  <c:v>Autobús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'6.5'!$B$6:$B$37</c:f>
              <c:numCache>
                <c:formatCode>#,##0</c:formatCode>
                <c:ptCount val="32"/>
                <c:pt idx="0">
                  <c:v>6</c:v>
                </c:pt>
                <c:pt idx="1">
                  <c:v>40</c:v>
                </c:pt>
                <c:pt idx="2">
                  <c:v>36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4</c:v>
                </c:pt>
                <c:pt idx="7">
                  <c:v>2</c:v>
                </c:pt>
                <c:pt idx="8">
                  <c:v>34</c:v>
                </c:pt>
                <c:pt idx="9">
                  <c:v>3</c:v>
                </c:pt>
                <c:pt idx="10">
                  <c:v>45</c:v>
                </c:pt>
                <c:pt idx="11">
                  <c:v>4</c:v>
                </c:pt>
                <c:pt idx="12">
                  <c:v>8</c:v>
                </c:pt>
                <c:pt idx="13">
                  <c:v>53</c:v>
                </c:pt>
                <c:pt idx="14">
                  <c:v>1</c:v>
                </c:pt>
                <c:pt idx="15">
                  <c:v>19</c:v>
                </c:pt>
                <c:pt idx="16">
                  <c:v>2</c:v>
                </c:pt>
                <c:pt idx="17">
                  <c:v>5</c:v>
                </c:pt>
                <c:pt idx="18">
                  <c:v>30</c:v>
                </c:pt>
                <c:pt idx="19">
                  <c:v>3</c:v>
                </c:pt>
                <c:pt idx="20">
                  <c:v>2</c:v>
                </c:pt>
                <c:pt idx="21">
                  <c:v>19</c:v>
                </c:pt>
                <c:pt idx="22">
                  <c:v>5</c:v>
                </c:pt>
                <c:pt idx="23">
                  <c:v>6</c:v>
                </c:pt>
                <c:pt idx="24">
                  <c:v>10</c:v>
                </c:pt>
                <c:pt idx="25">
                  <c:v>30</c:v>
                </c:pt>
                <c:pt idx="26">
                  <c:v>28</c:v>
                </c:pt>
                <c:pt idx="27">
                  <c:v>21</c:v>
                </c:pt>
                <c:pt idx="28">
                  <c:v>2</c:v>
                </c:pt>
                <c:pt idx="29">
                  <c:v>12</c:v>
                </c:pt>
                <c:pt idx="30">
                  <c:v>5</c:v>
                </c:pt>
                <c:pt idx="3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'6.5'!$C$4</c:f>
              <c:strCache>
                <c:ptCount val="1"/>
                <c:pt idx="0">
                  <c:v>Automóvil</c:v>
                </c:pt>
              </c:strCache>
            </c:strRef>
          </c:tx>
          <c:marker>
            <c:symbol val="none"/>
          </c:marker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'6.5'!$C$6:$C$37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'6.5'!$D$4</c:f>
              <c:strCache>
                <c:ptCount val="1"/>
                <c:pt idx="0">
                  <c:v>Camioneta</c:v>
                </c:pt>
              </c:strCache>
            </c:strRef>
          </c:tx>
          <c:marker>
            <c:symbol val="none"/>
          </c:marker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'6.5'!$D$6:$D$37</c:f>
              <c:numCache>
                <c:formatCode>#,##0</c:formatCode>
                <c:ptCount val="32"/>
                <c:pt idx="0">
                  <c:v>44</c:v>
                </c:pt>
                <c:pt idx="1">
                  <c:v>29</c:v>
                </c:pt>
                <c:pt idx="2">
                  <c:v>38</c:v>
                </c:pt>
                <c:pt idx="3">
                  <c:v>14</c:v>
                </c:pt>
                <c:pt idx="4">
                  <c:v>14</c:v>
                </c:pt>
                <c:pt idx="5">
                  <c:v>35</c:v>
                </c:pt>
                <c:pt idx="6">
                  <c:v>36</c:v>
                </c:pt>
                <c:pt idx="7">
                  <c:v>0</c:v>
                </c:pt>
                <c:pt idx="8">
                  <c:v>241</c:v>
                </c:pt>
                <c:pt idx="9">
                  <c:v>14</c:v>
                </c:pt>
                <c:pt idx="10">
                  <c:v>22</c:v>
                </c:pt>
                <c:pt idx="11">
                  <c:v>10</c:v>
                </c:pt>
                <c:pt idx="12">
                  <c:v>7</c:v>
                </c:pt>
                <c:pt idx="13">
                  <c:v>129</c:v>
                </c:pt>
                <c:pt idx="14">
                  <c:v>33</c:v>
                </c:pt>
                <c:pt idx="15">
                  <c:v>218</c:v>
                </c:pt>
                <c:pt idx="16">
                  <c:v>6</c:v>
                </c:pt>
                <c:pt idx="17">
                  <c:v>5</c:v>
                </c:pt>
                <c:pt idx="18">
                  <c:v>142</c:v>
                </c:pt>
                <c:pt idx="19">
                  <c:v>13</c:v>
                </c:pt>
                <c:pt idx="20">
                  <c:v>22</c:v>
                </c:pt>
                <c:pt idx="21">
                  <c:v>18</c:v>
                </c:pt>
                <c:pt idx="22">
                  <c:v>26</c:v>
                </c:pt>
                <c:pt idx="23">
                  <c:v>7</c:v>
                </c:pt>
                <c:pt idx="24">
                  <c:v>44</c:v>
                </c:pt>
                <c:pt idx="25">
                  <c:v>39</c:v>
                </c:pt>
                <c:pt idx="26">
                  <c:v>61</c:v>
                </c:pt>
                <c:pt idx="27">
                  <c:v>29</c:v>
                </c:pt>
                <c:pt idx="28">
                  <c:v>1</c:v>
                </c:pt>
                <c:pt idx="29">
                  <c:v>123</c:v>
                </c:pt>
                <c:pt idx="30">
                  <c:v>28</c:v>
                </c:pt>
                <c:pt idx="31">
                  <c:v>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'6.5'!$E$4</c:f>
              <c:strCache>
                <c:ptCount val="1"/>
                <c:pt idx="0">
                  <c:v>Minibús o Microbús</c:v>
                </c:pt>
              </c:strCache>
            </c:strRef>
          </c:tx>
          <c:marker>
            <c:symbol val="none"/>
          </c:marker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'6.5'!$E$6:$E$37</c:f>
              <c:numCache>
                <c:formatCode>#,##0</c:formatCode>
                <c:ptCount val="3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22984"/>
        <c:axId val="208723376"/>
      </c:lineChart>
      <c:catAx>
        <c:axId val="20872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723376"/>
        <c:crosses val="autoZero"/>
        <c:auto val="1"/>
        <c:lblAlgn val="ctr"/>
        <c:lblOffset val="100"/>
        <c:noMultiLvlLbl val="0"/>
      </c:catAx>
      <c:valAx>
        <c:axId val="208723376"/>
        <c:scaling>
          <c:orientation val="minMax"/>
          <c:max val="25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722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00"/>
            </a:pPr>
            <a:r>
              <a:rPr lang="es-ES" sz="1100" b="1" i="0" baseline="0">
                <a:effectLst/>
              </a:rPr>
              <a:t>Transporte Privado </a:t>
            </a:r>
            <a:endParaRPr lang="es-MX" sz="900">
              <a:effectLst/>
            </a:endParaRPr>
          </a:p>
          <a:p>
            <a:pPr>
              <a:defRPr lang="es-ES" sz="900"/>
            </a:pPr>
            <a:r>
              <a:rPr lang="es-ES" sz="1100" b="1" i="0" baseline="0">
                <a:effectLst/>
              </a:rPr>
              <a:t>Parque Vehicular del Transporte Terrestre de Pasajeros, excepto por Ferrocarril</a:t>
            </a:r>
            <a:endParaRPr lang="es-MX" sz="900">
              <a:effectLst/>
            </a:endParaRPr>
          </a:p>
          <a:p>
            <a:pPr>
              <a:defRPr lang="es-ES" sz="900"/>
            </a:pPr>
            <a:r>
              <a:rPr lang="es-ES" sz="1100" b="1" i="0" baseline="0">
                <a:effectLst/>
              </a:rPr>
              <a:t> según Clase de Vehículo 2015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14130515344970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137460983316106E-2"/>
          <c:y val="0.17531156146465299"/>
          <c:w val="0.9185136792398767"/>
          <c:h val="0.57135717051761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'6.5'!$B$4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'6.5'!$B$6:$B$37</c:f>
              <c:numCache>
                <c:formatCode>#,##0</c:formatCode>
                <c:ptCount val="32"/>
                <c:pt idx="0">
                  <c:v>6</c:v>
                </c:pt>
                <c:pt idx="1">
                  <c:v>40</c:v>
                </c:pt>
                <c:pt idx="2">
                  <c:v>36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4</c:v>
                </c:pt>
                <c:pt idx="7">
                  <c:v>2</c:v>
                </c:pt>
                <c:pt idx="8">
                  <c:v>34</c:v>
                </c:pt>
                <c:pt idx="9">
                  <c:v>3</c:v>
                </c:pt>
                <c:pt idx="10">
                  <c:v>45</c:v>
                </c:pt>
                <c:pt idx="11">
                  <c:v>4</c:v>
                </c:pt>
                <c:pt idx="12">
                  <c:v>8</c:v>
                </c:pt>
                <c:pt idx="13">
                  <c:v>53</c:v>
                </c:pt>
                <c:pt idx="14">
                  <c:v>1</c:v>
                </c:pt>
                <c:pt idx="15">
                  <c:v>19</c:v>
                </c:pt>
                <c:pt idx="16">
                  <c:v>2</c:v>
                </c:pt>
                <c:pt idx="17">
                  <c:v>5</c:v>
                </c:pt>
                <c:pt idx="18">
                  <c:v>30</c:v>
                </c:pt>
                <c:pt idx="19">
                  <c:v>3</c:v>
                </c:pt>
                <c:pt idx="20">
                  <c:v>2</c:v>
                </c:pt>
                <c:pt idx="21">
                  <c:v>19</c:v>
                </c:pt>
                <c:pt idx="22">
                  <c:v>5</c:v>
                </c:pt>
                <c:pt idx="23">
                  <c:v>6</c:v>
                </c:pt>
                <c:pt idx="24">
                  <c:v>10</c:v>
                </c:pt>
                <c:pt idx="25">
                  <c:v>30</c:v>
                </c:pt>
                <c:pt idx="26">
                  <c:v>28</c:v>
                </c:pt>
                <c:pt idx="27">
                  <c:v>21</c:v>
                </c:pt>
                <c:pt idx="28">
                  <c:v>2</c:v>
                </c:pt>
                <c:pt idx="29">
                  <c:v>12</c:v>
                </c:pt>
                <c:pt idx="30">
                  <c:v>5</c:v>
                </c:pt>
                <c:pt idx="31">
                  <c:v>3</c:v>
                </c:pt>
              </c:numCache>
            </c:numRef>
          </c:val>
        </c:ser>
        <c:ser>
          <c:idx val="1"/>
          <c:order val="1"/>
          <c:tx>
            <c:strRef>
              <c:f>'6.5'!$C$4</c:f>
              <c:strCache>
                <c:ptCount val="1"/>
                <c:pt idx="0">
                  <c:v>Automóvil</c:v>
                </c:pt>
              </c:strCache>
            </c:strRef>
          </c:tx>
          <c:invertIfNegative val="0"/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'6.5'!$C$6:$C$37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'6.5'!$D$4</c:f>
              <c:strCache>
                <c:ptCount val="1"/>
                <c:pt idx="0">
                  <c:v>Camioneta</c:v>
                </c:pt>
              </c:strCache>
            </c:strRef>
          </c:tx>
          <c:invertIfNegative val="0"/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'6.5'!$D$6:$D$37</c:f>
              <c:numCache>
                <c:formatCode>#,##0</c:formatCode>
                <c:ptCount val="32"/>
                <c:pt idx="0">
                  <c:v>44</c:v>
                </c:pt>
                <c:pt idx="1">
                  <c:v>29</c:v>
                </c:pt>
                <c:pt idx="2">
                  <c:v>38</c:v>
                </c:pt>
                <c:pt idx="3">
                  <c:v>14</c:v>
                </c:pt>
                <c:pt idx="4">
                  <c:v>14</c:v>
                </c:pt>
                <c:pt idx="5">
                  <c:v>35</c:v>
                </c:pt>
                <c:pt idx="6">
                  <c:v>36</c:v>
                </c:pt>
                <c:pt idx="7">
                  <c:v>0</c:v>
                </c:pt>
                <c:pt idx="8">
                  <c:v>241</c:v>
                </c:pt>
                <c:pt idx="9">
                  <c:v>14</c:v>
                </c:pt>
                <c:pt idx="10">
                  <c:v>22</c:v>
                </c:pt>
                <c:pt idx="11">
                  <c:v>10</c:v>
                </c:pt>
                <c:pt idx="12">
                  <c:v>7</c:v>
                </c:pt>
                <c:pt idx="13">
                  <c:v>129</c:v>
                </c:pt>
                <c:pt idx="14">
                  <c:v>33</c:v>
                </c:pt>
                <c:pt idx="15">
                  <c:v>218</c:v>
                </c:pt>
                <c:pt idx="16">
                  <c:v>6</c:v>
                </c:pt>
                <c:pt idx="17">
                  <c:v>5</c:v>
                </c:pt>
                <c:pt idx="18">
                  <c:v>142</c:v>
                </c:pt>
                <c:pt idx="19">
                  <c:v>13</c:v>
                </c:pt>
                <c:pt idx="20">
                  <c:v>22</c:v>
                </c:pt>
                <c:pt idx="21">
                  <c:v>18</c:v>
                </c:pt>
                <c:pt idx="22">
                  <c:v>26</c:v>
                </c:pt>
                <c:pt idx="23">
                  <c:v>7</c:v>
                </c:pt>
                <c:pt idx="24">
                  <c:v>44</c:v>
                </c:pt>
                <c:pt idx="25">
                  <c:v>39</c:v>
                </c:pt>
                <c:pt idx="26">
                  <c:v>61</c:v>
                </c:pt>
                <c:pt idx="27">
                  <c:v>29</c:v>
                </c:pt>
                <c:pt idx="28">
                  <c:v>1</c:v>
                </c:pt>
                <c:pt idx="29">
                  <c:v>123</c:v>
                </c:pt>
                <c:pt idx="30">
                  <c:v>28</c:v>
                </c:pt>
                <c:pt idx="31">
                  <c:v>9</c:v>
                </c:pt>
              </c:numCache>
            </c:numRef>
          </c:val>
        </c:ser>
        <c:ser>
          <c:idx val="4"/>
          <c:order val="3"/>
          <c:tx>
            <c:strRef>
              <c:f>'6.5'!$E$4</c:f>
              <c:strCache>
                <c:ptCount val="1"/>
                <c:pt idx="0">
                  <c:v>Minibús o Microbús</c:v>
                </c:pt>
              </c:strCache>
            </c:strRef>
          </c:tx>
          <c:invertIfNegative val="0"/>
          <c:cat>
            <c:strRef>
              <c:f>'6.5'!$G$6:$G$37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GTO</c:v>
                </c:pt>
                <c:pt idx="11">
                  <c:v>GRO</c:v>
                </c:pt>
                <c:pt idx="12">
                  <c:v>HGO</c:v>
                </c:pt>
                <c:pt idx="13">
                  <c:v>JAL</c:v>
                </c:pt>
                <c:pt idx="14">
                  <c:v>MEX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'6.5'!$E$6:$E$37</c:f>
              <c:numCache>
                <c:formatCode>#,##0</c:formatCode>
                <c:ptCount val="3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847672"/>
        <c:axId val="208847280"/>
      </c:barChart>
      <c:catAx>
        <c:axId val="208847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847280"/>
        <c:crosses val="autoZero"/>
        <c:auto val="1"/>
        <c:lblAlgn val="ctr"/>
        <c:lblOffset val="100"/>
        <c:noMultiLvlLbl val="0"/>
      </c:catAx>
      <c:valAx>
        <c:axId val="208847280"/>
        <c:scaling>
          <c:orientation val="minMax"/>
          <c:max val="3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208847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0</xdr:rowOff>
    </xdr:from>
    <xdr:to>
      <xdr:col>9</xdr:col>
      <xdr:colOff>438150</xdr:colOff>
      <xdr:row>22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9525</xdr:rowOff>
    </xdr:from>
    <xdr:to>
      <xdr:col>9</xdr:col>
      <xdr:colOff>38100</xdr:colOff>
      <xdr:row>29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3</xdr:row>
      <xdr:rowOff>57150</xdr:rowOff>
    </xdr:from>
    <xdr:to>
      <xdr:col>12</xdr:col>
      <xdr:colOff>600075</xdr:colOff>
      <xdr:row>18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171450</xdr:rowOff>
    </xdr:from>
    <xdr:to>
      <xdr:col>4</xdr:col>
      <xdr:colOff>600075</xdr:colOff>
      <xdr:row>34</xdr:row>
      <xdr:rowOff>57150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838200</xdr:colOff>
      <xdr:row>19</xdr:row>
      <xdr:rowOff>180975</xdr:rowOff>
    </xdr:from>
    <xdr:to>
      <xdr:col>10</xdr:col>
      <xdr:colOff>485775</xdr:colOff>
      <xdr:row>34</xdr:row>
      <xdr:rowOff>66675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4</xdr:row>
      <xdr:rowOff>66674</xdr:rowOff>
    </xdr:from>
    <xdr:to>
      <xdr:col>22</xdr:col>
      <xdr:colOff>190501</xdr:colOff>
      <xdr:row>19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476251</xdr:colOff>
      <xdr:row>20</xdr:row>
      <xdr:rowOff>180975</xdr:rowOff>
    </xdr:from>
    <xdr:to>
      <xdr:col>22</xdr:col>
      <xdr:colOff>209551</xdr:colOff>
      <xdr:row>36</xdr:row>
      <xdr:rowOff>38100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4</xdr:row>
      <xdr:rowOff>114299</xdr:rowOff>
    </xdr:from>
    <xdr:to>
      <xdr:col>14</xdr:col>
      <xdr:colOff>742949</xdr:colOff>
      <xdr:row>20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21</xdr:row>
      <xdr:rowOff>28575</xdr:rowOff>
    </xdr:from>
    <xdr:to>
      <xdr:col>14</xdr:col>
      <xdr:colOff>742950</xdr:colOff>
      <xdr:row>36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gutierg/Mis%20documentos/Boletin%20Semanal%202012/Archivos%20Fuente/Transporte%20Privado%202012/Transporte%20Privado_20%20al%2024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Tabla"/>
      <sheetName val="Parque Vehicular"/>
      <sheetName val="Estructura Empresarial"/>
      <sheetName val="ESTRUCTUR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workbookViewId="0">
      <selection activeCell="A59" sqref="A59"/>
    </sheetView>
  </sheetViews>
  <sheetFormatPr baseColWidth="10" defaultRowHeight="15" x14ac:dyDescent="0.25"/>
  <cols>
    <col min="1" max="1" width="36" customWidth="1"/>
    <col min="3" max="3" width="14.28515625" customWidth="1"/>
    <col min="5" max="5" width="6.140625" customWidth="1"/>
    <col min="6" max="6" width="21.42578125" customWidth="1"/>
  </cols>
  <sheetData>
    <row r="2" spans="1:7" ht="17.25" x14ac:dyDescent="0.3">
      <c r="A2" s="39" t="s">
        <v>112</v>
      </c>
    </row>
    <row r="4" spans="1:7" ht="17.25" x14ac:dyDescent="0.3">
      <c r="A4" s="39" t="s">
        <v>116</v>
      </c>
      <c r="B4" s="40"/>
      <c r="C4" s="40"/>
      <c r="D4" s="40"/>
    </row>
    <row r="5" spans="1:7" s="13" customFormat="1" ht="15.75" x14ac:dyDescent="0.25">
      <c r="A5" s="1"/>
    </row>
    <row r="6" spans="1:7" ht="31.5" x14ac:dyDescent="0.25">
      <c r="A6" s="2" t="s">
        <v>0</v>
      </c>
      <c r="B6" s="2" t="s">
        <v>1</v>
      </c>
      <c r="C6" s="3" t="s">
        <v>108</v>
      </c>
      <c r="D6" s="4" t="s">
        <v>2</v>
      </c>
    </row>
    <row r="7" spans="1:7" x14ac:dyDescent="0.25">
      <c r="A7" s="5"/>
      <c r="B7" s="6"/>
      <c r="C7" s="7"/>
      <c r="D7" s="7"/>
    </row>
    <row r="8" spans="1:7" x14ac:dyDescent="0.25">
      <c r="A8" s="8" t="s">
        <v>3</v>
      </c>
      <c r="B8" s="8"/>
      <c r="C8" s="9">
        <f>SUM(C9:C12)</f>
        <v>49166</v>
      </c>
      <c r="D8" s="52">
        <f>C8/C$31*100</f>
        <v>71.381282847934031</v>
      </c>
      <c r="F8" s="13"/>
      <c r="G8" s="13"/>
    </row>
    <row r="9" spans="1:7" x14ac:dyDescent="0.25">
      <c r="A9" s="5" t="s">
        <v>4</v>
      </c>
      <c r="B9" s="58" t="s">
        <v>118</v>
      </c>
      <c r="C9" s="7">
        <v>22751</v>
      </c>
      <c r="D9" s="50"/>
      <c r="F9" s="14"/>
      <c r="G9" s="15"/>
    </row>
    <row r="10" spans="1:7" x14ac:dyDescent="0.25">
      <c r="A10" s="5" t="s">
        <v>23</v>
      </c>
      <c r="B10" s="58" t="s">
        <v>119</v>
      </c>
      <c r="C10" s="7">
        <v>13865</v>
      </c>
      <c r="D10" s="50"/>
      <c r="F10" s="14"/>
      <c r="G10" s="15"/>
    </row>
    <row r="11" spans="1:7" x14ac:dyDescent="0.25">
      <c r="A11" s="5" t="s">
        <v>5</v>
      </c>
      <c r="B11" s="58" t="s">
        <v>120</v>
      </c>
      <c r="C11" s="7">
        <v>1211</v>
      </c>
      <c r="D11" s="50"/>
      <c r="F11" s="14"/>
      <c r="G11" s="15"/>
    </row>
    <row r="12" spans="1:7" x14ac:dyDescent="0.25">
      <c r="A12" s="5" t="s">
        <v>6</v>
      </c>
      <c r="B12" s="58" t="s">
        <v>121</v>
      </c>
      <c r="C12" s="7">
        <v>11339</v>
      </c>
      <c r="D12" s="50"/>
      <c r="F12" s="14"/>
      <c r="G12" s="15"/>
    </row>
    <row r="13" spans="1:7" ht="9.75" customHeight="1" x14ac:dyDescent="0.25">
      <c r="A13" s="5"/>
      <c r="B13" s="6"/>
      <c r="C13" s="7"/>
      <c r="D13" s="10"/>
      <c r="F13" s="14"/>
      <c r="G13" s="15"/>
    </row>
    <row r="14" spans="1:7" x14ac:dyDescent="0.25">
      <c r="A14" s="8" t="s">
        <v>7</v>
      </c>
      <c r="B14" s="8"/>
      <c r="C14" s="9">
        <f>C21+C27</f>
        <v>19690</v>
      </c>
      <c r="D14" s="52">
        <f>C14/C$31*100</f>
        <v>28.586776619530184</v>
      </c>
      <c r="F14" s="14"/>
      <c r="G14" s="15"/>
    </row>
    <row r="15" spans="1:7" x14ac:dyDescent="0.25">
      <c r="A15" s="5" t="s">
        <v>8</v>
      </c>
      <c r="B15" s="6" t="s">
        <v>122</v>
      </c>
      <c r="C15" s="7">
        <v>2047</v>
      </c>
      <c r="D15" s="51"/>
      <c r="F15" s="14"/>
      <c r="G15" s="15"/>
    </row>
    <row r="16" spans="1:7" x14ac:dyDescent="0.25">
      <c r="A16" s="5" t="s">
        <v>9</v>
      </c>
      <c r="B16" s="6" t="s">
        <v>123</v>
      </c>
      <c r="C16" s="7">
        <v>14139</v>
      </c>
      <c r="D16" s="51"/>
      <c r="F16" s="14"/>
      <c r="G16" s="15"/>
    </row>
    <row r="17" spans="1:8" x14ac:dyDescent="0.25">
      <c r="A17" s="5" t="s">
        <v>10</v>
      </c>
      <c r="B17" s="6" t="s">
        <v>124</v>
      </c>
      <c r="C17" s="7">
        <v>3217</v>
      </c>
      <c r="D17" s="51"/>
      <c r="F17" s="14"/>
      <c r="G17" s="15"/>
    </row>
    <row r="18" spans="1:8" x14ac:dyDescent="0.25">
      <c r="A18" s="5" t="s">
        <v>11</v>
      </c>
      <c r="B18" s="6" t="s">
        <v>125</v>
      </c>
      <c r="C18" s="7">
        <v>21</v>
      </c>
      <c r="D18" s="51"/>
      <c r="F18" s="14"/>
      <c r="G18" s="15"/>
    </row>
    <row r="19" spans="1:8" hidden="1" x14ac:dyDescent="0.25">
      <c r="A19" s="5" t="s">
        <v>12</v>
      </c>
      <c r="B19" s="6" t="s">
        <v>129</v>
      </c>
      <c r="C19" s="7"/>
      <c r="D19" s="51"/>
      <c r="F19" s="14"/>
      <c r="G19" s="15"/>
    </row>
    <row r="20" spans="1:8" s="13" customFormat="1" hidden="1" x14ac:dyDescent="0.25">
      <c r="A20" s="5" t="s">
        <v>36</v>
      </c>
      <c r="B20" s="6" t="s">
        <v>130</v>
      </c>
      <c r="C20" s="7"/>
      <c r="D20" s="51"/>
      <c r="F20" s="14"/>
      <c r="G20" s="15"/>
    </row>
    <row r="21" spans="1:8" x14ac:dyDescent="0.25">
      <c r="A21" s="59" t="s">
        <v>13</v>
      </c>
      <c r="B21" s="58" t="s">
        <v>110</v>
      </c>
      <c r="C21" s="60">
        <f>SUM(C15:C20)</f>
        <v>19424</v>
      </c>
      <c r="D21" s="50">
        <f>C21*100/C14</f>
        <v>98.649060436769929</v>
      </c>
      <c r="F21" s="14"/>
      <c r="G21" s="15"/>
    </row>
    <row r="22" spans="1:8" x14ac:dyDescent="0.25">
      <c r="A22" s="5" t="s">
        <v>14</v>
      </c>
      <c r="B22" s="6" t="s">
        <v>126</v>
      </c>
      <c r="C22" s="7">
        <v>191</v>
      </c>
      <c r="D22" s="51"/>
      <c r="F22" s="14"/>
      <c r="G22" s="15"/>
    </row>
    <row r="23" spans="1:8" x14ac:dyDescent="0.25">
      <c r="A23" s="5" t="s">
        <v>15</v>
      </c>
      <c r="B23" s="6" t="s">
        <v>127</v>
      </c>
      <c r="C23" s="7">
        <v>75</v>
      </c>
      <c r="D23" s="51"/>
    </row>
    <row r="24" spans="1:8" hidden="1" x14ac:dyDescent="0.25">
      <c r="A24" s="5" t="s">
        <v>16</v>
      </c>
      <c r="B24" s="6" t="s">
        <v>131</v>
      </c>
      <c r="C24" s="7"/>
      <c r="D24" s="51"/>
    </row>
    <row r="25" spans="1:8" hidden="1" x14ac:dyDescent="0.25">
      <c r="A25" s="5" t="s">
        <v>17</v>
      </c>
      <c r="B25" s="6" t="s">
        <v>132</v>
      </c>
      <c r="C25" s="7"/>
      <c r="D25" s="51"/>
    </row>
    <row r="26" spans="1:8" hidden="1" x14ac:dyDescent="0.25">
      <c r="A26" s="5" t="s">
        <v>18</v>
      </c>
      <c r="B26" s="6" t="s">
        <v>133</v>
      </c>
      <c r="C26" s="7"/>
      <c r="D26" s="51"/>
    </row>
    <row r="27" spans="1:8" x14ac:dyDescent="0.25">
      <c r="A27" s="59" t="s">
        <v>19</v>
      </c>
      <c r="B27" s="58" t="s">
        <v>111</v>
      </c>
      <c r="C27" s="60">
        <f>SUM(C22:C26)</f>
        <v>266</v>
      </c>
      <c r="D27" s="50">
        <f>C27*100/C14</f>
        <v>1.350939563230066</v>
      </c>
    </row>
    <row r="28" spans="1:8" ht="11.25" customHeight="1" x14ac:dyDescent="0.25">
      <c r="A28" s="5"/>
      <c r="B28" s="6"/>
      <c r="C28" s="7"/>
      <c r="D28" s="10"/>
    </row>
    <row r="29" spans="1:8" x14ac:dyDescent="0.25">
      <c r="A29" s="8" t="s">
        <v>20</v>
      </c>
      <c r="B29" s="8" t="s">
        <v>21</v>
      </c>
      <c r="C29" s="9">
        <v>22</v>
      </c>
      <c r="D29" s="52">
        <f>C29/C$31*100</f>
        <v>3.1940532535787915E-2</v>
      </c>
    </row>
    <row r="30" spans="1:8" ht="11.25" customHeight="1" x14ac:dyDescent="0.25">
      <c r="A30" s="5"/>
      <c r="B30" s="6"/>
      <c r="C30" s="7"/>
      <c r="D30" s="10"/>
      <c r="F30" s="13"/>
      <c r="G30" s="13"/>
      <c r="H30" s="13"/>
    </row>
    <row r="31" spans="1:8" ht="15.75" x14ac:dyDescent="0.25">
      <c r="A31" s="11" t="s">
        <v>22</v>
      </c>
      <c r="B31" s="11"/>
      <c r="C31" s="12">
        <f>C8+C14+C29</f>
        <v>68878</v>
      </c>
      <c r="D31" s="12">
        <f>D8+D14+D29</f>
        <v>100</v>
      </c>
      <c r="F31" s="13"/>
      <c r="G31" s="13"/>
      <c r="H31" s="13"/>
    </row>
    <row r="32" spans="1:8" x14ac:dyDescent="0.25">
      <c r="F32" s="13"/>
      <c r="G32" s="13"/>
      <c r="H32" s="13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E59" sqref="E59"/>
    </sheetView>
  </sheetViews>
  <sheetFormatPr baseColWidth="10" defaultRowHeight="15" x14ac:dyDescent="0.25"/>
  <cols>
    <col min="1" max="1" width="21.7109375" style="13" customWidth="1"/>
    <col min="2" max="2" width="11.42578125" style="13"/>
    <col min="3" max="3" width="14.28515625" style="13" customWidth="1"/>
    <col min="4" max="4" width="11.42578125" style="13"/>
    <col min="5" max="5" width="6.140625" style="13" customWidth="1"/>
    <col min="6" max="6" width="21.42578125" style="13" customWidth="1"/>
    <col min="7" max="16384" width="11.42578125" style="13"/>
  </cols>
  <sheetData>
    <row r="2" spans="1:7" ht="17.25" x14ac:dyDescent="0.3">
      <c r="A2" s="39" t="s">
        <v>117</v>
      </c>
      <c r="B2" s="40"/>
      <c r="C2" s="40"/>
      <c r="D2" s="40"/>
      <c r="E2" s="40"/>
      <c r="F2" s="40"/>
    </row>
    <row r="4" spans="1:7" ht="15.75" x14ac:dyDescent="0.25">
      <c r="A4" s="28" t="s">
        <v>37</v>
      </c>
      <c r="B4" s="28" t="s">
        <v>22</v>
      </c>
      <c r="C4" s="28" t="s">
        <v>2</v>
      </c>
    </row>
    <row r="5" spans="1:7" ht="4.5" customHeight="1" x14ac:dyDescent="0.25">
      <c r="A5" s="29"/>
      <c r="B5" s="29"/>
      <c r="C5" s="29"/>
    </row>
    <row r="6" spans="1:7" x14ac:dyDescent="0.25">
      <c r="A6" s="53" t="s">
        <v>38</v>
      </c>
      <c r="B6" s="43">
        <v>457</v>
      </c>
      <c r="C6" s="44">
        <f>B6/$B$11*100</f>
        <v>23.435897435897434</v>
      </c>
      <c r="F6" s="14"/>
      <c r="G6" s="15"/>
    </row>
    <row r="7" spans="1:7" x14ac:dyDescent="0.25">
      <c r="A7" s="54" t="s">
        <v>39</v>
      </c>
      <c r="B7" s="30">
        <v>17</v>
      </c>
      <c r="C7" s="31">
        <f>B7/$B$11*100</f>
        <v>0.87179487179487181</v>
      </c>
      <c r="F7" s="14"/>
      <c r="G7" s="15"/>
    </row>
    <row r="8" spans="1:7" x14ac:dyDescent="0.25">
      <c r="A8" s="53" t="s">
        <v>40</v>
      </c>
      <c r="B8" s="43">
        <v>1457</v>
      </c>
      <c r="C8" s="44">
        <f>B8/$B$11*100</f>
        <v>74.71794871794873</v>
      </c>
      <c r="F8" s="14"/>
      <c r="G8" s="15"/>
    </row>
    <row r="9" spans="1:7" x14ac:dyDescent="0.25">
      <c r="A9" s="54" t="s">
        <v>41</v>
      </c>
      <c r="B9" s="30">
        <v>19</v>
      </c>
      <c r="C9" s="31">
        <f>B9/$B$11*100</f>
        <v>0.97435897435897445</v>
      </c>
      <c r="F9" s="14"/>
      <c r="G9" s="15"/>
    </row>
    <row r="10" spans="1:7" ht="8.25" customHeight="1" x14ac:dyDescent="0.25">
      <c r="A10" s="32"/>
      <c r="B10" s="32"/>
      <c r="C10" s="32"/>
      <c r="F10" s="14"/>
      <c r="G10" s="15"/>
    </row>
    <row r="11" spans="1:7" ht="15.75" x14ac:dyDescent="0.25">
      <c r="A11" s="28" t="s">
        <v>22</v>
      </c>
      <c r="B11" s="33">
        <f>SUM(B6:B9)</f>
        <v>1950</v>
      </c>
      <c r="C11" s="33">
        <f>SUM(C6:C9)</f>
        <v>100.00000000000001</v>
      </c>
      <c r="F11" s="14"/>
      <c r="G11" s="15"/>
    </row>
    <row r="12" spans="1:7" x14ac:dyDescent="0.25">
      <c r="F12" s="14"/>
      <c r="G12" s="15"/>
    </row>
    <row r="13" spans="1:7" ht="15" hidden="1" customHeight="1" x14ac:dyDescent="0.25">
      <c r="F13" s="14"/>
      <c r="G13" s="15"/>
    </row>
    <row r="14" spans="1:7" ht="15" hidden="1" customHeight="1" x14ac:dyDescent="0.25">
      <c r="F14" s="14"/>
      <c r="G14" s="15"/>
    </row>
    <row r="15" spans="1:7" ht="15" hidden="1" customHeight="1" x14ac:dyDescent="0.25">
      <c r="F15" s="14"/>
      <c r="G15" s="15"/>
    </row>
    <row r="16" spans="1:7" ht="15" hidden="1" customHeight="1" x14ac:dyDescent="0.25">
      <c r="F16" s="14"/>
      <c r="G16" s="15"/>
    </row>
    <row r="17" spans="6:7" ht="15" hidden="1" customHeight="1" x14ac:dyDescent="0.25">
      <c r="F17" s="14"/>
      <c r="G17" s="15"/>
    </row>
    <row r="18" spans="6:7" ht="15" hidden="1" customHeight="1" x14ac:dyDescent="0.25">
      <c r="F18" s="14"/>
      <c r="G18" s="15"/>
    </row>
    <row r="19" spans="6:7" x14ac:dyDescent="0.25">
      <c r="F19" s="14"/>
      <c r="G19" s="15"/>
    </row>
    <row r="20" spans="6:7" ht="15" hidden="1" customHeight="1" x14ac:dyDescent="0.25">
      <c r="F20" s="14"/>
      <c r="G20" s="15"/>
    </row>
    <row r="21" spans="6:7" ht="15" hidden="1" customHeight="1" x14ac:dyDescent="0.25"/>
    <row r="22" spans="6:7" ht="15" hidden="1" customHeight="1" x14ac:dyDescent="0.25"/>
    <row r="23" spans="6:7" ht="15" hidden="1" customHeight="1" x14ac:dyDescent="0.25"/>
    <row r="24" spans="6:7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workbookViewId="0">
      <selection activeCell="D67" sqref="D67"/>
    </sheetView>
  </sheetViews>
  <sheetFormatPr baseColWidth="10" defaultRowHeight="15" x14ac:dyDescent="0.25"/>
  <cols>
    <col min="1" max="1" width="24.42578125" style="13" customWidth="1"/>
    <col min="2" max="2" width="15.140625" style="13" customWidth="1"/>
    <col min="3" max="3" width="11.42578125" style="13"/>
    <col min="4" max="4" width="10.42578125" style="13" customWidth="1"/>
    <col min="5" max="5" width="13.85546875" style="13" bestFit="1" customWidth="1"/>
    <col min="6" max="6" width="9.7109375" style="13" customWidth="1"/>
    <col min="7" max="8" width="13.7109375" style="13" bestFit="1" customWidth="1"/>
    <col min="9" max="16384" width="11.42578125" style="13"/>
  </cols>
  <sheetData>
    <row r="2" spans="1:6" ht="17.25" x14ac:dyDescent="0.3">
      <c r="A2" s="39" t="s">
        <v>113</v>
      </c>
      <c r="B2" s="40"/>
      <c r="C2" s="40"/>
      <c r="D2" s="40"/>
      <c r="E2" s="40"/>
    </row>
    <row r="3" spans="1:6" ht="15" customHeight="1" x14ac:dyDescent="0.25"/>
    <row r="4" spans="1:6" ht="32.25" customHeight="1" x14ac:dyDescent="0.25">
      <c r="A4" s="22" t="s">
        <v>24</v>
      </c>
      <c r="B4" s="23" t="s">
        <v>25</v>
      </c>
      <c r="C4" s="22" t="s">
        <v>26</v>
      </c>
      <c r="D4" s="22" t="s">
        <v>2</v>
      </c>
      <c r="E4" s="22" t="s">
        <v>27</v>
      </c>
      <c r="F4" s="22" t="s">
        <v>2</v>
      </c>
    </row>
    <row r="5" spans="1:6" ht="10.5" customHeight="1" x14ac:dyDescent="0.25">
      <c r="A5" s="20"/>
      <c r="B5" s="21"/>
      <c r="C5" s="20"/>
      <c r="D5" s="20"/>
      <c r="E5" s="20"/>
      <c r="F5" s="20"/>
    </row>
    <row r="6" spans="1:6" x14ac:dyDescent="0.25">
      <c r="A6" s="25" t="s">
        <v>28</v>
      </c>
      <c r="B6" s="48" t="s">
        <v>29</v>
      </c>
      <c r="C6" s="26">
        <v>11400</v>
      </c>
      <c r="D6" s="27">
        <f>C6*100/$C$14</f>
        <v>86.527514231499055</v>
      </c>
      <c r="E6" s="26">
        <v>19998</v>
      </c>
      <c r="F6" s="27">
        <v>28.3</v>
      </c>
    </row>
    <row r="7" spans="1:6" ht="9.75" customHeight="1" x14ac:dyDescent="0.25">
      <c r="A7" s="16"/>
      <c r="B7" s="49"/>
      <c r="C7" s="17"/>
      <c r="D7" s="18"/>
      <c r="E7" s="17"/>
      <c r="F7" s="18"/>
    </row>
    <row r="8" spans="1:6" x14ac:dyDescent="0.25">
      <c r="A8" s="25" t="s">
        <v>30</v>
      </c>
      <c r="B8" s="48" t="s">
        <v>31</v>
      </c>
      <c r="C8" s="26">
        <v>1523</v>
      </c>
      <c r="D8" s="27">
        <f>C8*100/$C$14</f>
        <v>11.559772296015181</v>
      </c>
      <c r="E8" s="26">
        <v>16715</v>
      </c>
      <c r="F8" s="27">
        <f>E8*100/$E$14</f>
        <v>23.599423956627323</v>
      </c>
    </row>
    <row r="9" spans="1:6" ht="10.5" customHeight="1" x14ac:dyDescent="0.25">
      <c r="A9" s="16"/>
      <c r="B9" s="49"/>
      <c r="C9" s="17"/>
      <c r="D9" s="18"/>
      <c r="E9" s="17"/>
      <c r="F9" s="18"/>
    </row>
    <row r="10" spans="1:6" x14ac:dyDescent="0.25">
      <c r="A10" s="25" t="s">
        <v>32</v>
      </c>
      <c r="B10" s="48" t="s">
        <v>33</v>
      </c>
      <c r="C10" s="26">
        <v>175</v>
      </c>
      <c r="D10" s="27">
        <f>C10*100/$C$14</f>
        <v>1.3282732447817838</v>
      </c>
      <c r="E10" s="26">
        <v>8523</v>
      </c>
      <c r="F10" s="27">
        <f>E10*100/$E$14</f>
        <v>12.033376630711018</v>
      </c>
    </row>
    <row r="11" spans="1:6" ht="9.75" customHeight="1" x14ac:dyDescent="0.25">
      <c r="A11" s="16"/>
      <c r="B11" s="49"/>
      <c r="C11" s="17"/>
      <c r="D11" s="18"/>
      <c r="E11" s="17"/>
      <c r="F11" s="18"/>
    </row>
    <row r="12" spans="1:6" x14ac:dyDescent="0.25">
      <c r="A12" s="25" t="s">
        <v>34</v>
      </c>
      <c r="B12" s="48" t="s">
        <v>134</v>
      </c>
      <c r="C12" s="26">
        <v>77</v>
      </c>
      <c r="D12" s="27">
        <f>C12*100/$C$14</f>
        <v>0.58444022770398485</v>
      </c>
      <c r="E12" s="26">
        <v>25592</v>
      </c>
      <c r="F12" s="27">
        <f>E12*100/$E$14</f>
        <v>36.132602925396739</v>
      </c>
    </row>
    <row r="13" spans="1:6" ht="8.25" customHeight="1" x14ac:dyDescent="0.25">
      <c r="A13" s="16"/>
      <c r="B13" s="19"/>
      <c r="C13" s="17"/>
      <c r="D13" s="18"/>
      <c r="E13" s="17"/>
      <c r="F13" s="18"/>
    </row>
    <row r="14" spans="1:6" ht="15.75" customHeight="1" x14ac:dyDescent="0.25">
      <c r="A14" s="22" t="s">
        <v>35</v>
      </c>
      <c r="B14" s="24"/>
      <c r="C14" s="23">
        <f>SUM(C6:C12)</f>
        <v>13175</v>
      </c>
      <c r="D14" s="23">
        <f t="shared" ref="D14:F14" si="0">SUM(D6:D12)</f>
        <v>100</v>
      </c>
      <c r="E14" s="23">
        <f t="shared" si="0"/>
        <v>70828</v>
      </c>
      <c r="F14" s="23">
        <f t="shared" si="0"/>
        <v>100.06540351273509</v>
      </c>
    </row>
    <row r="17" ht="15" customHeight="1" x14ac:dyDescent="0.25"/>
    <row r="18" ht="15" customHeight="1" x14ac:dyDescent="0.25"/>
    <row r="38" ht="12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zoomScaleNormal="100" workbookViewId="0">
      <selection activeCell="H45" sqref="H45"/>
    </sheetView>
  </sheetViews>
  <sheetFormatPr baseColWidth="10" defaultRowHeight="15" x14ac:dyDescent="0.25"/>
  <cols>
    <col min="1" max="1" width="20.5703125" style="13" bestFit="1" customWidth="1"/>
    <col min="2" max="2" width="10.28515625" style="13" customWidth="1"/>
    <col min="3" max="3" width="10.85546875" style="13" customWidth="1"/>
    <col min="4" max="4" width="10.7109375" style="13" customWidth="1"/>
    <col min="5" max="5" width="10.140625" style="13" customWidth="1"/>
    <col min="6" max="6" width="9.140625" style="13" customWidth="1"/>
    <col min="7" max="8" width="9.7109375" style="13" customWidth="1"/>
    <col min="9" max="9" width="8" style="13" customWidth="1"/>
    <col min="10" max="10" width="9" style="13" customWidth="1"/>
    <col min="11" max="11" width="9.5703125" style="13" customWidth="1"/>
    <col min="12" max="12" width="9.42578125" style="13" customWidth="1"/>
    <col min="13" max="16384" width="11.42578125" style="13"/>
  </cols>
  <sheetData>
    <row r="2" spans="1:14" ht="17.25" x14ac:dyDescent="0.3">
      <c r="A2" s="39" t="s">
        <v>114</v>
      </c>
      <c r="B2" s="40"/>
      <c r="C2" s="40"/>
      <c r="D2" s="40"/>
      <c r="E2" s="40"/>
      <c r="F2" s="40"/>
      <c r="G2" s="40"/>
      <c r="H2" s="40"/>
      <c r="I2" s="40"/>
    </row>
    <row r="4" spans="1:14" x14ac:dyDescent="0.25">
      <c r="A4" s="57" t="s">
        <v>42</v>
      </c>
      <c r="B4" s="55" t="s">
        <v>118</v>
      </c>
      <c r="C4" s="55" t="s">
        <v>128</v>
      </c>
      <c r="D4" s="55" t="s">
        <v>120</v>
      </c>
      <c r="E4" s="55" t="s">
        <v>121</v>
      </c>
      <c r="F4" s="55" t="s">
        <v>126</v>
      </c>
      <c r="G4" s="55" t="s">
        <v>127</v>
      </c>
      <c r="H4" s="55" t="s">
        <v>122</v>
      </c>
      <c r="I4" s="55" t="s">
        <v>123</v>
      </c>
      <c r="J4" s="55" t="s">
        <v>124</v>
      </c>
      <c r="K4" s="55" t="s">
        <v>125</v>
      </c>
      <c r="L4" s="55" t="s">
        <v>21</v>
      </c>
      <c r="M4" s="55" t="s">
        <v>43</v>
      </c>
    </row>
    <row r="5" spans="1:14" x14ac:dyDescent="0.25">
      <c r="A5" s="57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10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4" x14ac:dyDescent="0.25">
      <c r="A7" s="41" t="s">
        <v>44</v>
      </c>
      <c r="B7" s="34">
        <v>177</v>
      </c>
      <c r="C7" s="34">
        <v>184</v>
      </c>
      <c r="D7" s="34">
        <v>4</v>
      </c>
      <c r="E7" s="34">
        <v>132</v>
      </c>
      <c r="F7" s="34">
        <v>4</v>
      </c>
      <c r="G7" s="34">
        <v>0</v>
      </c>
      <c r="H7" s="34">
        <v>10</v>
      </c>
      <c r="I7" s="34">
        <v>175</v>
      </c>
      <c r="J7" s="34">
        <v>26</v>
      </c>
      <c r="K7" s="34">
        <v>1</v>
      </c>
      <c r="L7" s="34">
        <v>0</v>
      </c>
      <c r="M7" s="34">
        <f>SUM(B7:L7)</f>
        <v>713</v>
      </c>
      <c r="N7" s="35" t="s">
        <v>45</v>
      </c>
    </row>
    <row r="8" spans="1:14" x14ac:dyDescent="0.25">
      <c r="A8" s="42" t="s">
        <v>46</v>
      </c>
      <c r="B8" s="36">
        <v>780</v>
      </c>
      <c r="C8" s="36">
        <v>293</v>
      </c>
      <c r="D8" s="36">
        <v>29</v>
      </c>
      <c r="E8" s="36">
        <v>556</v>
      </c>
      <c r="F8" s="36">
        <v>13</v>
      </c>
      <c r="G8" s="36">
        <v>1</v>
      </c>
      <c r="H8" s="36">
        <v>20</v>
      </c>
      <c r="I8" s="36">
        <v>892</v>
      </c>
      <c r="J8" s="36">
        <v>67</v>
      </c>
      <c r="K8" s="36">
        <v>1</v>
      </c>
      <c r="L8" s="36">
        <v>0</v>
      </c>
      <c r="M8" s="36">
        <f t="shared" ref="M8:M38" si="0">SUM(B8:L8)</f>
        <v>2652</v>
      </c>
      <c r="N8" s="35" t="s">
        <v>47</v>
      </c>
    </row>
    <row r="9" spans="1:14" x14ac:dyDescent="0.25">
      <c r="A9" s="41" t="s">
        <v>48</v>
      </c>
      <c r="B9" s="34">
        <v>130</v>
      </c>
      <c r="C9" s="34">
        <v>76</v>
      </c>
      <c r="D9" s="34">
        <v>1</v>
      </c>
      <c r="E9" s="34">
        <v>76</v>
      </c>
      <c r="F9" s="34">
        <v>1</v>
      </c>
      <c r="G9" s="34">
        <v>6</v>
      </c>
      <c r="H9" s="34">
        <v>0</v>
      </c>
      <c r="I9" s="34">
        <v>51</v>
      </c>
      <c r="J9" s="34">
        <v>15</v>
      </c>
      <c r="K9" s="34">
        <v>0</v>
      </c>
      <c r="L9" s="34">
        <v>0</v>
      </c>
      <c r="M9" s="34">
        <f t="shared" si="0"/>
        <v>356</v>
      </c>
      <c r="N9" s="35" t="s">
        <v>49</v>
      </c>
    </row>
    <row r="10" spans="1:14" x14ac:dyDescent="0.25">
      <c r="A10" s="42" t="s">
        <v>50</v>
      </c>
      <c r="B10" s="36">
        <v>62</v>
      </c>
      <c r="C10" s="36">
        <v>57</v>
      </c>
      <c r="D10" s="36">
        <v>9</v>
      </c>
      <c r="E10" s="36">
        <v>32</v>
      </c>
      <c r="F10" s="36">
        <v>0</v>
      </c>
      <c r="G10" s="36">
        <v>0</v>
      </c>
      <c r="H10" s="36">
        <v>0</v>
      </c>
      <c r="I10" s="36">
        <v>49</v>
      </c>
      <c r="J10" s="36">
        <v>14</v>
      </c>
      <c r="K10" s="36">
        <v>0</v>
      </c>
      <c r="L10" s="36">
        <v>0</v>
      </c>
      <c r="M10" s="36">
        <f t="shared" si="0"/>
        <v>223</v>
      </c>
      <c r="N10" s="35" t="s">
        <v>51</v>
      </c>
    </row>
    <row r="11" spans="1:14" x14ac:dyDescent="0.25">
      <c r="A11" s="41" t="s">
        <v>52</v>
      </c>
      <c r="B11" s="34">
        <v>374</v>
      </c>
      <c r="C11" s="34">
        <v>208</v>
      </c>
      <c r="D11" s="34">
        <v>4</v>
      </c>
      <c r="E11" s="34">
        <v>161</v>
      </c>
      <c r="F11" s="34">
        <v>5</v>
      </c>
      <c r="G11" s="34">
        <v>0</v>
      </c>
      <c r="H11" s="34">
        <v>11</v>
      </c>
      <c r="I11" s="34">
        <v>136</v>
      </c>
      <c r="J11" s="34">
        <v>46</v>
      </c>
      <c r="K11" s="34">
        <v>0</v>
      </c>
      <c r="L11" s="34">
        <v>0</v>
      </c>
      <c r="M11" s="34">
        <f t="shared" si="0"/>
        <v>945</v>
      </c>
      <c r="N11" s="35" t="s">
        <v>53</v>
      </c>
    </row>
    <row r="12" spans="1:14" x14ac:dyDescent="0.25">
      <c r="A12" s="42" t="s">
        <v>54</v>
      </c>
      <c r="B12" s="36">
        <v>512</v>
      </c>
      <c r="C12" s="36">
        <v>271</v>
      </c>
      <c r="D12" s="36">
        <v>10</v>
      </c>
      <c r="E12" s="36">
        <v>307</v>
      </c>
      <c r="F12" s="36">
        <v>1</v>
      </c>
      <c r="G12" s="36">
        <v>1</v>
      </c>
      <c r="H12" s="36">
        <v>9</v>
      </c>
      <c r="I12" s="36">
        <v>323</v>
      </c>
      <c r="J12" s="36">
        <v>92</v>
      </c>
      <c r="K12" s="36">
        <v>1</v>
      </c>
      <c r="L12" s="36">
        <v>0</v>
      </c>
      <c r="M12" s="36">
        <f t="shared" si="0"/>
        <v>1527</v>
      </c>
      <c r="N12" s="35" t="s">
        <v>55</v>
      </c>
    </row>
    <row r="13" spans="1:14" x14ac:dyDescent="0.25">
      <c r="A13" s="41" t="s">
        <v>56</v>
      </c>
      <c r="B13" s="34">
        <v>270</v>
      </c>
      <c r="C13" s="34">
        <v>236</v>
      </c>
      <c r="D13" s="34">
        <v>14</v>
      </c>
      <c r="E13" s="34">
        <v>205</v>
      </c>
      <c r="F13" s="34">
        <v>2</v>
      </c>
      <c r="G13" s="34">
        <v>1</v>
      </c>
      <c r="H13" s="34">
        <v>15</v>
      </c>
      <c r="I13" s="34">
        <v>186</v>
      </c>
      <c r="J13" s="34">
        <v>52</v>
      </c>
      <c r="K13" s="34">
        <v>0</v>
      </c>
      <c r="L13" s="34">
        <v>0</v>
      </c>
      <c r="M13" s="34">
        <f t="shared" si="0"/>
        <v>981</v>
      </c>
      <c r="N13" s="35" t="s">
        <v>57</v>
      </c>
    </row>
    <row r="14" spans="1:14" x14ac:dyDescent="0.25">
      <c r="A14" s="42" t="s">
        <v>58</v>
      </c>
      <c r="B14" s="36">
        <v>70</v>
      </c>
      <c r="C14" s="36">
        <v>31</v>
      </c>
      <c r="D14" s="36">
        <v>5</v>
      </c>
      <c r="E14" s="36">
        <v>21</v>
      </c>
      <c r="F14" s="36">
        <v>2</v>
      </c>
      <c r="G14" s="36">
        <v>1</v>
      </c>
      <c r="H14" s="36">
        <v>7</v>
      </c>
      <c r="I14" s="36">
        <v>19</v>
      </c>
      <c r="J14" s="36">
        <v>5</v>
      </c>
      <c r="K14" s="36">
        <v>0</v>
      </c>
      <c r="L14" s="36">
        <v>0</v>
      </c>
      <c r="M14" s="36">
        <f t="shared" si="0"/>
        <v>161</v>
      </c>
      <c r="N14" s="35" t="s">
        <v>59</v>
      </c>
    </row>
    <row r="15" spans="1:14" x14ac:dyDescent="0.25">
      <c r="A15" s="41" t="s">
        <v>60</v>
      </c>
      <c r="B15" s="34">
        <v>4897</v>
      </c>
      <c r="C15" s="34">
        <v>2748</v>
      </c>
      <c r="D15" s="34">
        <v>77</v>
      </c>
      <c r="E15" s="34">
        <v>3040</v>
      </c>
      <c r="F15" s="34">
        <v>74</v>
      </c>
      <c r="G15" s="34">
        <v>12</v>
      </c>
      <c r="H15" s="34">
        <v>100</v>
      </c>
      <c r="I15" s="34">
        <v>4819</v>
      </c>
      <c r="J15" s="34">
        <v>656</v>
      </c>
      <c r="K15" s="34">
        <v>6</v>
      </c>
      <c r="L15" s="34">
        <v>9</v>
      </c>
      <c r="M15" s="34">
        <f t="shared" si="0"/>
        <v>16438</v>
      </c>
      <c r="N15" s="35" t="s">
        <v>61</v>
      </c>
    </row>
    <row r="16" spans="1:14" x14ac:dyDescent="0.25">
      <c r="A16" s="42" t="s">
        <v>62</v>
      </c>
      <c r="B16" s="36">
        <v>65</v>
      </c>
      <c r="C16" s="36">
        <v>114</v>
      </c>
      <c r="D16" s="36">
        <v>19</v>
      </c>
      <c r="E16" s="36">
        <v>159</v>
      </c>
      <c r="F16" s="36">
        <v>1</v>
      </c>
      <c r="G16" s="36">
        <v>0</v>
      </c>
      <c r="H16" s="36">
        <v>1</v>
      </c>
      <c r="I16" s="36">
        <v>244</v>
      </c>
      <c r="J16" s="36">
        <v>41</v>
      </c>
      <c r="K16" s="36">
        <v>0</v>
      </c>
      <c r="L16" s="36">
        <v>0</v>
      </c>
      <c r="M16" s="36">
        <f t="shared" si="0"/>
        <v>644</v>
      </c>
      <c r="N16" s="35" t="s">
        <v>63</v>
      </c>
    </row>
    <row r="17" spans="1:14" x14ac:dyDescent="0.25">
      <c r="A17" s="41" t="s">
        <v>64</v>
      </c>
      <c r="B17" s="34">
        <v>667</v>
      </c>
      <c r="C17" s="34">
        <v>542</v>
      </c>
      <c r="D17" s="34">
        <v>17</v>
      </c>
      <c r="E17" s="34">
        <v>534</v>
      </c>
      <c r="F17" s="34">
        <v>2</v>
      </c>
      <c r="G17" s="34">
        <v>0</v>
      </c>
      <c r="H17" s="34">
        <v>21</v>
      </c>
      <c r="I17" s="34">
        <v>599</v>
      </c>
      <c r="J17" s="34">
        <v>112</v>
      </c>
      <c r="K17" s="34">
        <v>1</v>
      </c>
      <c r="L17" s="34">
        <v>3</v>
      </c>
      <c r="M17" s="34">
        <f t="shared" si="0"/>
        <v>2498</v>
      </c>
      <c r="N17" s="35" t="s">
        <v>65</v>
      </c>
    </row>
    <row r="18" spans="1:14" x14ac:dyDescent="0.25">
      <c r="A18" s="42" t="s">
        <v>66</v>
      </c>
      <c r="B18" s="36">
        <v>1385</v>
      </c>
      <c r="C18" s="36">
        <v>183</v>
      </c>
      <c r="D18" s="36">
        <v>0</v>
      </c>
      <c r="E18" s="36">
        <v>280</v>
      </c>
      <c r="F18" s="36">
        <v>3</v>
      </c>
      <c r="G18" s="36">
        <v>1</v>
      </c>
      <c r="H18" s="36">
        <v>0</v>
      </c>
      <c r="I18" s="36">
        <v>370</v>
      </c>
      <c r="J18" s="36">
        <v>78</v>
      </c>
      <c r="K18" s="36">
        <v>0</v>
      </c>
      <c r="L18" s="36">
        <v>1</v>
      </c>
      <c r="M18" s="36">
        <f t="shared" si="0"/>
        <v>2301</v>
      </c>
      <c r="N18" s="35" t="s">
        <v>67</v>
      </c>
    </row>
    <row r="19" spans="1:14" x14ac:dyDescent="0.25">
      <c r="A19" s="41" t="s">
        <v>68</v>
      </c>
      <c r="B19" s="34">
        <v>287</v>
      </c>
      <c r="C19" s="34">
        <v>184</v>
      </c>
      <c r="D19" s="34">
        <v>1</v>
      </c>
      <c r="E19" s="34">
        <v>126</v>
      </c>
      <c r="F19" s="34">
        <v>0</v>
      </c>
      <c r="G19" s="34">
        <v>0</v>
      </c>
      <c r="H19" s="34">
        <v>4</v>
      </c>
      <c r="I19" s="34">
        <v>106</v>
      </c>
      <c r="J19" s="34">
        <v>56</v>
      </c>
      <c r="K19" s="34">
        <v>0</v>
      </c>
      <c r="L19" s="34">
        <v>0</v>
      </c>
      <c r="M19" s="34">
        <f t="shared" si="0"/>
        <v>764</v>
      </c>
      <c r="N19" s="35" t="s">
        <v>69</v>
      </c>
    </row>
    <row r="20" spans="1:14" x14ac:dyDescent="0.25">
      <c r="A20" s="42" t="s">
        <v>70</v>
      </c>
      <c r="B20" s="36">
        <v>1571</v>
      </c>
      <c r="C20" s="36">
        <v>1162</v>
      </c>
      <c r="D20" s="36">
        <v>37</v>
      </c>
      <c r="E20" s="36">
        <v>695</v>
      </c>
      <c r="F20" s="36">
        <v>4</v>
      </c>
      <c r="G20" s="36">
        <v>12</v>
      </c>
      <c r="H20" s="36">
        <v>33</v>
      </c>
      <c r="I20" s="36">
        <v>586</v>
      </c>
      <c r="J20" s="36">
        <v>313</v>
      </c>
      <c r="K20" s="36">
        <v>2</v>
      </c>
      <c r="L20" s="36">
        <v>1</v>
      </c>
      <c r="M20" s="36">
        <f t="shared" si="0"/>
        <v>4416</v>
      </c>
      <c r="N20" s="35" t="s">
        <v>71</v>
      </c>
    </row>
    <row r="21" spans="1:14" x14ac:dyDescent="0.25">
      <c r="A21" s="41" t="s">
        <v>72</v>
      </c>
      <c r="B21" s="34">
        <v>622</v>
      </c>
      <c r="C21" s="34">
        <v>247</v>
      </c>
      <c r="D21" s="34">
        <v>56</v>
      </c>
      <c r="E21" s="34">
        <v>240</v>
      </c>
      <c r="F21" s="34">
        <v>10</v>
      </c>
      <c r="G21" s="34">
        <v>3</v>
      </c>
      <c r="H21" s="34">
        <v>33</v>
      </c>
      <c r="I21" s="34">
        <v>299</v>
      </c>
      <c r="J21" s="34">
        <v>30</v>
      </c>
      <c r="K21" s="34">
        <v>0</v>
      </c>
      <c r="L21" s="34">
        <v>2</v>
      </c>
      <c r="M21" s="34">
        <f t="shared" si="0"/>
        <v>1542</v>
      </c>
      <c r="N21" s="35" t="s">
        <v>73</v>
      </c>
    </row>
    <row r="22" spans="1:14" x14ac:dyDescent="0.25">
      <c r="A22" s="42" t="s">
        <v>74</v>
      </c>
      <c r="B22" s="36">
        <v>1273</v>
      </c>
      <c r="C22" s="36">
        <v>1103</v>
      </c>
      <c r="D22" s="36">
        <v>23</v>
      </c>
      <c r="E22" s="36">
        <v>334</v>
      </c>
      <c r="F22" s="36">
        <v>9</v>
      </c>
      <c r="G22" s="36">
        <v>4</v>
      </c>
      <c r="H22" s="36">
        <v>26</v>
      </c>
      <c r="I22" s="36">
        <v>187</v>
      </c>
      <c r="J22" s="36">
        <v>125</v>
      </c>
      <c r="K22" s="36">
        <v>0</v>
      </c>
      <c r="L22" s="36">
        <v>0</v>
      </c>
      <c r="M22" s="36">
        <f t="shared" si="0"/>
        <v>3084</v>
      </c>
      <c r="N22" s="35" t="s">
        <v>75</v>
      </c>
    </row>
    <row r="23" spans="1:14" x14ac:dyDescent="0.25">
      <c r="A23" s="41" t="s">
        <v>76</v>
      </c>
      <c r="B23" s="34">
        <v>246</v>
      </c>
      <c r="C23" s="34">
        <v>189</v>
      </c>
      <c r="D23" s="34">
        <v>4</v>
      </c>
      <c r="E23" s="34">
        <v>38</v>
      </c>
      <c r="F23" s="34">
        <v>3</v>
      </c>
      <c r="G23" s="34">
        <v>1</v>
      </c>
      <c r="H23" s="34">
        <v>0</v>
      </c>
      <c r="I23" s="34">
        <v>20</v>
      </c>
      <c r="J23" s="34">
        <v>21</v>
      </c>
      <c r="K23" s="34">
        <v>0</v>
      </c>
      <c r="L23" s="34">
        <v>0</v>
      </c>
      <c r="M23" s="34">
        <f t="shared" si="0"/>
        <v>522</v>
      </c>
      <c r="N23" s="35" t="s">
        <v>77</v>
      </c>
    </row>
    <row r="24" spans="1:14" x14ac:dyDescent="0.25">
      <c r="A24" s="42" t="s">
        <v>78</v>
      </c>
      <c r="B24" s="36">
        <v>90</v>
      </c>
      <c r="C24" s="36">
        <v>135</v>
      </c>
      <c r="D24" s="36">
        <v>0</v>
      </c>
      <c r="E24" s="36">
        <v>120</v>
      </c>
      <c r="F24" s="36">
        <v>0</v>
      </c>
      <c r="G24" s="36">
        <v>0</v>
      </c>
      <c r="H24" s="36">
        <v>5</v>
      </c>
      <c r="I24" s="36">
        <v>90</v>
      </c>
      <c r="J24" s="36">
        <v>28</v>
      </c>
      <c r="K24" s="36">
        <v>0</v>
      </c>
      <c r="L24" s="36">
        <v>0</v>
      </c>
      <c r="M24" s="36">
        <f t="shared" si="0"/>
        <v>468</v>
      </c>
      <c r="N24" s="35" t="s">
        <v>79</v>
      </c>
    </row>
    <row r="25" spans="1:14" x14ac:dyDescent="0.25">
      <c r="A25" s="41" t="s">
        <v>80</v>
      </c>
      <c r="B25" s="34">
        <v>3895</v>
      </c>
      <c r="C25" s="34">
        <v>2215</v>
      </c>
      <c r="D25" s="34">
        <v>54</v>
      </c>
      <c r="E25" s="34">
        <v>1181</v>
      </c>
      <c r="F25" s="34">
        <v>18</v>
      </c>
      <c r="G25" s="34">
        <v>12</v>
      </c>
      <c r="H25" s="34">
        <v>37</v>
      </c>
      <c r="I25" s="34">
        <v>1992</v>
      </c>
      <c r="J25" s="34">
        <v>441</v>
      </c>
      <c r="K25" s="34">
        <v>1</v>
      </c>
      <c r="L25" s="34">
        <v>0</v>
      </c>
      <c r="M25" s="34">
        <f t="shared" si="0"/>
        <v>9846</v>
      </c>
      <c r="N25" s="35" t="s">
        <v>81</v>
      </c>
    </row>
    <row r="26" spans="1:14" x14ac:dyDescent="0.25">
      <c r="A26" s="42" t="s">
        <v>82</v>
      </c>
      <c r="B26" s="36">
        <v>351</v>
      </c>
      <c r="C26" s="36">
        <v>166</v>
      </c>
      <c r="D26" s="36">
        <v>0</v>
      </c>
      <c r="E26" s="36">
        <v>141</v>
      </c>
      <c r="F26" s="36">
        <v>1</v>
      </c>
      <c r="G26" s="36">
        <v>4</v>
      </c>
      <c r="H26" s="36">
        <v>0</v>
      </c>
      <c r="I26" s="36">
        <v>98</v>
      </c>
      <c r="J26" s="36">
        <v>51</v>
      </c>
      <c r="K26" s="36">
        <v>0</v>
      </c>
      <c r="L26" s="36">
        <v>0</v>
      </c>
      <c r="M26" s="36">
        <f t="shared" si="0"/>
        <v>812</v>
      </c>
      <c r="N26" s="35" t="s">
        <v>83</v>
      </c>
    </row>
    <row r="27" spans="1:14" x14ac:dyDescent="0.25">
      <c r="A27" s="41" t="s">
        <v>84</v>
      </c>
      <c r="B27" s="34">
        <v>1140</v>
      </c>
      <c r="C27" s="34">
        <v>769</v>
      </c>
      <c r="D27" s="34">
        <v>26</v>
      </c>
      <c r="E27" s="34">
        <v>524</v>
      </c>
      <c r="F27" s="34">
        <v>7</v>
      </c>
      <c r="G27" s="34">
        <v>5</v>
      </c>
      <c r="H27" s="34">
        <v>62</v>
      </c>
      <c r="I27" s="34">
        <v>384</v>
      </c>
      <c r="J27" s="34">
        <v>128</v>
      </c>
      <c r="K27" s="34">
        <v>0</v>
      </c>
      <c r="L27" s="34">
        <v>0</v>
      </c>
      <c r="M27" s="34">
        <f t="shared" si="0"/>
        <v>3045</v>
      </c>
      <c r="N27" s="35" t="s">
        <v>85</v>
      </c>
    </row>
    <row r="28" spans="1:14" x14ac:dyDescent="0.25">
      <c r="A28" s="42" t="s">
        <v>86</v>
      </c>
      <c r="B28" s="36">
        <v>276</v>
      </c>
      <c r="C28" s="36">
        <v>238</v>
      </c>
      <c r="D28" s="36">
        <v>7</v>
      </c>
      <c r="E28" s="36">
        <v>192</v>
      </c>
      <c r="F28" s="36">
        <v>2</v>
      </c>
      <c r="G28" s="36">
        <v>0</v>
      </c>
      <c r="H28" s="36">
        <v>32</v>
      </c>
      <c r="I28" s="36">
        <v>196</v>
      </c>
      <c r="J28" s="36">
        <v>94</v>
      </c>
      <c r="K28" s="36">
        <v>0</v>
      </c>
      <c r="L28" s="36">
        <v>1</v>
      </c>
      <c r="M28" s="36">
        <f t="shared" si="0"/>
        <v>1038</v>
      </c>
      <c r="N28" s="35" t="s">
        <v>87</v>
      </c>
    </row>
    <row r="29" spans="1:14" x14ac:dyDescent="0.25">
      <c r="A29" s="41" t="s">
        <v>88</v>
      </c>
      <c r="B29" s="34">
        <v>33</v>
      </c>
      <c r="C29" s="34">
        <v>5</v>
      </c>
      <c r="D29" s="34">
        <v>1</v>
      </c>
      <c r="E29" s="34">
        <v>9</v>
      </c>
      <c r="F29" s="34">
        <v>1</v>
      </c>
      <c r="G29" s="34">
        <v>0</v>
      </c>
      <c r="H29" s="34">
        <v>0</v>
      </c>
      <c r="I29" s="34">
        <v>4</v>
      </c>
      <c r="J29" s="34">
        <v>1</v>
      </c>
      <c r="K29" s="34">
        <v>0</v>
      </c>
      <c r="L29" s="34">
        <v>0</v>
      </c>
      <c r="M29" s="34">
        <f t="shared" si="0"/>
        <v>54</v>
      </c>
      <c r="N29" s="35" t="s">
        <v>89</v>
      </c>
    </row>
    <row r="30" spans="1:14" x14ac:dyDescent="0.25">
      <c r="A30" s="42" t="s">
        <v>90</v>
      </c>
      <c r="B30" s="36">
        <v>435</v>
      </c>
      <c r="C30" s="36">
        <v>352</v>
      </c>
      <c r="D30" s="36">
        <v>7</v>
      </c>
      <c r="E30" s="36">
        <v>219</v>
      </c>
      <c r="F30" s="36">
        <v>8</v>
      </c>
      <c r="G30" s="36">
        <v>2</v>
      </c>
      <c r="H30" s="36">
        <v>3</v>
      </c>
      <c r="I30" s="36">
        <v>261</v>
      </c>
      <c r="J30" s="36">
        <v>81</v>
      </c>
      <c r="K30" s="36">
        <v>0</v>
      </c>
      <c r="L30" s="36">
        <v>1</v>
      </c>
      <c r="M30" s="36">
        <f t="shared" si="0"/>
        <v>1369</v>
      </c>
      <c r="N30" s="35" t="s">
        <v>91</v>
      </c>
    </row>
    <row r="31" spans="1:14" x14ac:dyDescent="0.25">
      <c r="A31" s="41" t="s">
        <v>92</v>
      </c>
      <c r="B31" s="34">
        <v>486</v>
      </c>
      <c r="C31" s="34">
        <v>379</v>
      </c>
      <c r="D31" s="34">
        <v>687</v>
      </c>
      <c r="E31" s="34">
        <v>311</v>
      </c>
      <c r="F31" s="34">
        <v>1</v>
      </c>
      <c r="G31" s="34">
        <v>0</v>
      </c>
      <c r="H31" s="34">
        <v>1297</v>
      </c>
      <c r="I31" s="34">
        <v>418</v>
      </c>
      <c r="J31" s="34">
        <v>93</v>
      </c>
      <c r="K31" s="34">
        <v>0</v>
      </c>
      <c r="L31" s="34">
        <v>2</v>
      </c>
      <c r="M31" s="34">
        <f t="shared" si="0"/>
        <v>3674</v>
      </c>
      <c r="N31" s="35" t="s">
        <v>93</v>
      </c>
    </row>
    <row r="32" spans="1:14" x14ac:dyDescent="0.25">
      <c r="A32" s="42" t="s">
        <v>94</v>
      </c>
      <c r="B32" s="36">
        <v>517</v>
      </c>
      <c r="C32" s="36">
        <v>380</v>
      </c>
      <c r="D32" s="36">
        <v>46</v>
      </c>
      <c r="E32" s="36">
        <v>461</v>
      </c>
      <c r="F32" s="36">
        <v>5</v>
      </c>
      <c r="G32" s="36">
        <v>0</v>
      </c>
      <c r="H32" s="36">
        <v>44</v>
      </c>
      <c r="I32" s="36">
        <v>527</v>
      </c>
      <c r="J32" s="36">
        <v>102</v>
      </c>
      <c r="K32" s="36">
        <v>1</v>
      </c>
      <c r="L32" s="36">
        <v>0</v>
      </c>
      <c r="M32" s="36">
        <f t="shared" si="0"/>
        <v>2083</v>
      </c>
      <c r="N32" s="35" t="s">
        <v>95</v>
      </c>
    </row>
    <row r="33" spans="1:14" x14ac:dyDescent="0.25">
      <c r="A33" s="41" t="s">
        <v>96</v>
      </c>
      <c r="B33" s="34">
        <v>353</v>
      </c>
      <c r="C33" s="34">
        <v>166</v>
      </c>
      <c r="D33" s="34">
        <v>5</v>
      </c>
      <c r="E33" s="34">
        <v>290</v>
      </c>
      <c r="F33" s="34">
        <v>1</v>
      </c>
      <c r="G33" s="34">
        <v>5</v>
      </c>
      <c r="H33" s="34">
        <v>81</v>
      </c>
      <c r="I33" s="34">
        <v>368</v>
      </c>
      <c r="J33" s="34">
        <v>65</v>
      </c>
      <c r="K33" s="34">
        <v>0</v>
      </c>
      <c r="L33" s="34">
        <v>0</v>
      </c>
      <c r="M33" s="34">
        <f t="shared" si="0"/>
        <v>1334</v>
      </c>
      <c r="N33" s="35" t="s">
        <v>97</v>
      </c>
    </row>
    <row r="34" spans="1:14" x14ac:dyDescent="0.25">
      <c r="A34" s="42" t="s">
        <v>98</v>
      </c>
      <c r="B34" s="36">
        <v>557</v>
      </c>
      <c r="C34" s="36">
        <v>342</v>
      </c>
      <c r="D34" s="36">
        <v>9</v>
      </c>
      <c r="E34" s="36">
        <v>407</v>
      </c>
      <c r="F34" s="36">
        <v>5</v>
      </c>
      <c r="G34" s="36">
        <v>2</v>
      </c>
      <c r="H34" s="36">
        <v>8</v>
      </c>
      <c r="I34" s="36">
        <v>306</v>
      </c>
      <c r="J34" s="36">
        <v>217</v>
      </c>
      <c r="K34" s="36">
        <v>6</v>
      </c>
      <c r="L34" s="36">
        <v>0</v>
      </c>
      <c r="M34" s="36">
        <f t="shared" si="0"/>
        <v>1859</v>
      </c>
      <c r="N34" s="35" t="s">
        <v>99</v>
      </c>
    </row>
    <row r="35" spans="1:14" x14ac:dyDescent="0.25">
      <c r="A35" s="41" t="s">
        <v>100</v>
      </c>
      <c r="B35" s="34">
        <v>45</v>
      </c>
      <c r="C35" s="34">
        <v>39</v>
      </c>
      <c r="D35" s="34">
        <v>0</v>
      </c>
      <c r="E35" s="34">
        <v>25</v>
      </c>
      <c r="F35" s="34">
        <v>5</v>
      </c>
      <c r="G35" s="34">
        <v>0</v>
      </c>
      <c r="H35" s="34">
        <v>0</v>
      </c>
      <c r="I35" s="34">
        <v>18</v>
      </c>
      <c r="J35" s="34">
        <v>5</v>
      </c>
      <c r="K35" s="34">
        <v>0</v>
      </c>
      <c r="L35" s="34">
        <v>0</v>
      </c>
      <c r="M35" s="34">
        <f t="shared" si="0"/>
        <v>137</v>
      </c>
      <c r="N35" s="35" t="s">
        <v>101</v>
      </c>
    </row>
    <row r="36" spans="1:14" x14ac:dyDescent="0.25">
      <c r="A36" s="42" t="s">
        <v>102</v>
      </c>
      <c r="B36" s="36">
        <v>421</v>
      </c>
      <c r="C36" s="36">
        <v>413</v>
      </c>
      <c r="D36" s="36">
        <v>31</v>
      </c>
      <c r="E36" s="36">
        <v>309</v>
      </c>
      <c r="F36" s="36">
        <v>2</v>
      </c>
      <c r="G36" s="36">
        <v>2</v>
      </c>
      <c r="H36" s="36">
        <v>130</v>
      </c>
      <c r="I36" s="36">
        <v>232</v>
      </c>
      <c r="J36" s="36">
        <v>101</v>
      </c>
      <c r="K36" s="36">
        <v>0</v>
      </c>
      <c r="L36" s="36">
        <v>0</v>
      </c>
      <c r="M36" s="36">
        <f t="shared" si="0"/>
        <v>1641</v>
      </c>
      <c r="N36" s="35" t="s">
        <v>103</v>
      </c>
    </row>
    <row r="37" spans="1:14" x14ac:dyDescent="0.25">
      <c r="A37" s="41" t="s">
        <v>104</v>
      </c>
      <c r="B37" s="34">
        <v>690</v>
      </c>
      <c r="C37" s="34">
        <v>373</v>
      </c>
      <c r="D37" s="34">
        <v>26</v>
      </c>
      <c r="E37" s="34">
        <v>130</v>
      </c>
      <c r="F37" s="34">
        <v>1</v>
      </c>
      <c r="G37" s="34">
        <v>0</v>
      </c>
      <c r="H37" s="34">
        <v>57</v>
      </c>
      <c r="I37" s="34">
        <v>137</v>
      </c>
      <c r="J37" s="34">
        <v>20</v>
      </c>
      <c r="K37" s="34">
        <v>1</v>
      </c>
      <c r="L37" s="34">
        <v>2</v>
      </c>
      <c r="M37" s="34">
        <f t="shared" si="0"/>
        <v>1437</v>
      </c>
      <c r="N37" s="35" t="s">
        <v>105</v>
      </c>
    </row>
    <row r="38" spans="1:14" x14ac:dyDescent="0.25">
      <c r="A38" s="42" t="s">
        <v>106</v>
      </c>
      <c r="B38" s="36">
        <v>74</v>
      </c>
      <c r="C38" s="36">
        <v>65</v>
      </c>
      <c r="D38" s="36">
        <v>2</v>
      </c>
      <c r="E38" s="36">
        <v>84</v>
      </c>
      <c r="F38" s="36">
        <v>0</v>
      </c>
      <c r="G38" s="36">
        <v>0</v>
      </c>
      <c r="H38" s="36">
        <v>1</v>
      </c>
      <c r="I38" s="36">
        <v>47</v>
      </c>
      <c r="J38" s="36">
        <v>41</v>
      </c>
      <c r="K38" s="36">
        <v>0</v>
      </c>
      <c r="L38" s="36">
        <v>0</v>
      </c>
      <c r="M38" s="36">
        <f t="shared" si="0"/>
        <v>314</v>
      </c>
      <c r="N38" s="35" t="s">
        <v>107</v>
      </c>
    </row>
    <row r="39" spans="1:14" ht="10.5" customHeight="1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4" x14ac:dyDescent="0.25">
      <c r="A40" s="37" t="s">
        <v>43</v>
      </c>
      <c r="B40" s="38">
        <f>SUM(B7:B38)</f>
        <v>22751</v>
      </c>
      <c r="C40" s="38">
        <f t="shared" ref="C40:M40" si="1">SUM(C7:C38)</f>
        <v>13865</v>
      </c>
      <c r="D40" s="38">
        <f t="shared" si="1"/>
        <v>1211</v>
      </c>
      <c r="E40" s="38">
        <f t="shared" si="1"/>
        <v>11339</v>
      </c>
      <c r="F40" s="38">
        <f t="shared" si="1"/>
        <v>191</v>
      </c>
      <c r="G40" s="38">
        <f t="shared" si="1"/>
        <v>75</v>
      </c>
      <c r="H40" s="38">
        <f t="shared" si="1"/>
        <v>2047</v>
      </c>
      <c r="I40" s="38">
        <f t="shared" si="1"/>
        <v>14139</v>
      </c>
      <c r="J40" s="38">
        <f t="shared" si="1"/>
        <v>3217</v>
      </c>
      <c r="K40" s="38">
        <f t="shared" si="1"/>
        <v>21</v>
      </c>
      <c r="L40" s="38">
        <f t="shared" si="1"/>
        <v>22</v>
      </c>
      <c r="M40" s="38">
        <f t="shared" si="1"/>
        <v>68878</v>
      </c>
    </row>
  </sheetData>
  <mergeCells count="13">
    <mergeCell ref="F4:F5"/>
    <mergeCell ref="A4:A5"/>
    <mergeCell ref="B4:B5"/>
    <mergeCell ref="C4:C5"/>
    <mergeCell ref="D4:D5"/>
    <mergeCell ref="E4:E5"/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workbookViewId="0">
      <selection activeCell="E54" sqref="E54"/>
    </sheetView>
  </sheetViews>
  <sheetFormatPr baseColWidth="10" defaultRowHeight="15" x14ac:dyDescent="0.25"/>
  <cols>
    <col min="1" max="1" width="20.5703125" style="13" bestFit="1" customWidth="1"/>
    <col min="2" max="3" width="11.42578125" style="13"/>
    <col min="4" max="4" width="15.28515625" style="13" customWidth="1"/>
    <col min="5" max="5" width="13.140625" style="13" customWidth="1"/>
    <col min="6" max="6" width="11" style="13" customWidth="1"/>
    <col min="7" max="16384" width="11.42578125" style="13"/>
  </cols>
  <sheetData>
    <row r="2" spans="1:7" ht="17.25" x14ac:dyDescent="0.3">
      <c r="A2" s="39" t="s">
        <v>115</v>
      </c>
      <c r="B2" s="40"/>
      <c r="C2" s="40"/>
      <c r="D2" s="40"/>
      <c r="E2" s="40"/>
      <c r="F2" s="40"/>
      <c r="G2" s="40"/>
    </row>
    <row r="3" spans="1:7" ht="17.25" x14ac:dyDescent="0.3">
      <c r="A3" s="40"/>
      <c r="B3" s="40"/>
      <c r="C3" s="40"/>
      <c r="D3" s="40"/>
      <c r="E3" s="40"/>
      <c r="F3" s="40"/>
      <c r="G3" s="40"/>
    </row>
    <row r="4" spans="1:7" ht="34.5" customHeight="1" x14ac:dyDescent="0.25">
      <c r="A4" s="2" t="s">
        <v>109</v>
      </c>
      <c r="B4" s="2" t="s">
        <v>38</v>
      </c>
      <c r="C4" s="2" t="s">
        <v>39</v>
      </c>
      <c r="D4" s="2" t="s">
        <v>40</v>
      </c>
      <c r="E4" s="2" t="s">
        <v>41</v>
      </c>
      <c r="F4" s="2" t="s">
        <v>22</v>
      </c>
    </row>
    <row r="5" spans="1:7" ht="9" customHeight="1" x14ac:dyDescent="0.25">
      <c r="A5" s="46"/>
      <c r="B5" s="46"/>
      <c r="C5" s="46"/>
      <c r="D5" s="46"/>
      <c r="E5" s="46"/>
      <c r="F5" s="46"/>
    </row>
    <row r="6" spans="1:7" x14ac:dyDescent="0.25">
      <c r="A6" s="41" t="s">
        <v>44</v>
      </c>
      <c r="B6" s="34">
        <v>6</v>
      </c>
      <c r="C6" s="34">
        <v>0</v>
      </c>
      <c r="D6" s="34">
        <v>44</v>
      </c>
      <c r="E6" s="34">
        <v>0</v>
      </c>
      <c r="F6" s="34">
        <f t="shared" ref="F6:F37" si="0">SUM(B6:E6)</f>
        <v>50</v>
      </c>
      <c r="G6" s="35" t="s">
        <v>45</v>
      </c>
    </row>
    <row r="7" spans="1:7" x14ac:dyDescent="0.25">
      <c r="A7" s="42" t="s">
        <v>46</v>
      </c>
      <c r="B7" s="36">
        <v>40</v>
      </c>
      <c r="C7" s="36">
        <v>1</v>
      </c>
      <c r="D7" s="36">
        <v>29</v>
      </c>
      <c r="E7" s="36">
        <v>3</v>
      </c>
      <c r="F7" s="36">
        <f t="shared" si="0"/>
        <v>73</v>
      </c>
      <c r="G7" s="35" t="s">
        <v>47</v>
      </c>
    </row>
    <row r="8" spans="1:7" x14ac:dyDescent="0.25">
      <c r="A8" s="41" t="s">
        <v>48</v>
      </c>
      <c r="B8" s="34">
        <v>36</v>
      </c>
      <c r="C8" s="34">
        <v>0</v>
      </c>
      <c r="D8" s="34">
        <v>38</v>
      </c>
      <c r="E8" s="34">
        <v>6</v>
      </c>
      <c r="F8" s="34">
        <f t="shared" si="0"/>
        <v>80</v>
      </c>
      <c r="G8" s="35" t="s">
        <v>49</v>
      </c>
    </row>
    <row r="9" spans="1:7" x14ac:dyDescent="0.25">
      <c r="A9" s="42" t="s">
        <v>50</v>
      </c>
      <c r="B9" s="36">
        <v>1</v>
      </c>
      <c r="C9" s="36">
        <v>1</v>
      </c>
      <c r="D9" s="36">
        <v>14</v>
      </c>
      <c r="E9" s="36">
        <v>0</v>
      </c>
      <c r="F9" s="36">
        <f t="shared" si="0"/>
        <v>16</v>
      </c>
      <c r="G9" s="35" t="s">
        <v>51</v>
      </c>
    </row>
    <row r="10" spans="1:7" x14ac:dyDescent="0.25">
      <c r="A10" s="41" t="s">
        <v>52</v>
      </c>
      <c r="B10" s="34">
        <v>7</v>
      </c>
      <c r="C10" s="34">
        <v>0</v>
      </c>
      <c r="D10" s="34">
        <v>14</v>
      </c>
      <c r="E10" s="34">
        <v>0</v>
      </c>
      <c r="F10" s="34">
        <f t="shared" si="0"/>
        <v>21</v>
      </c>
      <c r="G10" s="35" t="s">
        <v>53</v>
      </c>
    </row>
    <row r="11" spans="1:7" x14ac:dyDescent="0.25">
      <c r="A11" s="42" t="s">
        <v>54</v>
      </c>
      <c r="B11" s="36">
        <v>11</v>
      </c>
      <c r="C11" s="36">
        <v>0</v>
      </c>
      <c r="D11" s="36">
        <v>35</v>
      </c>
      <c r="E11" s="36">
        <v>0</v>
      </c>
      <c r="F11" s="36">
        <f t="shared" si="0"/>
        <v>46</v>
      </c>
      <c r="G11" s="35" t="s">
        <v>55</v>
      </c>
    </row>
    <row r="12" spans="1:7" x14ac:dyDescent="0.25">
      <c r="A12" s="41" t="s">
        <v>56</v>
      </c>
      <c r="B12" s="34">
        <v>4</v>
      </c>
      <c r="C12" s="34">
        <v>0</v>
      </c>
      <c r="D12" s="34">
        <v>36</v>
      </c>
      <c r="E12" s="34">
        <v>2</v>
      </c>
      <c r="F12" s="34">
        <f t="shared" si="0"/>
        <v>42</v>
      </c>
      <c r="G12" s="35" t="s">
        <v>57</v>
      </c>
    </row>
    <row r="13" spans="1:7" x14ac:dyDescent="0.25">
      <c r="A13" s="42" t="s">
        <v>58</v>
      </c>
      <c r="B13" s="36">
        <v>2</v>
      </c>
      <c r="C13" s="36">
        <v>0</v>
      </c>
      <c r="D13" s="36">
        <v>0</v>
      </c>
      <c r="E13" s="36">
        <v>0</v>
      </c>
      <c r="F13" s="36">
        <f t="shared" si="0"/>
        <v>2</v>
      </c>
      <c r="G13" s="35" t="s">
        <v>59</v>
      </c>
    </row>
    <row r="14" spans="1:7" x14ac:dyDescent="0.25">
      <c r="A14" s="41" t="s">
        <v>60</v>
      </c>
      <c r="B14" s="34">
        <v>34</v>
      </c>
      <c r="C14" s="34">
        <v>0</v>
      </c>
      <c r="D14" s="34">
        <v>241</v>
      </c>
      <c r="E14" s="34">
        <v>0</v>
      </c>
      <c r="F14" s="34">
        <f t="shared" si="0"/>
        <v>275</v>
      </c>
      <c r="G14" s="35" t="s">
        <v>61</v>
      </c>
    </row>
    <row r="15" spans="1:7" x14ac:dyDescent="0.25">
      <c r="A15" s="42" t="s">
        <v>62</v>
      </c>
      <c r="B15" s="36">
        <v>3</v>
      </c>
      <c r="C15" s="36">
        <v>0</v>
      </c>
      <c r="D15" s="36">
        <v>14</v>
      </c>
      <c r="E15" s="36">
        <v>0</v>
      </c>
      <c r="F15" s="36">
        <f t="shared" si="0"/>
        <v>17</v>
      </c>
      <c r="G15" s="35" t="s">
        <v>63</v>
      </c>
    </row>
    <row r="16" spans="1:7" x14ac:dyDescent="0.25">
      <c r="A16" s="41" t="s">
        <v>64</v>
      </c>
      <c r="B16" s="34">
        <v>45</v>
      </c>
      <c r="C16" s="34">
        <v>0</v>
      </c>
      <c r="D16" s="34">
        <v>22</v>
      </c>
      <c r="E16" s="34">
        <v>0</v>
      </c>
      <c r="F16" s="34">
        <f t="shared" si="0"/>
        <v>67</v>
      </c>
      <c r="G16" s="35" t="s">
        <v>65</v>
      </c>
    </row>
    <row r="17" spans="1:7" x14ac:dyDescent="0.25">
      <c r="A17" s="42" t="s">
        <v>66</v>
      </c>
      <c r="B17" s="36">
        <v>4</v>
      </c>
      <c r="C17" s="36">
        <v>1</v>
      </c>
      <c r="D17" s="36">
        <v>10</v>
      </c>
      <c r="E17" s="36">
        <v>0</v>
      </c>
      <c r="F17" s="36">
        <f t="shared" si="0"/>
        <v>15</v>
      </c>
      <c r="G17" s="35" t="s">
        <v>67</v>
      </c>
    </row>
    <row r="18" spans="1:7" x14ac:dyDescent="0.25">
      <c r="A18" s="41" t="s">
        <v>68</v>
      </c>
      <c r="B18" s="34">
        <v>8</v>
      </c>
      <c r="C18" s="34">
        <v>0</v>
      </c>
      <c r="D18" s="34">
        <v>7</v>
      </c>
      <c r="E18" s="34">
        <v>0</v>
      </c>
      <c r="F18" s="34">
        <f t="shared" si="0"/>
        <v>15</v>
      </c>
      <c r="G18" s="35" t="s">
        <v>69</v>
      </c>
    </row>
    <row r="19" spans="1:7" x14ac:dyDescent="0.25">
      <c r="A19" s="42" t="s">
        <v>70</v>
      </c>
      <c r="B19" s="36">
        <v>53</v>
      </c>
      <c r="C19" s="36">
        <v>0</v>
      </c>
      <c r="D19" s="36">
        <v>129</v>
      </c>
      <c r="E19" s="36">
        <v>0</v>
      </c>
      <c r="F19" s="36">
        <f t="shared" si="0"/>
        <v>182</v>
      </c>
      <c r="G19" s="35" t="s">
        <v>71</v>
      </c>
    </row>
    <row r="20" spans="1:7" x14ac:dyDescent="0.25">
      <c r="A20" s="41" t="s">
        <v>72</v>
      </c>
      <c r="B20" s="34">
        <v>1</v>
      </c>
      <c r="C20" s="34">
        <v>0</v>
      </c>
      <c r="D20" s="34">
        <v>33</v>
      </c>
      <c r="E20" s="34">
        <v>0</v>
      </c>
      <c r="F20" s="34">
        <f t="shared" si="0"/>
        <v>34</v>
      </c>
      <c r="G20" s="35" t="s">
        <v>73</v>
      </c>
    </row>
    <row r="21" spans="1:7" x14ac:dyDescent="0.25">
      <c r="A21" s="42" t="s">
        <v>74</v>
      </c>
      <c r="B21" s="36">
        <v>19</v>
      </c>
      <c r="C21" s="36">
        <v>0</v>
      </c>
      <c r="D21" s="36">
        <v>218</v>
      </c>
      <c r="E21" s="36">
        <v>0</v>
      </c>
      <c r="F21" s="36">
        <f t="shared" si="0"/>
        <v>237</v>
      </c>
      <c r="G21" s="35" t="s">
        <v>75</v>
      </c>
    </row>
    <row r="22" spans="1:7" x14ac:dyDescent="0.25">
      <c r="A22" s="41" t="s">
        <v>76</v>
      </c>
      <c r="B22" s="34">
        <v>2</v>
      </c>
      <c r="C22" s="34">
        <v>0</v>
      </c>
      <c r="D22" s="34">
        <v>6</v>
      </c>
      <c r="E22" s="34">
        <v>0</v>
      </c>
      <c r="F22" s="34">
        <f t="shared" si="0"/>
        <v>8</v>
      </c>
      <c r="G22" s="35" t="s">
        <v>77</v>
      </c>
    </row>
    <row r="23" spans="1:7" x14ac:dyDescent="0.25">
      <c r="A23" s="42" t="s">
        <v>78</v>
      </c>
      <c r="B23" s="36">
        <v>5</v>
      </c>
      <c r="C23" s="36">
        <v>0</v>
      </c>
      <c r="D23" s="36">
        <v>5</v>
      </c>
      <c r="E23" s="36">
        <v>0</v>
      </c>
      <c r="F23" s="36">
        <f t="shared" si="0"/>
        <v>10</v>
      </c>
      <c r="G23" s="35" t="s">
        <v>79</v>
      </c>
    </row>
    <row r="24" spans="1:7" x14ac:dyDescent="0.25">
      <c r="A24" s="41" t="s">
        <v>80</v>
      </c>
      <c r="B24" s="34">
        <v>30</v>
      </c>
      <c r="C24" s="34">
        <v>0</v>
      </c>
      <c r="D24" s="34">
        <v>142</v>
      </c>
      <c r="E24" s="34">
        <v>2</v>
      </c>
      <c r="F24" s="34">
        <f t="shared" si="0"/>
        <v>174</v>
      </c>
      <c r="G24" s="35" t="s">
        <v>81</v>
      </c>
    </row>
    <row r="25" spans="1:7" x14ac:dyDescent="0.25">
      <c r="A25" s="42" t="s">
        <v>82</v>
      </c>
      <c r="B25" s="36">
        <v>3</v>
      </c>
      <c r="C25" s="36">
        <v>0</v>
      </c>
      <c r="D25" s="36">
        <v>13</v>
      </c>
      <c r="E25" s="36">
        <v>0</v>
      </c>
      <c r="F25" s="36">
        <f t="shared" si="0"/>
        <v>16</v>
      </c>
      <c r="G25" s="35" t="s">
        <v>83</v>
      </c>
    </row>
    <row r="26" spans="1:7" x14ac:dyDescent="0.25">
      <c r="A26" s="41" t="s">
        <v>84</v>
      </c>
      <c r="B26" s="34">
        <v>2</v>
      </c>
      <c r="C26" s="34">
        <v>9</v>
      </c>
      <c r="D26" s="34">
        <v>22</v>
      </c>
      <c r="E26" s="34">
        <v>1</v>
      </c>
      <c r="F26" s="34">
        <f t="shared" si="0"/>
        <v>34</v>
      </c>
      <c r="G26" s="35" t="s">
        <v>85</v>
      </c>
    </row>
    <row r="27" spans="1:7" x14ac:dyDescent="0.25">
      <c r="A27" s="42" t="s">
        <v>86</v>
      </c>
      <c r="B27" s="36">
        <v>19</v>
      </c>
      <c r="C27" s="36">
        <v>0</v>
      </c>
      <c r="D27" s="36">
        <v>18</v>
      </c>
      <c r="E27" s="36">
        <v>0</v>
      </c>
      <c r="F27" s="36">
        <f t="shared" si="0"/>
        <v>37</v>
      </c>
      <c r="G27" s="35" t="s">
        <v>87</v>
      </c>
    </row>
    <row r="28" spans="1:7" x14ac:dyDescent="0.25">
      <c r="A28" s="41" t="s">
        <v>88</v>
      </c>
      <c r="B28" s="34">
        <v>5</v>
      </c>
      <c r="C28" s="34">
        <v>0</v>
      </c>
      <c r="D28" s="34">
        <v>26</v>
      </c>
      <c r="E28" s="34">
        <v>0</v>
      </c>
      <c r="F28" s="34">
        <f t="shared" si="0"/>
        <v>31</v>
      </c>
      <c r="G28" s="35" t="s">
        <v>89</v>
      </c>
    </row>
    <row r="29" spans="1:7" x14ac:dyDescent="0.25">
      <c r="A29" s="42" t="s">
        <v>90</v>
      </c>
      <c r="B29" s="36">
        <v>6</v>
      </c>
      <c r="C29" s="36">
        <v>0</v>
      </c>
      <c r="D29" s="36">
        <v>7</v>
      </c>
      <c r="E29" s="36">
        <v>0</v>
      </c>
      <c r="F29" s="36">
        <f t="shared" si="0"/>
        <v>13</v>
      </c>
      <c r="G29" s="35" t="s">
        <v>91</v>
      </c>
    </row>
    <row r="30" spans="1:7" x14ac:dyDescent="0.25">
      <c r="A30" s="41" t="s">
        <v>92</v>
      </c>
      <c r="B30" s="34">
        <v>10</v>
      </c>
      <c r="C30" s="34">
        <v>0</v>
      </c>
      <c r="D30" s="34">
        <v>44</v>
      </c>
      <c r="E30" s="34">
        <v>0</v>
      </c>
      <c r="F30" s="34">
        <f t="shared" si="0"/>
        <v>54</v>
      </c>
      <c r="G30" s="35" t="s">
        <v>93</v>
      </c>
    </row>
    <row r="31" spans="1:7" x14ac:dyDescent="0.25">
      <c r="A31" s="42" t="s">
        <v>94</v>
      </c>
      <c r="B31" s="36">
        <v>30</v>
      </c>
      <c r="C31" s="36">
        <v>4</v>
      </c>
      <c r="D31" s="36">
        <v>39</v>
      </c>
      <c r="E31" s="36">
        <v>3</v>
      </c>
      <c r="F31" s="36">
        <f t="shared" si="0"/>
        <v>76</v>
      </c>
      <c r="G31" s="35" t="s">
        <v>95</v>
      </c>
    </row>
    <row r="32" spans="1:7" x14ac:dyDescent="0.25">
      <c r="A32" s="41" t="s">
        <v>96</v>
      </c>
      <c r="B32" s="34">
        <v>28</v>
      </c>
      <c r="C32" s="34">
        <v>0</v>
      </c>
      <c r="D32" s="34">
        <v>61</v>
      </c>
      <c r="E32" s="34">
        <v>0</v>
      </c>
      <c r="F32" s="34">
        <f t="shared" si="0"/>
        <v>89</v>
      </c>
      <c r="G32" s="35" t="s">
        <v>97</v>
      </c>
    </row>
    <row r="33" spans="1:7" x14ac:dyDescent="0.25">
      <c r="A33" s="42" t="s">
        <v>98</v>
      </c>
      <c r="B33" s="36">
        <v>21</v>
      </c>
      <c r="C33" s="36">
        <v>0</v>
      </c>
      <c r="D33" s="36">
        <v>29</v>
      </c>
      <c r="E33" s="36">
        <v>1</v>
      </c>
      <c r="F33" s="36">
        <f t="shared" si="0"/>
        <v>51</v>
      </c>
      <c r="G33" s="35" t="s">
        <v>99</v>
      </c>
    </row>
    <row r="34" spans="1:7" x14ac:dyDescent="0.25">
      <c r="A34" s="41" t="s">
        <v>100</v>
      </c>
      <c r="B34" s="34">
        <v>2</v>
      </c>
      <c r="C34" s="34">
        <v>0</v>
      </c>
      <c r="D34" s="34">
        <v>1</v>
      </c>
      <c r="E34" s="34">
        <v>0</v>
      </c>
      <c r="F34" s="34">
        <f t="shared" si="0"/>
        <v>3</v>
      </c>
      <c r="G34" s="35" t="s">
        <v>101</v>
      </c>
    </row>
    <row r="35" spans="1:7" x14ac:dyDescent="0.25">
      <c r="A35" s="42" t="s">
        <v>102</v>
      </c>
      <c r="B35" s="36">
        <v>12</v>
      </c>
      <c r="C35" s="36">
        <v>1</v>
      </c>
      <c r="D35" s="36">
        <v>123</v>
      </c>
      <c r="E35" s="36">
        <v>0</v>
      </c>
      <c r="F35" s="36">
        <f t="shared" si="0"/>
        <v>136</v>
      </c>
      <c r="G35" s="35" t="s">
        <v>103</v>
      </c>
    </row>
    <row r="36" spans="1:7" x14ac:dyDescent="0.25">
      <c r="A36" s="41" t="s">
        <v>104</v>
      </c>
      <c r="B36" s="34">
        <v>5</v>
      </c>
      <c r="C36" s="34">
        <v>0</v>
      </c>
      <c r="D36" s="34">
        <v>28</v>
      </c>
      <c r="E36" s="34">
        <v>1</v>
      </c>
      <c r="F36" s="34">
        <f t="shared" si="0"/>
        <v>34</v>
      </c>
      <c r="G36" s="35" t="s">
        <v>105</v>
      </c>
    </row>
    <row r="37" spans="1:7" x14ac:dyDescent="0.25">
      <c r="A37" s="42" t="s">
        <v>106</v>
      </c>
      <c r="B37" s="36">
        <v>3</v>
      </c>
      <c r="C37" s="36">
        <v>0</v>
      </c>
      <c r="D37" s="36">
        <v>9</v>
      </c>
      <c r="E37" s="36">
        <v>0</v>
      </c>
      <c r="F37" s="36">
        <f t="shared" si="0"/>
        <v>12</v>
      </c>
      <c r="G37" s="35" t="s">
        <v>107</v>
      </c>
    </row>
    <row r="38" spans="1:7" ht="9" customHeight="1" x14ac:dyDescent="0.25">
      <c r="A38" s="46"/>
      <c r="B38" s="47"/>
      <c r="C38" s="47"/>
      <c r="D38" s="47"/>
      <c r="E38" s="47"/>
      <c r="F38" s="47"/>
    </row>
    <row r="39" spans="1:7" x14ac:dyDescent="0.25">
      <c r="A39" s="37" t="s">
        <v>35</v>
      </c>
      <c r="B39" s="38">
        <f>SUM(B6:B37)</f>
        <v>457</v>
      </c>
      <c r="C39" s="38">
        <f t="shared" ref="C39:F39" si="1">SUM(C6:C37)</f>
        <v>17</v>
      </c>
      <c r="D39" s="38">
        <f t="shared" si="1"/>
        <v>1457</v>
      </c>
      <c r="E39" s="38">
        <f t="shared" si="1"/>
        <v>19</v>
      </c>
      <c r="F39" s="38">
        <f t="shared" si="1"/>
        <v>1950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6.1</vt:lpstr>
      <vt:lpstr>6.2</vt:lpstr>
      <vt:lpstr>6.3</vt:lpstr>
      <vt:lpstr>6.4</vt:lpstr>
      <vt:lpstr>6.5</vt:lpstr>
    </vt:vector>
  </TitlesOfParts>
  <Company>Secretaría de Comunicaciones y Transportes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2011-03-03T01:10:55Z</dcterms:created>
  <dcterms:modified xsi:type="dcterms:W3CDTF">2016-03-23T00:36:31Z</dcterms:modified>
</cp:coreProperties>
</file>