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drawings/drawing17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8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F:\Documents\Estadística\Estadística Básica 2016\"/>
    </mc:Choice>
  </mc:AlternateContent>
  <bookViews>
    <workbookView xWindow="-135" yWindow="-165" windowWidth="15480" windowHeight="11460" tabRatio="908"/>
  </bookViews>
  <sheets>
    <sheet name="1.1.1" sheetId="1" r:id="rId1"/>
    <sheet name="1.1.2" sheetId="31" r:id="rId2"/>
    <sheet name="1.1.3" sheetId="3" r:id="rId3"/>
    <sheet name="1.1.4" sheetId="4" r:id="rId4"/>
    <sheet name="1.1.5" sheetId="29" r:id="rId5"/>
    <sheet name="1.1.6" sheetId="7" r:id="rId6"/>
    <sheet name="1.1.6.1" sheetId="11" r:id="rId7"/>
    <sheet name="1.1.6.2" sheetId="12" r:id="rId8"/>
    <sheet name="1.1.7" sheetId="9" r:id="rId9"/>
    <sheet name="1.1.7.1" sheetId="10" r:id="rId10"/>
    <sheet name="1.1.7.2" sheetId="14" r:id="rId11"/>
    <sheet name="1.1.8" sheetId="15" r:id="rId12"/>
    <sheet name="1.1.9" sheetId="16" r:id="rId13"/>
    <sheet name=" 1.1.10" sheetId="26" r:id="rId14"/>
    <sheet name=" 1.1.11" sheetId="27" r:id="rId15"/>
    <sheet name="1.2.1" sheetId="19" r:id="rId16"/>
    <sheet name="1.2.2" sheetId="20" r:id="rId17"/>
    <sheet name="1.2.3" sheetId="21" r:id="rId18"/>
    <sheet name="1.3.1 " sheetId="25" r:id="rId19"/>
    <sheet name="1.4.1  " sheetId="34" r:id="rId20"/>
    <sheet name="1.4.2" sheetId="35" r:id="rId21"/>
  </sheets>
  <externalReferences>
    <externalReference r:id="rId22"/>
    <externalReference r:id="rId23"/>
  </externalReferences>
  <definedNames>
    <definedName name="_xlnm.Print_Area" localSheetId="3">'1.1.4'!$A$1:$M$24</definedName>
    <definedName name="_xlnm.Print_Area" localSheetId="16">'1.2.2'!$A$1:$J$26</definedName>
    <definedName name="_xlnm.Print_Area" localSheetId="17">'1.2.3'!$A$1:$R$30</definedName>
    <definedName name="Materiales_peligrosos" localSheetId="19">'[1]1.1.3'!#REF!</definedName>
    <definedName name="Materiales_peligrosos" localSheetId="20">'[1]1.1.3'!#REF!</definedName>
    <definedName name="Materiales_peligrosos">'1.1.3'!#REF!</definedName>
    <definedName name="pro" localSheetId="20">'1.1.3'!#REF!</definedName>
    <definedName name="pro">'1.1.3'!#REF!</definedName>
  </definedNames>
  <calcPr calcId="171027"/>
</workbook>
</file>

<file path=xl/calcChain.xml><?xml version="1.0" encoding="utf-8"?>
<calcChain xmlns="http://schemas.openxmlformats.org/spreadsheetml/2006/main">
  <c r="G7" i="11" l="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M63" i="27" l="1"/>
  <c r="M62" i="27"/>
  <c r="G63" i="26"/>
  <c r="G62" i="26"/>
  <c r="M60" i="27" l="1"/>
  <c r="M61" i="27"/>
  <c r="M64" i="27"/>
  <c r="C66" i="26"/>
  <c r="D66" i="26"/>
  <c r="E66" i="26"/>
  <c r="F66" i="26"/>
  <c r="H66" i="26"/>
  <c r="B66" i="26"/>
  <c r="G64" i="26"/>
  <c r="C66" i="27" l="1"/>
  <c r="D66" i="27"/>
  <c r="E66" i="27"/>
  <c r="F66" i="27"/>
  <c r="G66" i="27"/>
  <c r="H66" i="27"/>
  <c r="I66" i="27"/>
  <c r="J66" i="27"/>
  <c r="K66" i="27"/>
  <c r="L66" i="27"/>
  <c r="B66" i="27"/>
  <c r="B13" i="34" l="1"/>
  <c r="D9" i="34" s="1"/>
  <c r="G7" i="4" l="1"/>
  <c r="G61" i="26" l="1"/>
  <c r="C30" i="1"/>
  <c r="J7" i="35"/>
  <c r="E12" i="35" l="1"/>
  <c r="D12" i="35"/>
  <c r="C12" i="35"/>
  <c r="B12" i="35"/>
  <c r="F7" i="35" s="1"/>
  <c r="K10" i="35"/>
  <c r="J10" i="35"/>
  <c r="K9" i="35"/>
  <c r="J9" i="35"/>
  <c r="K8" i="35"/>
  <c r="J8" i="35"/>
  <c r="K7" i="35"/>
  <c r="G7" i="35" l="1"/>
  <c r="G9" i="35"/>
  <c r="G8" i="35"/>
  <c r="G10" i="35"/>
  <c r="I10" i="35"/>
  <c r="I8" i="35"/>
  <c r="I7" i="35"/>
  <c r="I9" i="35"/>
  <c r="F10" i="35"/>
  <c r="F8" i="35"/>
  <c r="F9" i="35"/>
  <c r="H10" i="35"/>
  <c r="H8" i="35"/>
  <c r="H7" i="35"/>
  <c r="H9" i="35"/>
  <c r="D10" i="34"/>
  <c r="D12" i="34"/>
  <c r="C13" i="34"/>
  <c r="E9" i="34" s="1"/>
  <c r="D11" i="34"/>
  <c r="K12" i="35"/>
  <c r="J12" i="35"/>
  <c r="G60" i="26"/>
  <c r="C24" i="1"/>
  <c r="M59" i="27"/>
  <c r="G59" i="26"/>
  <c r="G12" i="35" l="1"/>
  <c r="I12" i="35"/>
  <c r="D13" i="34"/>
  <c r="E12" i="34"/>
  <c r="E10" i="34"/>
  <c r="E11" i="34"/>
  <c r="H12" i="35"/>
  <c r="F12" i="35"/>
  <c r="B41" i="20"/>
  <c r="E13" i="34" l="1"/>
  <c r="C8" i="3"/>
  <c r="M58" i="27"/>
  <c r="G58" i="26"/>
  <c r="C41" i="20"/>
  <c r="C41" i="21"/>
  <c r="B41" i="21"/>
  <c r="C10" i="1"/>
  <c r="D8" i="21"/>
  <c r="D24" i="21"/>
  <c r="D9" i="21"/>
  <c r="D25" i="21"/>
  <c r="D10" i="21"/>
  <c r="D26" i="21"/>
  <c r="D11" i="21"/>
  <c r="D27" i="21"/>
  <c r="D12" i="21"/>
  <c r="D28" i="21"/>
  <c r="D13" i="21"/>
  <c r="D29" i="21"/>
  <c r="D14" i="21"/>
  <c r="D30" i="21"/>
  <c r="D15" i="21"/>
  <c r="D31" i="21"/>
  <c r="D16" i="21"/>
  <c r="D32" i="21"/>
  <c r="D17" i="21"/>
  <c r="D33" i="21"/>
  <c r="D18" i="21"/>
  <c r="D34" i="21"/>
  <c r="D19" i="21"/>
  <c r="D35" i="21"/>
  <c r="D20" i="21"/>
  <c r="D36" i="21"/>
  <c r="D21" i="21"/>
  <c r="D37" i="21"/>
  <c r="D22" i="21"/>
  <c r="D38" i="21"/>
  <c r="D23" i="21"/>
  <c r="D39" i="21"/>
  <c r="M57" i="27"/>
  <c r="G57" i="26"/>
  <c r="M22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E17" i="25"/>
  <c r="C17" i="25"/>
  <c r="D13" i="25" s="1"/>
  <c r="M9" i="27"/>
  <c r="M10" i="27"/>
  <c r="M11" i="27"/>
  <c r="M12" i="27"/>
  <c r="M13" i="27"/>
  <c r="M14" i="27"/>
  <c r="M15" i="27"/>
  <c r="M17" i="27"/>
  <c r="M18" i="27"/>
  <c r="M19" i="27"/>
  <c r="M20" i="27"/>
  <c r="M21" i="27"/>
  <c r="M22" i="27"/>
  <c r="M33" i="27"/>
  <c r="M42" i="27"/>
  <c r="M50" i="27"/>
  <c r="M8" i="27"/>
  <c r="M16" i="27"/>
  <c r="M23" i="27"/>
  <c r="M24" i="27"/>
  <c r="M25" i="27"/>
  <c r="M27" i="27"/>
  <c r="M30" i="27"/>
  <c r="M31" i="27"/>
  <c r="M34" i="27"/>
  <c r="M35" i="27"/>
  <c r="M36" i="27"/>
  <c r="M37" i="27"/>
  <c r="M38" i="27"/>
  <c r="M39" i="27"/>
  <c r="M40" i="27"/>
  <c r="M41" i="27"/>
  <c r="M43" i="27"/>
  <c r="M45" i="27"/>
  <c r="M46" i="27"/>
  <c r="M47" i="27"/>
  <c r="M51" i="27"/>
  <c r="M52" i="27"/>
  <c r="M53" i="27"/>
  <c r="M54" i="27"/>
  <c r="M55" i="27"/>
  <c r="M56" i="27"/>
  <c r="M28" i="27"/>
  <c r="M29" i="27"/>
  <c r="M49" i="27"/>
  <c r="M32" i="27"/>
  <c r="M44" i="27"/>
  <c r="M26" i="27"/>
  <c r="M48" i="27"/>
  <c r="G55" i="26"/>
  <c r="B41" i="31"/>
  <c r="C7" i="31" s="1"/>
  <c r="G56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7" i="26"/>
  <c r="M7" i="27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B41" i="16"/>
  <c r="C41" i="16"/>
  <c r="B22" i="4"/>
  <c r="C22" i="4"/>
  <c r="D22" i="4"/>
  <c r="E22" i="4"/>
  <c r="F22" i="4"/>
  <c r="G22" i="4"/>
  <c r="H22" i="4"/>
  <c r="I22" i="4"/>
  <c r="J22" i="4"/>
  <c r="K22" i="4"/>
  <c r="L22" i="4"/>
  <c r="M20" i="4"/>
  <c r="M19" i="4"/>
  <c r="G8" i="4"/>
  <c r="C10" i="4"/>
  <c r="D10" i="4"/>
  <c r="E10" i="4"/>
  <c r="F10" i="4"/>
  <c r="H10" i="4"/>
  <c r="B10" i="4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7" i="29"/>
  <c r="F40" i="29"/>
  <c r="C40" i="29"/>
  <c r="D40" i="29"/>
  <c r="E40" i="29"/>
  <c r="B40" i="29"/>
  <c r="H40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F40" i="7"/>
  <c r="E40" i="7"/>
  <c r="D40" i="7"/>
  <c r="C40" i="7"/>
  <c r="B40" i="7"/>
  <c r="M7" i="9"/>
  <c r="J40" i="9"/>
  <c r="K40" i="9"/>
  <c r="L40" i="9"/>
  <c r="G40" i="9"/>
  <c r="F40" i="9"/>
  <c r="C40" i="9"/>
  <c r="E40" i="9"/>
  <c r="I40" i="9"/>
  <c r="H40" i="9"/>
  <c r="D40" i="9"/>
  <c r="B40" i="9"/>
  <c r="H40" i="11"/>
  <c r="F40" i="11"/>
  <c r="E40" i="11"/>
  <c r="D40" i="11"/>
  <c r="C40" i="11"/>
  <c r="B40" i="11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J40" i="10"/>
  <c r="K40" i="10"/>
  <c r="L40" i="10"/>
  <c r="G40" i="10"/>
  <c r="F40" i="10"/>
  <c r="C40" i="10"/>
  <c r="E40" i="10"/>
  <c r="I40" i="10"/>
  <c r="H40" i="10"/>
  <c r="D40" i="10"/>
  <c r="B40" i="10"/>
  <c r="H41" i="12"/>
  <c r="G3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8" i="12"/>
  <c r="G39" i="12"/>
  <c r="F41" i="12"/>
  <c r="E41" i="12"/>
  <c r="D41" i="12"/>
  <c r="C41" i="12"/>
  <c r="B41" i="12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J41" i="14"/>
  <c r="K41" i="14"/>
  <c r="L41" i="14"/>
  <c r="G41" i="14"/>
  <c r="F41" i="14"/>
  <c r="C41" i="14"/>
  <c r="E41" i="14"/>
  <c r="I41" i="14"/>
  <c r="H41" i="14"/>
  <c r="D41" i="14"/>
  <c r="B41" i="14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B41" i="15"/>
  <c r="C41" i="15"/>
  <c r="D11" i="19"/>
  <c r="B13" i="19"/>
  <c r="C13" i="19"/>
  <c r="D9" i="19"/>
  <c r="D39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F9" i="25" l="1"/>
  <c r="F13" i="25"/>
  <c r="F15" i="25"/>
  <c r="F11" i="25"/>
  <c r="G66" i="26"/>
  <c r="M66" i="27"/>
  <c r="D11" i="3"/>
  <c r="C17" i="3"/>
  <c r="D8" i="3" s="1"/>
  <c r="G40" i="7"/>
  <c r="D9" i="25"/>
  <c r="M41" i="14"/>
  <c r="M40" i="10"/>
  <c r="G40" i="11"/>
  <c r="M40" i="9"/>
  <c r="D14" i="3"/>
  <c r="D13" i="3"/>
  <c r="D10" i="3"/>
  <c r="D12" i="3"/>
  <c r="D15" i="3"/>
  <c r="C16" i="31"/>
  <c r="C31" i="31"/>
  <c r="C15" i="31"/>
  <c r="D15" i="25"/>
  <c r="C10" i="31"/>
  <c r="C11" i="31"/>
  <c r="G10" i="4"/>
  <c r="M22" i="4"/>
  <c r="I23" i="4" s="1"/>
  <c r="D11" i="1"/>
  <c r="D14" i="1"/>
  <c r="D12" i="1"/>
  <c r="D15" i="1"/>
  <c r="D11" i="25"/>
  <c r="D13" i="19"/>
  <c r="D41" i="16"/>
  <c r="C42" i="16" s="1"/>
  <c r="D41" i="15"/>
  <c r="C42" i="15" s="1"/>
  <c r="G40" i="29"/>
  <c r="C33" i="31"/>
  <c r="C24" i="31"/>
  <c r="C25" i="31"/>
  <c r="C12" i="31"/>
  <c r="C27" i="31"/>
  <c r="C9" i="31"/>
  <c r="C14" i="31"/>
  <c r="C8" i="31"/>
  <c r="C21" i="31"/>
  <c r="C29" i="31"/>
  <c r="C37" i="31"/>
  <c r="C23" i="31"/>
  <c r="C19" i="31"/>
  <c r="C32" i="31"/>
  <c r="C17" i="31"/>
  <c r="C30" i="31"/>
  <c r="D41" i="21"/>
  <c r="B42" i="21" s="1"/>
  <c r="G41" i="12"/>
  <c r="C26" i="31"/>
  <c r="C39" i="31"/>
  <c r="C35" i="31"/>
  <c r="C36" i="31"/>
  <c r="C28" i="31"/>
  <c r="C20" i="31"/>
  <c r="C13" i="31"/>
  <c r="C38" i="31"/>
  <c r="C22" i="31"/>
  <c r="C18" i="31"/>
  <c r="C34" i="31"/>
  <c r="C17" i="1"/>
  <c r="D41" i="20"/>
  <c r="D6" i="3" l="1"/>
  <c r="C42" i="20"/>
  <c r="B42" i="20"/>
  <c r="B11" i="4"/>
  <c r="E11" i="4"/>
  <c r="F17" i="25"/>
  <c r="F11" i="4"/>
  <c r="H23" i="4"/>
  <c r="C11" i="4"/>
  <c r="D17" i="25"/>
  <c r="D23" i="4"/>
  <c r="L23" i="4"/>
  <c r="C42" i="21"/>
  <c r="D42" i="21" s="1"/>
  <c r="B42" i="16"/>
  <c r="D42" i="16" s="1"/>
  <c r="F23" i="4"/>
  <c r="J23" i="4"/>
  <c r="B23" i="4"/>
  <c r="C23" i="4"/>
  <c r="G23" i="4"/>
  <c r="K23" i="4"/>
  <c r="E23" i="4"/>
  <c r="B42" i="15"/>
  <c r="D42" i="15" s="1"/>
  <c r="C41" i="31"/>
  <c r="C34" i="1"/>
  <c r="D30" i="1"/>
  <c r="D24" i="1"/>
  <c r="D10" i="1" l="1"/>
  <c r="D42" i="20"/>
  <c r="H11" i="4"/>
  <c r="M23" i="4"/>
  <c r="D17" i="1"/>
  <c r="D34" i="1" l="1"/>
</calcChain>
</file>

<file path=xl/sharedStrings.xml><?xml version="1.0" encoding="utf-8"?>
<sst xmlns="http://schemas.openxmlformats.org/spreadsheetml/2006/main" count="1035" uniqueCount="226">
  <si>
    <t>GI</t>
  </si>
  <si>
    <t>%</t>
  </si>
  <si>
    <t>S-3</t>
  </si>
  <si>
    <t>S-2</t>
  </si>
  <si>
    <t>S-1</t>
  </si>
  <si>
    <t>S-4</t>
  </si>
  <si>
    <t>S-5</t>
  </si>
  <si>
    <t>S-6</t>
  </si>
  <si>
    <t>R-2</t>
  </si>
  <si>
    <t>R-3</t>
  </si>
  <si>
    <t>R-4</t>
  </si>
  <si>
    <t>R-5</t>
  </si>
  <si>
    <t>R-6</t>
  </si>
  <si>
    <t>T-2</t>
  </si>
  <si>
    <t>T-3</t>
  </si>
  <si>
    <t>C-3</t>
  </si>
  <si>
    <t>C-2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</si>
  <si>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</si>
  <si>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</si>
  <si>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</si>
  <si>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</si>
  <si>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</si>
  <si>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</si>
  <si>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</si>
  <si>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</si>
  <si>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</si>
  <si>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</si>
  <si>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</si>
  <si>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</si>
  <si>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</si>
  <si>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</si>
  <si>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</si>
  <si>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</si>
  <si>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</si>
  <si>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</si>
  <si>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</si>
  <si>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</si>
  <si>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</si>
  <si>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</si>
  <si>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</si>
  <si>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</si>
  <si>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</si>
  <si>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</si>
  <si>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</si>
  <si>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</si>
  <si>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</si>
  <si>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</si>
  <si>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 xml:space="preserve">  </t>
  </si>
  <si>
    <t>Estado de México</t>
  </si>
  <si>
    <t>Vehículo</t>
  </si>
  <si>
    <t>Clase</t>
  </si>
  <si>
    <t>Total Nacional</t>
  </si>
  <si>
    <t>Camión de dos ejes</t>
  </si>
  <si>
    <t>Tractocamión de dos ejes</t>
  </si>
  <si>
    <t>Tractocamión de tres ejes</t>
  </si>
  <si>
    <t>Otros</t>
  </si>
  <si>
    <t>Semirremolque de un eje</t>
  </si>
  <si>
    <t>Semirremolque de dos ejes</t>
  </si>
  <si>
    <t>Remolque de dos ejes</t>
  </si>
  <si>
    <t>Remolque de tres ejes</t>
  </si>
  <si>
    <t>Remolque de cuatro ejes</t>
  </si>
  <si>
    <t>Remolque de cinco ejes</t>
  </si>
  <si>
    <t>Remolque de seis ejes</t>
  </si>
  <si>
    <t>Total</t>
  </si>
  <si>
    <t xml:space="preserve">Caballete                                     </t>
  </si>
  <si>
    <t xml:space="preserve">Caja                                       </t>
  </si>
  <si>
    <t>Caja cerrada</t>
  </si>
  <si>
    <t xml:space="preserve">Caja abierta                                </t>
  </si>
  <si>
    <t xml:space="preserve">Estacas                                      </t>
  </si>
  <si>
    <t xml:space="preserve">Jaula                                            </t>
  </si>
  <si>
    <t xml:space="preserve">Media redila                                      </t>
  </si>
  <si>
    <t xml:space="preserve">Pallet o Celdillas                                </t>
  </si>
  <si>
    <t xml:space="preserve">Plataforma                                       </t>
  </si>
  <si>
    <t xml:space="preserve">Redilas                                          </t>
  </si>
  <si>
    <t xml:space="preserve">Refrigerador                                 </t>
  </si>
  <si>
    <t xml:space="preserve">Revolvedora                                     </t>
  </si>
  <si>
    <t xml:space="preserve">Semicaja                                      </t>
  </si>
  <si>
    <t xml:space="preserve">Tanque                                           </t>
  </si>
  <si>
    <t xml:space="preserve">Tolva                                             </t>
  </si>
  <si>
    <t xml:space="preserve">Tractor                                    </t>
  </si>
  <si>
    <t xml:space="preserve">Volteo                                          </t>
  </si>
  <si>
    <t xml:space="preserve">Volteo desmontable                           </t>
  </si>
  <si>
    <t>Materiales peligrosos</t>
  </si>
  <si>
    <t>Automóviles sin rodar</t>
  </si>
  <si>
    <t>Fondos y valores</t>
  </si>
  <si>
    <t>Grúas para arrastre</t>
  </si>
  <si>
    <t>Vehículos voluminosos</t>
  </si>
  <si>
    <t>Diesel</t>
  </si>
  <si>
    <t>Gasolina</t>
  </si>
  <si>
    <t>Gas</t>
  </si>
  <si>
    <t>Electricidad</t>
  </si>
  <si>
    <t>1.4. Producción</t>
  </si>
  <si>
    <t>En combinación con T-2</t>
  </si>
  <si>
    <t>En combinación con T-3</t>
  </si>
  <si>
    <t>Hombre Camión</t>
  </si>
  <si>
    <t>Pequeña</t>
  </si>
  <si>
    <t>Mediana</t>
  </si>
  <si>
    <t>Grande</t>
  </si>
  <si>
    <t>31 a 100</t>
  </si>
  <si>
    <t>6 a 30</t>
  </si>
  <si>
    <t>1 a 5</t>
  </si>
  <si>
    <t>más de 100</t>
  </si>
  <si>
    <t xml:space="preserve"> </t>
  </si>
  <si>
    <t>Unidades motrices</t>
  </si>
  <si>
    <t>Unidades de arrastre</t>
  </si>
  <si>
    <t>Semirremolque de tres ejes</t>
  </si>
  <si>
    <t>Semirremolque de cuatro ejes</t>
  </si>
  <si>
    <t>Semirremolque de cinco ejes</t>
  </si>
  <si>
    <t>Semirremolque de seis ejes</t>
  </si>
  <si>
    <t xml:space="preserve">Caja refrigerador                       </t>
  </si>
  <si>
    <t xml:space="preserve">Cama B o cuello G                                 </t>
  </si>
  <si>
    <t>Chasís portacontenedor</t>
  </si>
  <si>
    <t xml:space="preserve">Equipo especializado                                   </t>
  </si>
  <si>
    <t xml:space="preserve">Estaca o plataforma                                   </t>
  </si>
  <si>
    <t>Redilas o plataforma</t>
  </si>
  <si>
    <t xml:space="preserve">Plataforma con grúa                                 </t>
  </si>
  <si>
    <t>Plataforma o jaula</t>
  </si>
  <si>
    <t>Grúa industrial</t>
  </si>
  <si>
    <t xml:space="preserve">Grúa tipo "A"                             </t>
  </si>
  <si>
    <t xml:space="preserve">Grúa tipo "B"                               </t>
  </si>
  <si>
    <t xml:space="preserve">Grúa tipo "C"                                        </t>
  </si>
  <si>
    <t xml:space="preserve">Grúa tipo "D"                                     </t>
  </si>
  <si>
    <t xml:space="preserve">Tanque o redilas                             </t>
  </si>
  <si>
    <t>Grúas, arrastre y salvamento</t>
  </si>
  <si>
    <t xml:space="preserve">Góndola madrina                                 </t>
  </si>
  <si>
    <t>Semirremolques</t>
  </si>
  <si>
    <t>Remolques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</si>
  <si>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</si>
  <si>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</si>
  <si>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</si>
  <si>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</si>
  <si>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</si>
  <si>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</si>
  <si>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</si>
  <si>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</si>
  <si>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</si>
  <si>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</si>
  <si>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</si>
  <si>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</si>
  <si>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</si>
  <si>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</si>
  <si>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</si>
  <si>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</si>
  <si>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</si>
  <si>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</si>
  <si>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</si>
  <si>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</si>
  <si>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</si>
  <si>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</si>
  <si>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</si>
  <si>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</si>
  <si>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</si>
  <si>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</si>
  <si>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</si>
  <si>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</si>
  <si>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</si>
  <si>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Grúas Industriales</t>
  </si>
  <si>
    <t>Gas-Gasolina</t>
  </si>
  <si>
    <t xml:space="preserve">Camión de tres </t>
  </si>
  <si>
    <t>1. Autotransporte de Carga</t>
  </si>
  <si>
    <t>1.1.3 Parque Vehicular del Autotransporte de Carga por Clase de Servicio</t>
  </si>
  <si>
    <t>Autotransporte de Carga general</t>
  </si>
  <si>
    <t>Autotransporte de Carga especializada</t>
  </si>
  <si>
    <t>Clase de Servicio</t>
  </si>
  <si>
    <t>Unidades Motrices</t>
  </si>
  <si>
    <t>Unidades de Arrastre</t>
  </si>
  <si>
    <t>Total de Unidades Motrices</t>
  </si>
  <si>
    <t>Total Unidades de Arrastre</t>
  </si>
  <si>
    <t>1.1.6  Unidades Motrices del Autotransporte de  Carga por Clase de Vehículo y Entidad Federativa</t>
  </si>
  <si>
    <t>Tipo de Combustible</t>
  </si>
  <si>
    <t xml:space="preserve">            por Clase de Servicio y Entidad Federativa</t>
  </si>
  <si>
    <t>Autotransporte de Carga General</t>
  </si>
  <si>
    <t>Autotransporte de Carga Especializada</t>
  </si>
  <si>
    <t>Entidad Federativa</t>
  </si>
  <si>
    <t>Personas Morales</t>
  </si>
  <si>
    <t>Personas Físicas</t>
  </si>
  <si>
    <t>Modelo de Vehículo</t>
  </si>
  <si>
    <t>No. de Personas Morales</t>
  </si>
  <si>
    <t>No. de Personas Físicas</t>
  </si>
  <si>
    <t xml:space="preserve">           por Clase de Servicio y Entidad Federativa</t>
  </si>
  <si>
    <t>Estrato en Unidades</t>
  </si>
  <si>
    <t>Número de Empresas</t>
  </si>
  <si>
    <t>Número de Vehículos</t>
  </si>
  <si>
    <t>Clase de Vehículo</t>
  </si>
  <si>
    <t>Demanda Atendida Toneladas* 
(Miles)</t>
  </si>
  <si>
    <t>Tráfico Toneladas-km*
 (Miles)</t>
  </si>
  <si>
    <t>S</t>
  </si>
  <si>
    <t>R</t>
  </si>
  <si>
    <t>1.1.2 Parque Vehicular del Autotransporte de Carga por Tipo de Vehículo</t>
  </si>
  <si>
    <t>1.1.4  Parque Vehicular del Autotransporte de Carga por Clase de Servicio y Clase de Vehículo</t>
  </si>
  <si>
    <t>1.1.7.1  Unidades de Arrastre del Autotransporte de Carga General por Clase de Vehículo y Entidad Federativa</t>
  </si>
  <si>
    <t xml:space="preserve">            por Clase de Vehículo y Entidad Federativa</t>
  </si>
  <si>
    <t>1.2.1  Permisionarios del Autotransporte de Carga por Clase de Servicio</t>
  </si>
  <si>
    <t xml:space="preserve">             por Clase de Vehículo y Entidad Federativa</t>
  </si>
  <si>
    <t xml:space="preserve">1.2.3  Personas Físicas que operaron el Autotransporte de Carga </t>
  </si>
  <si>
    <t>No. de Vehículos</t>
  </si>
  <si>
    <t xml:space="preserve">                    por Clase de Servicio y Entidad Federativa</t>
  </si>
  <si>
    <t>Tipo de Vehículo</t>
  </si>
  <si>
    <t>No. de Unidades</t>
  </si>
  <si>
    <t>Total de Empresas</t>
  </si>
  <si>
    <t>Tipo de Empresa</t>
  </si>
  <si>
    <t xml:space="preserve">1.2.2  Personas Morales que operaron el Autotransporte de Carga </t>
  </si>
  <si>
    <t xml:space="preserve">1.1. Parque Vehicular </t>
  </si>
  <si>
    <t>1.1.1 Composición de las Unidades Vehiculares del Autotransporte de Carga por Clase de Vehículo</t>
  </si>
  <si>
    <t xml:space="preserve">1.3.1 Estructura Empresarial del Autotransporte de Carga </t>
  </si>
  <si>
    <t xml:space="preserve">1.2.  Permisionarios </t>
  </si>
  <si>
    <t xml:space="preserve">1.3. Estructura Empresarial </t>
  </si>
  <si>
    <t>1.4.1  Toneladas Transportadas y Toneladas-km</t>
  </si>
  <si>
    <t>1.4.2  Total de Toneladas Transportadas y Toneladas-km por Clase de Servicio</t>
  </si>
  <si>
    <t xml:space="preserve">*Cifras Estimadas </t>
  </si>
  <si>
    <t xml:space="preserve">C-3 </t>
  </si>
  <si>
    <t>1.1.5  Paque Vehicular Motriz del Autotransporte de Carga por Tipo de Combustible</t>
  </si>
  <si>
    <t>1.1.7 Unidades de Arrastre del Autotransporte de Carga por Clase de Vehículo y Entidad Federativa</t>
  </si>
  <si>
    <t>1.1.6.1   Unidades Motrices del Autotransporte de Carga General por Clase de Vehículo y Entidad Federativa</t>
  </si>
  <si>
    <t xml:space="preserve">1.1.6.2  Unidades Motrices del Autotransporte de Carga Especializada </t>
  </si>
  <si>
    <t xml:space="preserve">1.1.7.2  Unidades de Arrastre del Autotransporte de Carga Especializada </t>
  </si>
  <si>
    <t xml:space="preserve">1.1.8   Composición de las Unidades Vehiculares del Autotransporte de Carga                           </t>
  </si>
  <si>
    <t xml:space="preserve">1.1.9  Parque Vehicular de los Permisionarios del  </t>
  </si>
  <si>
    <t xml:space="preserve">           Autotransporte de Carga por Entidad Federativa</t>
  </si>
  <si>
    <t>1.1.10  Total de Unidades Motrices del Autotransporte de Carga por Modelo y Clase de Vehículo</t>
  </si>
  <si>
    <t>1.1.11 Total de Unidades de Arrastre del Autotransporte de Carga por Modelo y Clase de Vehículo</t>
  </si>
  <si>
    <t>Ciudad de México</t>
  </si>
  <si>
    <t>CDMX</t>
  </si>
  <si>
    <t xml:space="preserve">Grúas </t>
  </si>
  <si>
    <t>CAMP</t>
  </si>
  <si>
    <t>TAMS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</si>
</sst>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_-* #,##0\ _€_-;\-* #,##0\ _€_-;_-* &quot;-&quot;??\ _€_-;_-@_-"/>
    <numFmt numFmtId="166" formatCode="#,##0.0"/>
    <numFmt numFmtId="167" formatCode="#,##0.000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5" fillId="2" borderId="0" xfId="1" applyFont="1"/>
    <xf numFmtId="0" fontId="5" fillId="2" borderId="0" xfId="1" applyFont="1" applyAlignment="1">
      <alignment horizontal="center"/>
    </xf>
    <xf numFmtId="3" fontId="5" fillId="2" borderId="0" xfId="1" applyNumberFormat="1" applyFont="1" applyAlignment="1">
      <alignment horizontal="center"/>
    </xf>
    <xf numFmtId="0" fontId="3" fillId="2" borderId="0" xfId="1" applyFont="1"/>
    <xf numFmtId="3" fontId="3" fillId="2" borderId="0" xfId="1" applyNumberFormat="1" applyFont="1" applyAlignment="1">
      <alignment horizontal="center"/>
    </xf>
    <xf numFmtId="0" fontId="3" fillId="2" borderId="0" xfId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3" fontId="7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165" fontId="7" fillId="0" borderId="0" xfId="3" applyNumberFormat="1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0" fontId="8" fillId="0" borderId="0" xfId="0" applyFont="1"/>
    <xf numFmtId="0" fontId="9" fillId="3" borderId="0" xfId="2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 wrapText="1"/>
    </xf>
    <xf numFmtId="0" fontId="9" fillId="3" borderId="0" xfId="2" applyFont="1" applyAlignment="1">
      <alignment horizontal="center"/>
    </xf>
    <xf numFmtId="3" fontId="9" fillId="3" borderId="0" xfId="2" applyNumberFormat="1" applyFont="1" applyAlignment="1">
      <alignment horizontal="center"/>
    </xf>
    <xf numFmtId="3" fontId="9" fillId="3" borderId="0" xfId="2" applyNumberFormat="1" applyFont="1" applyBorder="1" applyAlignment="1">
      <alignment horizontal="center" vertical="center" wrapText="1"/>
    </xf>
    <xf numFmtId="0" fontId="9" fillId="3" borderId="0" xfId="2" applyFont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9" fillId="3" borderId="0" xfId="2" applyFont="1" applyAlignment="1">
      <alignment horizontal="center" vertical="center"/>
    </xf>
    <xf numFmtId="0" fontId="9" fillId="3" borderId="0" xfId="2" applyFont="1" applyAlignment="1">
      <alignment vertical="center"/>
    </xf>
    <xf numFmtId="0" fontId="9" fillId="3" borderId="0" xfId="2" applyFont="1" applyAlignment="1">
      <alignment horizontal="center" vertical="center" wrapText="1"/>
    </xf>
    <xf numFmtId="0" fontId="3" fillId="0" borderId="0" xfId="1" applyFont="1" applyFill="1"/>
    <xf numFmtId="3" fontId="9" fillId="3" borderId="0" xfId="2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Alignment="1">
      <alignment vertical="center"/>
    </xf>
    <xf numFmtId="3" fontId="9" fillId="3" borderId="0" xfId="2" applyNumberFormat="1" applyFont="1" applyAlignment="1">
      <alignment horizontal="center" vertical="center" wrapText="1"/>
    </xf>
    <xf numFmtId="0" fontId="10" fillId="0" borderId="0" xfId="0" applyFont="1" applyFill="1"/>
    <xf numFmtId="3" fontId="7" fillId="0" borderId="0" xfId="0" applyNumberFormat="1" applyFont="1" applyFill="1" applyAlignment="1">
      <alignment horizontal="center" vertical="top"/>
    </xf>
    <xf numFmtId="164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Border="1" applyAlignment="1">
      <alignment horizontal="center" vertical="center" wrapText="1"/>
    </xf>
    <xf numFmtId="3" fontId="9" fillId="3" borderId="3" xfId="2" applyNumberFormat="1" applyFont="1" applyBorder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164" fontId="5" fillId="2" borderId="0" xfId="1" applyNumberFormat="1" applyFont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6" fillId="4" borderId="0" xfId="0" applyFont="1" applyFill="1"/>
    <xf numFmtId="3" fontId="3" fillId="2" borderId="0" xfId="1" applyNumberFormat="1" applyFont="1" applyBorder="1" applyAlignment="1">
      <alignment horizontal="center"/>
    </xf>
    <xf numFmtId="4" fontId="3" fillId="2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0" borderId="0" xfId="0" applyFont="1"/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3" fontId="9" fillId="3" borderId="3" xfId="2" applyNumberFormat="1" applyFont="1" applyBorder="1" applyAlignment="1">
      <alignment horizontal="center" vertical="center" wrapText="1"/>
    </xf>
    <xf numFmtId="3" fontId="9" fillId="3" borderId="0" xfId="2" applyNumberFormat="1" applyFont="1" applyBorder="1" applyAlignment="1">
      <alignment horizontal="center" vertical="center" wrapText="1"/>
    </xf>
    <xf numFmtId="3" fontId="7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4" borderId="0" xfId="0" applyFont="1" applyFill="1" applyAlignment="1">
      <alignment horizontal="right"/>
    </xf>
    <xf numFmtId="3" fontId="3" fillId="5" borderId="0" xfId="1" applyNumberFormat="1" applyFont="1" applyFill="1" applyAlignment="1">
      <alignment horizontal="center"/>
    </xf>
    <xf numFmtId="164" fontId="3" fillId="5" borderId="0" xfId="1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1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3" fontId="11" fillId="0" borderId="0" xfId="0" applyNumberFormat="1" applyFont="1" applyAlignment="1">
      <alignment horizontal="center"/>
    </xf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0" fontId="3" fillId="2" borderId="0" xfId="1" applyFont="1" applyAlignment="1">
      <alignment horizontal="center" vertical="center"/>
    </xf>
    <xf numFmtId="0" fontId="5" fillId="5" borderId="0" xfId="1" applyFont="1" applyFill="1"/>
    <xf numFmtId="3" fontId="4" fillId="0" borderId="0" xfId="0" applyNumberFormat="1" applyFont="1" applyFill="1"/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0" fontId="8" fillId="0" borderId="0" xfId="0" applyFont="1" applyAlignment="1"/>
    <xf numFmtId="0" fontId="5" fillId="2" borderId="0" xfId="1" applyFont="1" applyBorder="1"/>
    <xf numFmtId="0" fontId="6" fillId="0" borderId="0" xfId="0" applyFont="1" applyBorder="1"/>
    <xf numFmtId="0" fontId="6" fillId="0" borderId="0" xfId="0" applyFont="1"/>
    <xf numFmtId="16" fontId="5" fillId="5" borderId="0" xfId="1" applyNumberFormat="1" applyFont="1" applyFill="1" applyAlignment="1">
      <alignment horizontal="center"/>
    </xf>
    <xf numFmtId="0" fontId="9" fillId="3" borderId="0" xfId="2" applyFont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/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3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11" fillId="0" borderId="0" xfId="0" applyFont="1"/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 wrapText="1"/>
    </xf>
    <xf numFmtId="1" fontId="9" fillId="3" borderId="0" xfId="2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" fontId="9" fillId="3" borderId="0" xfId="2" applyNumberFormat="1" applyFont="1" applyBorder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/>
    </xf>
    <xf numFmtId="3" fontId="7" fillId="4" borderId="0" xfId="0" applyNumberFormat="1" applyFont="1" applyFill="1" applyAlignment="1">
      <alignment horizontal="center"/>
    </xf>
    <xf numFmtId="0" fontId="6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7" fillId="4" borderId="0" xfId="0" applyFont="1" applyFill="1" applyBorder="1"/>
    <xf numFmtId="3" fontId="7" fillId="4" borderId="0" xfId="0" applyNumberFormat="1" applyFont="1" applyFill="1" applyBorder="1"/>
    <xf numFmtId="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3" fontId="7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Alignment="1">
      <alignment horizontal="center" wrapText="1"/>
    </xf>
    <xf numFmtId="3" fontId="6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3" fontId="9" fillId="3" borderId="0" xfId="2" applyNumberFormat="1" applyFont="1" applyAlignment="1">
      <alignment horizontal="center" vertical="center" wrapText="1"/>
    </xf>
    <xf numFmtId="3" fontId="9" fillId="3" borderId="0" xfId="2" applyNumberFormat="1" applyFont="1" applyAlignment="1">
      <alignment horizontal="center" vertical="center" wrapText="1"/>
    </xf>
    <xf numFmtId="3" fontId="5" fillId="2" borderId="0" xfId="1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0" xfId="3" applyNumberFormat="1" applyFont="1" applyFill="1" applyBorder="1" applyAlignment="1">
      <alignment horizontal="center"/>
    </xf>
    <xf numFmtId="164" fontId="4" fillId="0" borderId="0" xfId="0" applyNumberFormat="1" applyFont="1" applyFill="1"/>
    <xf numFmtId="3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vertical="center"/>
    </xf>
    <xf numFmtId="3" fontId="9" fillId="3" borderId="0" xfId="2" applyNumberFormat="1" applyFont="1" applyAlignment="1">
      <alignment horizontal="center" vertical="center" wrapText="1"/>
    </xf>
    <xf numFmtId="0" fontId="9" fillId="3" borderId="0" xfId="2" applyFont="1" applyAlignment="1">
      <alignment horizontal="center" vertical="center" wrapText="1"/>
    </xf>
    <xf numFmtId="3" fontId="9" fillId="3" borderId="2" xfId="2" applyNumberFormat="1" applyFont="1" applyBorder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0" fontId="9" fillId="3" borderId="2" xfId="2" applyFont="1" applyBorder="1" applyAlignment="1">
      <alignment horizontal="center"/>
    </xf>
    <xf numFmtId="0" fontId="8" fillId="0" borderId="0" xfId="0" applyFont="1" applyAlignment="1">
      <alignment horizontal="left"/>
    </xf>
    <xf numFmtId="3" fontId="9" fillId="3" borderId="2" xfId="2" applyNumberFormat="1" applyFont="1" applyBorder="1" applyAlignment="1">
      <alignment horizontal="center"/>
    </xf>
    <xf numFmtId="3" fontId="9" fillId="3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3" fontId="9" fillId="3" borderId="0" xfId="2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3" fillId="0" borderId="0" xfId="0" applyFont="1" applyFill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 wrapText="1"/>
    </xf>
  </cellXfs>
  <cellStyles count="7">
    <cellStyle name="40% - Énfasis3" xfId="1" builtinId="39"/>
    <cellStyle name="Énfasis3" xfId="2" builtinId="37"/>
    <cellStyle name="Millares 2" xfId="3"/>
    <cellStyle name="Normal" xfId="0" builtinId="0"/>
    <cellStyle name="Normal 2" xfId="4"/>
    <cellStyle name="Normal 3" xfId="5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del Parque</a:t>
            </a:r>
            <a:r>
              <a:rPr lang="es-ES" sz="1200" baseline="0"/>
              <a:t> Vehicular del Autotransporte de Carga por Clase 2016</a:t>
            </a:r>
            <a:endParaRPr lang="es-ES" sz="1200"/>
          </a:p>
        </c:rich>
      </c:tx>
      <c:layout>
        <c:manualLayout>
          <c:xMode val="edge"/>
          <c:yMode val="edge"/>
          <c:x val="0.108388888888888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6153324584427246E-2"/>
          <c:y val="0.21759259259259259"/>
          <c:w val="0.45555555555555555"/>
          <c:h val="0.7592592592592593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explosion val="12"/>
            <c:extLst>
              <c:ext xmlns:c16="http://schemas.microsoft.com/office/drawing/2014/chart" uri="{C3380CC4-5D6E-409C-BE32-E72D297353CC}">
                <c16:uniqueId val="{00000000-4B78-4BDC-8EC9-7AB1E27BEE7B}"/>
              </c:ext>
            </c:extLst>
          </c:dPt>
          <c:dPt>
            <c:idx val="1"/>
            <c:bubble3D val="0"/>
            <c:explosion val="3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4B78-4BDC-8EC9-7AB1E27BEE7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4B78-4BDC-8EC9-7AB1E27BEE7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51350F4-364E-46E5-90D3-42721B8A8B5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78-4BDC-8EC9-7AB1E27BEE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71BFC63-B0B0-43F1-BFD1-CDADA8A3825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B78-4BDC-8EC9-7AB1E27BEE7B}"/>
                </c:ext>
              </c:extLst>
            </c:dLbl>
            <c:dLbl>
              <c:idx val="2"/>
              <c:layout>
                <c:manualLayout>
                  <c:x val="-3.9109361329833774E-2"/>
                  <c:y val="-1.3502478856809565E-3"/>
                </c:manualLayout>
              </c:layout>
              <c:tx>
                <c:rich>
                  <a:bodyPr/>
                  <a:lstStyle/>
                  <a:p>
                    <a:fld id="{904CE72F-59C2-4480-9BDB-579A68D8489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B78-4BDC-8EC9-7AB1E27BE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('1.1.1'!$A$10,'1.1.1'!$A$17,'1.1.1'!$A$32)</c:f>
              <c:strCache>
                <c:ptCount val="3"/>
                <c:pt idx="0">
                  <c:v>Unidades motrices</c:v>
                </c:pt>
                <c:pt idx="1">
                  <c:v>Unidades de arrastre</c:v>
                </c:pt>
                <c:pt idx="2">
                  <c:v>Grúas </c:v>
                </c:pt>
              </c:strCache>
            </c:strRef>
          </c:cat>
          <c:val>
            <c:numRef>
              <c:f>('1.1.1'!$D$10,'1.1.1'!$D$17,'1.1.1'!$D$32)</c:f>
              <c:numCache>
                <c:formatCode>0.0</c:formatCode>
                <c:ptCount val="3"/>
                <c:pt idx="0">
                  <c:v>51.230350298033734</c:v>
                </c:pt>
                <c:pt idx="1">
                  <c:v>48.628119814762357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8-4BDC-8EC9-7AB1E27BEE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67497812773403"/>
          <c:y val="0.41609069699620882"/>
          <c:w val="0.28880577427821524"/>
          <c:h val="0.25115157480314959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Motriz del Autotransporte de  Carga </a:t>
            </a:r>
          </a:p>
          <a:p>
            <a:pPr>
              <a:defRPr lang="es-ES" sz="1200"/>
            </a:pPr>
            <a:r>
              <a:rPr lang="es-ES" sz="1200"/>
              <a:t>por Tipo de Combustible</a:t>
            </a:r>
            <a:r>
              <a:rPr lang="es-ES" sz="1200" baseline="0"/>
              <a:t> 2016</a:t>
            </a:r>
            <a:endParaRPr lang="es-ES" sz="1200"/>
          </a:p>
        </c:rich>
      </c:tx>
      <c:layout>
        <c:manualLayout>
          <c:xMode val="edge"/>
          <c:yMode val="edge"/>
          <c:x val="0.24839332316434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902636599569328E-2"/>
          <c:y val="0.13982943935286779"/>
          <c:w val="0.8771448371767252"/>
          <c:h val="0.608800654016608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'1.1.5'!$B$5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'1.1.5'!$B$7:$B$38</c:f>
              <c:numCache>
                <c:formatCode>#,##0</c:formatCode>
                <c:ptCount val="32"/>
                <c:pt idx="0">
                  <c:v>5436</c:v>
                </c:pt>
                <c:pt idx="1">
                  <c:v>10988</c:v>
                </c:pt>
                <c:pt idx="2">
                  <c:v>786</c:v>
                </c:pt>
                <c:pt idx="3">
                  <c:v>784</c:v>
                </c:pt>
                <c:pt idx="4">
                  <c:v>2674</c:v>
                </c:pt>
                <c:pt idx="5">
                  <c:v>11941</c:v>
                </c:pt>
                <c:pt idx="6">
                  <c:v>82370</c:v>
                </c:pt>
                <c:pt idx="7">
                  <c:v>12477</c:v>
                </c:pt>
                <c:pt idx="8">
                  <c:v>2941</c:v>
                </c:pt>
                <c:pt idx="9">
                  <c:v>6067</c:v>
                </c:pt>
                <c:pt idx="10">
                  <c:v>23611</c:v>
                </c:pt>
                <c:pt idx="11">
                  <c:v>23113</c:v>
                </c:pt>
                <c:pt idx="12">
                  <c:v>1713</c:v>
                </c:pt>
                <c:pt idx="13">
                  <c:v>15951</c:v>
                </c:pt>
                <c:pt idx="14">
                  <c:v>29174</c:v>
                </c:pt>
                <c:pt idx="15">
                  <c:v>12302</c:v>
                </c:pt>
                <c:pt idx="16">
                  <c:v>3931</c:v>
                </c:pt>
                <c:pt idx="17">
                  <c:v>1213</c:v>
                </c:pt>
                <c:pt idx="18">
                  <c:v>43671</c:v>
                </c:pt>
                <c:pt idx="19">
                  <c:v>2066</c:v>
                </c:pt>
                <c:pt idx="20">
                  <c:v>15898</c:v>
                </c:pt>
                <c:pt idx="21">
                  <c:v>11382</c:v>
                </c:pt>
                <c:pt idx="22">
                  <c:v>846</c:v>
                </c:pt>
                <c:pt idx="23">
                  <c:v>9792</c:v>
                </c:pt>
                <c:pt idx="24">
                  <c:v>8266</c:v>
                </c:pt>
                <c:pt idx="25">
                  <c:v>8838</c:v>
                </c:pt>
                <c:pt idx="26">
                  <c:v>3109</c:v>
                </c:pt>
                <c:pt idx="27">
                  <c:v>19988</c:v>
                </c:pt>
                <c:pt idx="28">
                  <c:v>2670</c:v>
                </c:pt>
                <c:pt idx="29">
                  <c:v>17423</c:v>
                </c:pt>
                <c:pt idx="30">
                  <c:v>3593</c:v>
                </c:pt>
                <c:pt idx="31">
                  <c:v>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2-4807-A29C-6BC71F752DD3}"/>
            </c:ext>
          </c:extLst>
        </c:ser>
        <c:ser>
          <c:idx val="1"/>
          <c:order val="1"/>
          <c:tx>
            <c:strRef>
              <c:f>'1.1.5'!$C$5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'1.1.5'!$C$7:$C$38</c:f>
              <c:numCache>
                <c:formatCode>#,##0</c:formatCode>
                <c:ptCount val="32"/>
                <c:pt idx="0">
                  <c:v>261</c:v>
                </c:pt>
                <c:pt idx="1">
                  <c:v>937</c:v>
                </c:pt>
                <c:pt idx="2">
                  <c:v>44</c:v>
                </c:pt>
                <c:pt idx="3">
                  <c:v>79</c:v>
                </c:pt>
                <c:pt idx="4">
                  <c:v>166</c:v>
                </c:pt>
                <c:pt idx="5">
                  <c:v>238</c:v>
                </c:pt>
                <c:pt idx="6">
                  <c:v>16603</c:v>
                </c:pt>
                <c:pt idx="7">
                  <c:v>1230</c:v>
                </c:pt>
                <c:pt idx="8">
                  <c:v>275</c:v>
                </c:pt>
                <c:pt idx="9">
                  <c:v>154</c:v>
                </c:pt>
                <c:pt idx="10">
                  <c:v>3336</c:v>
                </c:pt>
                <c:pt idx="11">
                  <c:v>1080</c:v>
                </c:pt>
                <c:pt idx="12">
                  <c:v>213</c:v>
                </c:pt>
                <c:pt idx="13">
                  <c:v>862</c:v>
                </c:pt>
                <c:pt idx="14">
                  <c:v>1959</c:v>
                </c:pt>
                <c:pt idx="15">
                  <c:v>528</c:v>
                </c:pt>
                <c:pt idx="16">
                  <c:v>472</c:v>
                </c:pt>
                <c:pt idx="17">
                  <c:v>70</c:v>
                </c:pt>
                <c:pt idx="18">
                  <c:v>2655</c:v>
                </c:pt>
                <c:pt idx="19">
                  <c:v>136</c:v>
                </c:pt>
                <c:pt idx="20">
                  <c:v>1067</c:v>
                </c:pt>
                <c:pt idx="21">
                  <c:v>1627</c:v>
                </c:pt>
                <c:pt idx="22">
                  <c:v>127</c:v>
                </c:pt>
                <c:pt idx="23">
                  <c:v>1056</c:v>
                </c:pt>
                <c:pt idx="24">
                  <c:v>346</c:v>
                </c:pt>
                <c:pt idx="25">
                  <c:v>154</c:v>
                </c:pt>
                <c:pt idx="26">
                  <c:v>229</c:v>
                </c:pt>
                <c:pt idx="27">
                  <c:v>2418</c:v>
                </c:pt>
                <c:pt idx="28">
                  <c:v>269</c:v>
                </c:pt>
                <c:pt idx="29">
                  <c:v>871</c:v>
                </c:pt>
                <c:pt idx="30">
                  <c:v>193</c:v>
                </c:pt>
                <c:pt idx="3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2-4807-A29C-6BC71F752DD3}"/>
            </c:ext>
          </c:extLst>
        </c:ser>
        <c:ser>
          <c:idx val="2"/>
          <c:order val="2"/>
          <c:tx>
            <c:strRef>
              <c:f>'1.1.5'!$D$5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0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'1.1.5'!$D$7:$D$38</c:f>
              <c:numCache>
                <c:formatCode>#,##0</c:formatCode>
                <c:ptCount val="32"/>
                <c:pt idx="0">
                  <c:v>7</c:v>
                </c:pt>
                <c:pt idx="1">
                  <c:v>28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19</c:v>
                </c:pt>
                <c:pt idx="6">
                  <c:v>959</c:v>
                </c:pt>
                <c:pt idx="7">
                  <c:v>91</c:v>
                </c:pt>
                <c:pt idx="8">
                  <c:v>7</c:v>
                </c:pt>
                <c:pt idx="9">
                  <c:v>2</c:v>
                </c:pt>
                <c:pt idx="10">
                  <c:v>65</c:v>
                </c:pt>
                <c:pt idx="11">
                  <c:v>86</c:v>
                </c:pt>
                <c:pt idx="12">
                  <c:v>4</c:v>
                </c:pt>
                <c:pt idx="13">
                  <c:v>47</c:v>
                </c:pt>
                <c:pt idx="14">
                  <c:v>29</c:v>
                </c:pt>
                <c:pt idx="15">
                  <c:v>31</c:v>
                </c:pt>
                <c:pt idx="16">
                  <c:v>26</c:v>
                </c:pt>
                <c:pt idx="17">
                  <c:v>2</c:v>
                </c:pt>
                <c:pt idx="18">
                  <c:v>183</c:v>
                </c:pt>
                <c:pt idx="19">
                  <c:v>1</c:v>
                </c:pt>
                <c:pt idx="20">
                  <c:v>82</c:v>
                </c:pt>
                <c:pt idx="21">
                  <c:v>46</c:v>
                </c:pt>
                <c:pt idx="22">
                  <c:v>0</c:v>
                </c:pt>
                <c:pt idx="23">
                  <c:v>33</c:v>
                </c:pt>
                <c:pt idx="24">
                  <c:v>7</c:v>
                </c:pt>
                <c:pt idx="25">
                  <c:v>10</c:v>
                </c:pt>
                <c:pt idx="26">
                  <c:v>9</c:v>
                </c:pt>
                <c:pt idx="27">
                  <c:v>32</c:v>
                </c:pt>
                <c:pt idx="28">
                  <c:v>4</c:v>
                </c:pt>
                <c:pt idx="29">
                  <c:v>26</c:v>
                </c:pt>
                <c:pt idx="30">
                  <c:v>25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2-4807-A29C-6BC71F752DD3}"/>
            </c:ext>
          </c:extLst>
        </c:ser>
        <c:ser>
          <c:idx val="3"/>
          <c:order val="3"/>
          <c:tx>
            <c:strRef>
              <c:f>'1.1.5'!$E$5</c:f>
              <c:strCache>
                <c:ptCount val="1"/>
                <c:pt idx="0">
                  <c:v>Gas-Gasolina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'1.1.5'!$E$7:$E$38</c:f>
              <c:numCache>
                <c:formatCode>#,##0</c:formatCode>
                <c:ptCount val="3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12</c:v>
                </c:pt>
                <c:pt idx="6">
                  <c:v>66</c:v>
                </c:pt>
                <c:pt idx="7">
                  <c:v>340</c:v>
                </c:pt>
                <c:pt idx="8">
                  <c:v>6</c:v>
                </c:pt>
                <c:pt idx="9">
                  <c:v>8</c:v>
                </c:pt>
                <c:pt idx="10">
                  <c:v>22</c:v>
                </c:pt>
                <c:pt idx="11">
                  <c:v>63</c:v>
                </c:pt>
                <c:pt idx="12">
                  <c:v>1</c:v>
                </c:pt>
                <c:pt idx="13">
                  <c:v>5</c:v>
                </c:pt>
                <c:pt idx="14">
                  <c:v>23</c:v>
                </c:pt>
                <c:pt idx="15">
                  <c:v>9</c:v>
                </c:pt>
                <c:pt idx="16">
                  <c:v>14</c:v>
                </c:pt>
                <c:pt idx="17">
                  <c:v>2</c:v>
                </c:pt>
                <c:pt idx="18">
                  <c:v>3701</c:v>
                </c:pt>
                <c:pt idx="19">
                  <c:v>0</c:v>
                </c:pt>
                <c:pt idx="20">
                  <c:v>53</c:v>
                </c:pt>
                <c:pt idx="21">
                  <c:v>168</c:v>
                </c:pt>
                <c:pt idx="22">
                  <c:v>0</c:v>
                </c:pt>
                <c:pt idx="23">
                  <c:v>100</c:v>
                </c:pt>
                <c:pt idx="24">
                  <c:v>1</c:v>
                </c:pt>
                <c:pt idx="25">
                  <c:v>3</c:v>
                </c:pt>
                <c:pt idx="26">
                  <c:v>11</c:v>
                </c:pt>
                <c:pt idx="27">
                  <c:v>85</c:v>
                </c:pt>
                <c:pt idx="28">
                  <c:v>2</c:v>
                </c:pt>
                <c:pt idx="29">
                  <c:v>23</c:v>
                </c:pt>
                <c:pt idx="30">
                  <c:v>4</c:v>
                </c:pt>
                <c:pt idx="3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2-4807-A29C-6BC71F7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324032"/>
        <c:axId val="455325568"/>
      </c:barChart>
      <c:catAx>
        <c:axId val="45532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5325568"/>
        <c:crosses val="autoZero"/>
        <c:auto val="1"/>
        <c:lblAlgn val="ctr"/>
        <c:lblOffset val="100"/>
        <c:noMultiLvlLbl val="0"/>
      </c:catAx>
      <c:valAx>
        <c:axId val="45532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66557377049180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5324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459574965875188"/>
          <c:y val="0.91628312034765569"/>
          <c:w val="0.41098412283232538"/>
          <c:h val="8.171249085667570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 de  Carga </a:t>
            </a:r>
          </a:p>
          <a:p>
            <a:pPr>
              <a:defRPr lang="es-ES" sz="1200"/>
            </a:pPr>
            <a:r>
              <a:rPr lang="es-ES" sz="1200"/>
              <a:t>por</a:t>
            </a:r>
            <a:r>
              <a:rPr lang="es-ES" sz="1200" baseline="0"/>
              <a:t> </a:t>
            </a:r>
            <a:r>
              <a:rPr lang="es-ES" sz="1200"/>
              <a:t>Clase</a:t>
            </a:r>
            <a:r>
              <a:rPr lang="es-ES" sz="1200" baseline="0"/>
              <a:t> de Vehículo 2016</a:t>
            </a:r>
            <a:endParaRPr lang="es-ES" sz="1200"/>
          </a:p>
        </c:rich>
      </c:tx>
      <c:layout>
        <c:manualLayout>
          <c:xMode val="edge"/>
          <c:yMode val="edge"/>
          <c:x val="0.244549446502099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97033283399032"/>
          <c:y val="0.13559322033898305"/>
          <c:w val="0.87214259198875033"/>
          <c:h val="0.62804146091908009"/>
        </c:manualLayout>
      </c:layout>
      <c:lineChart>
        <c:grouping val="standard"/>
        <c:varyColors val="0"/>
        <c:ser>
          <c:idx val="0"/>
          <c:order val="0"/>
          <c:tx>
            <c:strRef>
              <c:f>'1.1.6'!$B$5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'1.1.6'!$B$7:$B$38</c:f>
              <c:numCache>
                <c:formatCode>#,##0</c:formatCode>
                <c:ptCount val="32"/>
                <c:pt idx="0">
                  <c:v>479</c:v>
                </c:pt>
                <c:pt idx="1">
                  <c:v>1562</c:v>
                </c:pt>
                <c:pt idx="2">
                  <c:v>83</c:v>
                </c:pt>
                <c:pt idx="3">
                  <c:v>195</c:v>
                </c:pt>
                <c:pt idx="4">
                  <c:v>499</c:v>
                </c:pt>
                <c:pt idx="5">
                  <c:v>844</c:v>
                </c:pt>
                <c:pt idx="6">
                  <c:v>33316</c:v>
                </c:pt>
                <c:pt idx="7">
                  <c:v>2487</c:v>
                </c:pt>
                <c:pt idx="8">
                  <c:v>440</c:v>
                </c:pt>
                <c:pt idx="9">
                  <c:v>362</c:v>
                </c:pt>
                <c:pt idx="10">
                  <c:v>6729</c:v>
                </c:pt>
                <c:pt idx="11">
                  <c:v>3052</c:v>
                </c:pt>
                <c:pt idx="12">
                  <c:v>449</c:v>
                </c:pt>
                <c:pt idx="13">
                  <c:v>2178</c:v>
                </c:pt>
                <c:pt idx="14">
                  <c:v>4808</c:v>
                </c:pt>
                <c:pt idx="15">
                  <c:v>1290</c:v>
                </c:pt>
                <c:pt idx="16">
                  <c:v>1154</c:v>
                </c:pt>
                <c:pt idx="17">
                  <c:v>128</c:v>
                </c:pt>
                <c:pt idx="18">
                  <c:v>9525</c:v>
                </c:pt>
                <c:pt idx="19">
                  <c:v>511</c:v>
                </c:pt>
                <c:pt idx="20">
                  <c:v>3180</c:v>
                </c:pt>
                <c:pt idx="21">
                  <c:v>2669</c:v>
                </c:pt>
                <c:pt idx="22">
                  <c:v>242</c:v>
                </c:pt>
                <c:pt idx="23">
                  <c:v>1955</c:v>
                </c:pt>
                <c:pt idx="24">
                  <c:v>755</c:v>
                </c:pt>
                <c:pt idx="25">
                  <c:v>605</c:v>
                </c:pt>
                <c:pt idx="26">
                  <c:v>708</c:v>
                </c:pt>
                <c:pt idx="27">
                  <c:v>3618</c:v>
                </c:pt>
                <c:pt idx="28">
                  <c:v>577</c:v>
                </c:pt>
                <c:pt idx="29">
                  <c:v>2005</c:v>
                </c:pt>
                <c:pt idx="30">
                  <c:v>632</c:v>
                </c:pt>
                <c:pt idx="3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7-495B-A2A3-3324D690DB03}"/>
            </c:ext>
          </c:extLst>
        </c:ser>
        <c:ser>
          <c:idx val="1"/>
          <c:order val="1"/>
          <c:tx>
            <c:strRef>
              <c:f>'1.1.6'!$C$5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'1.1.6'!$C$7:$C$38</c:f>
              <c:numCache>
                <c:formatCode>#,##0</c:formatCode>
                <c:ptCount val="32"/>
                <c:pt idx="0">
                  <c:v>671</c:v>
                </c:pt>
                <c:pt idx="1">
                  <c:v>576</c:v>
                </c:pt>
                <c:pt idx="2">
                  <c:v>92</c:v>
                </c:pt>
                <c:pt idx="3">
                  <c:v>165</c:v>
                </c:pt>
                <c:pt idx="4">
                  <c:v>637</c:v>
                </c:pt>
                <c:pt idx="5">
                  <c:v>537</c:v>
                </c:pt>
                <c:pt idx="6">
                  <c:v>18166</c:v>
                </c:pt>
                <c:pt idx="7">
                  <c:v>1022</c:v>
                </c:pt>
                <c:pt idx="8">
                  <c:v>432</c:v>
                </c:pt>
                <c:pt idx="9">
                  <c:v>445</c:v>
                </c:pt>
                <c:pt idx="10">
                  <c:v>5732</c:v>
                </c:pt>
                <c:pt idx="11">
                  <c:v>5169</c:v>
                </c:pt>
                <c:pt idx="12">
                  <c:v>411</c:v>
                </c:pt>
                <c:pt idx="13">
                  <c:v>3602</c:v>
                </c:pt>
                <c:pt idx="14">
                  <c:v>6338</c:v>
                </c:pt>
                <c:pt idx="15">
                  <c:v>2733</c:v>
                </c:pt>
                <c:pt idx="16">
                  <c:v>1147</c:v>
                </c:pt>
                <c:pt idx="17">
                  <c:v>604</c:v>
                </c:pt>
                <c:pt idx="18">
                  <c:v>3752</c:v>
                </c:pt>
                <c:pt idx="19">
                  <c:v>452</c:v>
                </c:pt>
                <c:pt idx="20">
                  <c:v>4955</c:v>
                </c:pt>
                <c:pt idx="21">
                  <c:v>1853</c:v>
                </c:pt>
                <c:pt idx="22">
                  <c:v>118</c:v>
                </c:pt>
                <c:pt idx="23">
                  <c:v>1807</c:v>
                </c:pt>
                <c:pt idx="24">
                  <c:v>1618</c:v>
                </c:pt>
                <c:pt idx="25">
                  <c:v>685</c:v>
                </c:pt>
                <c:pt idx="26">
                  <c:v>626</c:v>
                </c:pt>
                <c:pt idx="27">
                  <c:v>1430</c:v>
                </c:pt>
                <c:pt idx="28">
                  <c:v>635</c:v>
                </c:pt>
                <c:pt idx="29">
                  <c:v>2831</c:v>
                </c:pt>
                <c:pt idx="30">
                  <c:v>1031</c:v>
                </c:pt>
                <c:pt idx="31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7-495B-A2A3-3324D690DB03}"/>
            </c:ext>
          </c:extLst>
        </c:ser>
        <c:ser>
          <c:idx val="2"/>
          <c:order val="2"/>
          <c:tx>
            <c:strRef>
              <c:f>'1.1.6'!$D$5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'1.1.6'!$D$7:$D$38</c:f>
              <c:numCache>
                <c:formatCode>#,##0</c:formatCode>
                <c:ptCount val="32"/>
                <c:pt idx="0">
                  <c:v>58</c:v>
                </c:pt>
                <c:pt idx="1">
                  <c:v>111</c:v>
                </c:pt>
                <c:pt idx="2">
                  <c:v>1</c:v>
                </c:pt>
                <c:pt idx="3">
                  <c:v>14</c:v>
                </c:pt>
                <c:pt idx="4">
                  <c:v>4</c:v>
                </c:pt>
                <c:pt idx="5">
                  <c:v>72</c:v>
                </c:pt>
                <c:pt idx="6">
                  <c:v>685</c:v>
                </c:pt>
                <c:pt idx="7">
                  <c:v>85</c:v>
                </c:pt>
                <c:pt idx="8">
                  <c:v>18</c:v>
                </c:pt>
                <c:pt idx="9">
                  <c:v>25</c:v>
                </c:pt>
                <c:pt idx="10">
                  <c:v>202</c:v>
                </c:pt>
                <c:pt idx="11">
                  <c:v>116</c:v>
                </c:pt>
                <c:pt idx="12">
                  <c:v>9</c:v>
                </c:pt>
                <c:pt idx="13">
                  <c:v>70</c:v>
                </c:pt>
                <c:pt idx="14">
                  <c:v>268</c:v>
                </c:pt>
                <c:pt idx="15">
                  <c:v>65</c:v>
                </c:pt>
                <c:pt idx="16">
                  <c:v>63</c:v>
                </c:pt>
                <c:pt idx="17">
                  <c:v>2</c:v>
                </c:pt>
                <c:pt idx="18">
                  <c:v>255</c:v>
                </c:pt>
                <c:pt idx="19">
                  <c:v>0</c:v>
                </c:pt>
                <c:pt idx="20">
                  <c:v>118</c:v>
                </c:pt>
                <c:pt idx="21">
                  <c:v>217</c:v>
                </c:pt>
                <c:pt idx="22">
                  <c:v>13</c:v>
                </c:pt>
                <c:pt idx="23">
                  <c:v>56</c:v>
                </c:pt>
                <c:pt idx="24">
                  <c:v>50</c:v>
                </c:pt>
                <c:pt idx="25">
                  <c:v>31</c:v>
                </c:pt>
                <c:pt idx="26">
                  <c:v>22</c:v>
                </c:pt>
                <c:pt idx="27">
                  <c:v>121</c:v>
                </c:pt>
                <c:pt idx="28">
                  <c:v>11</c:v>
                </c:pt>
                <c:pt idx="29">
                  <c:v>49</c:v>
                </c:pt>
                <c:pt idx="30">
                  <c:v>26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7-495B-A2A3-3324D690DB03}"/>
            </c:ext>
          </c:extLst>
        </c:ser>
        <c:ser>
          <c:idx val="3"/>
          <c:order val="3"/>
          <c:tx>
            <c:strRef>
              <c:f>'1.1.6'!$E$5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'1.1.6'!$E$7:$E$38</c:f>
              <c:numCache>
                <c:formatCode>#,##0</c:formatCode>
                <c:ptCount val="32"/>
                <c:pt idx="0">
                  <c:v>4458</c:v>
                </c:pt>
                <c:pt idx="1">
                  <c:v>9593</c:v>
                </c:pt>
                <c:pt idx="2">
                  <c:v>652</c:v>
                </c:pt>
                <c:pt idx="3">
                  <c:v>486</c:v>
                </c:pt>
                <c:pt idx="4">
                  <c:v>1707</c:v>
                </c:pt>
                <c:pt idx="5">
                  <c:v>10750</c:v>
                </c:pt>
                <c:pt idx="6">
                  <c:v>47811</c:v>
                </c:pt>
                <c:pt idx="7">
                  <c:v>10534</c:v>
                </c:pt>
                <c:pt idx="8">
                  <c:v>2297</c:v>
                </c:pt>
                <c:pt idx="9">
                  <c:v>5394</c:v>
                </c:pt>
                <c:pt idx="10">
                  <c:v>14274</c:v>
                </c:pt>
                <c:pt idx="11">
                  <c:v>15985</c:v>
                </c:pt>
                <c:pt idx="12">
                  <c:v>1055</c:v>
                </c:pt>
                <c:pt idx="13">
                  <c:v>11004</c:v>
                </c:pt>
                <c:pt idx="14">
                  <c:v>19655</c:v>
                </c:pt>
                <c:pt idx="15">
                  <c:v>8569</c:v>
                </c:pt>
                <c:pt idx="16">
                  <c:v>2064</c:v>
                </c:pt>
                <c:pt idx="17">
                  <c:v>543</c:v>
                </c:pt>
                <c:pt idx="18">
                  <c:v>36678</c:v>
                </c:pt>
                <c:pt idx="19">
                  <c:v>1239</c:v>
                </c:pt>
                <c:pt idx="20">
                  <c:v>8827</c:v>
                </c:pt>
                <c:pt idx="21">
                  <c:v>8472</c:v>
                </c:pt>
                <c:pt idx="22">
                  <c:v>581</c:v>
                </c:pt>
                <c:pt idx="23">
                  <c:v>7156</c:v>
                </c:pt>
                <c:pt idx="24">
                  <c:v>6183</c:v>
                </c:pt>
                <c:pt idx="25">
                  <c:v>7681</c:v>
                </c:pt>
                <c:pt idx="26">
                  <c:v>1957</c:v>
                </c:pt>
                <c:pt idx="27">
                  <c:v>17326</c:v>
                </c:pt>
                <c:pt idx="28">
                  <c:v>1715</c:v>
                </c:pt>
                <c:pt idx="29">
                  <c:v>13390</c:v>
                </c:pt>
                <c:pt idx="30">
                  <c:v>2124</c:v>
                </c:pt>
                <c:pt idx="31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7-495B-A2A3-3324D690DB03}"/>
            </c:ext>
          </c:extLst>
        </c:ser>
        <c:ser>
          <c:idx val="4"/>
          <c:order val="4"/>
          <c:tx>
            <c:strRef>
              <c:f>'1.1.6'!$F$5</c:f>
              <c:strCache>
                <c:ptCount val="1"/>
                <c:pt idx="0">
                  <c:v>Otros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'1.1.6'!$F$7:$F$38</c:f>
              <c:numCache>
                <c:formatCode>#,##0</c:formatCode>
                <c:ptCount val="32"/>
                <c:pt idx="0">
                  <c:v>41</c:v>
                </c:pt>
                <c:pt idx="1">
                  <c:v>112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20</c:v>
                </c:pt>
                <c:pt idx="7">
                  <c:v>10</c:v>
                </c:pt>
                <c:pt idx="8">
                  <c:v>42</c:v>
                </c:pt>
                <c:pt idx="9">
                  <c:v>5</c:v>
                </c:pt>
                <c:pt idx="10">
                  <c:v>97</c:v>
                </c:pt>
                <c:pt idx="11">
                  <c:v>21</c:v>
                </c:pt>
                <c:pt idx="12">
                  <c:v>7</c:v>
                </c:pt>
                <c:pt idx="13">
                  <c:v>11</c:v>
                </c:pt>
                <c:pt idx="14">
                  <c:v>116</c:v>
                </c:pt>
                <c:pt idx="15">
                  <c:v>213</c:v>
                </c:pt>
                <c:pt idx="16">
                  <c:v>15</c:v>
                </c:pt>
                <c:pt idx="17">
                  <c:v>10</c:v>
                </c:pt>
                <c:pt idx="18">
                  <c:v>0</c:v>
                </c:pt>
                <c:pt idx="19">
                  <c:v>1</c:v>
                </c:pt>
                <c:pt idx="20">
                  <c:v>20</c:v>
                </c:pt>
                <c:pt idx="21">
                  <c:v>12</c:v>
                </c:pt>
                <c:pt idx="22">
                  <c:v>19</c:v>
                </c:pt>
                <c:pt idx="23">
                  <c:v>7</c:v>
                </c:pt>
                <c:pt idx="24">
                  <c:v>14</c:v>
                </c:pt>
                <c:pt idx="25">
                  <c:v>3</c:v>
                </c:pt>
                <c:pt idx="26">
                  <c:v>45</c:v>
                </c:pt>
                <c:pt idx="27">
                  <c:v>28</c:v>
                </c:pt>
                <c:pt idx="28">
                  <c:v>7</c:v>
                </c:pt>
                <c:pt idx="29">
                  <c:v>68</c:v>
                </c:pt>
                <c:pt idx="30">
                  <c:v>2</c:v>
                </c:pt>
                <c:pt idx="3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17-495B-A2A3-3324D690DB03}"/>
            </c:ext>
          </c:extLst>
        </c:ser>
        <c:ser>
          <c:idx val="5"/>
          <c:order val="5"/>
          <c:tx>
            <c:strRef>
              <c:f>'1.1.6'!$H$4:$H$5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'1.1.6'!$H$7:$H$38</c:f>
              <c:numCache>
                <c:formatCode>#,##0</c:formatCode>
                <c:ptCount val="32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>
                  <c:v>39</c:v>
                </c:pt>
                <c:pt idx="6">
                  <c:v>593</c:v>
                </c:pt>
                <c:pt idx="7">
                  <c:v>8</c:v>
                </c:pt>
                <c:pt idx="8">
                  <c:v>0</c:v>
                </c:pt>
                <c:pt idx="9">
                  <c:v>6</c:v>
                </c:pt>
                <c:pt idx="10">
                  <c:v>16</c:v>
                </c:pt>
                <c:pt idx="11">
                  <c:v>63</c:v>
                </c:pt>
                <c:pt idx="12">
                  <c:v>40</c:v>
                </c:pt>
                <c:pt idx="13">
                  <c:v>11</c:v>
                </c:pt>
                <c:pt idx="14">
                  <c:v>49</c:v>
                </c:pt>
                <c:pt idx="15">
                  <c:v>0</c:v>
                </c:pt>
                <c:pt idx="16">
                  <c:v>9</c:v>
                </c:pt>
                <c:pt idx="17">
                  <c:v>3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154</c:v>
                </c:pt>
                <c:pt idx="22">
                  <c:v>56</c:v>
                </c:pt>
                <c:pt idx="23">
                  <c:v>13</c:v>
                </c:pt>
                <c:pt idx="24">
                  <c:v>7</c:v>
                </c:pt>
                <c:pt idx="25">
                  <c:v>10</c:v>
                </c:pt>
                <c:pt idx="26">
                  <c:v>30</c:v>
                </c:pt>
                <c:pt idx="27">
                  <c:v>12</c:v>
                </c:pt>
                <c:pt idx="28">
                  <c:v>0</c:v>
                </c:pt>
                <c:pt idx="29">
                  <c:v>19</c:v>
                </c:pt>
                <c:pt idx="30">
                  <c:v>10</c:v>
                </c:pt>
                <c:pt idx="3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17-495B-A2A3-3324D690D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998976"/>
        <c:axId val="464000512"/>
      </c:lineChart>
      <c:catAx>
        <c:axId val="4639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4000512"/>
        <c:crosses val="autoZero"/>
        <c:auto val="1"/>
        <c:lblAlgn val="ctr"/>
        <c:lblOffset val="100"/>
        <c:noMultiLvlLbl val="0"/>
      </c:catAx>
      <c:valAx>
        <c:axId val="464000512"/>
        <c:scaling>
          <c:orientation val="minMax"/>
          <c:max val="5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8.9512411276272588E-4"/>
              <c:y val="0.2466419324703056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3998976"/>
        <c:crosses val="autoZero"/>
        <c:crossBetween val="between"/>
        <c:majorUnit val="10000"/>
        <c:minorUnit val="5000"/>
      </c:valAx>
    </c:plotArea>
    <c:legend>
      <c:legendPos val="b"/>
      <c:layout>
        <c:manualLayout>
          <c:xMode val="edge"/>
          <c:yMode val="edge"/>
          <c:x val="0.13347865064870418"/>
          <c:y val="0.91826931803016143"/>
          <c:w val="0.76527691309910051"/>
          <c:h val="8.173068196983851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Unidades Motrices del Autotransporte de Carga</a:t>
            </a:r>
          </a:p>
          <a:p>
            <a:pPr>
              <a:defRPr lang="es-ES" sz="1200"/>
            </a:pPr>
            <a:r>
              <a:rPr lang="es-ES" sz="1200" b="1" i="0" baseline="0"/>
              <a:t> por Clase de Vehículo 2016</a:t>
            </a:r>
          </a:p>
        </c:rich>
      </c:tx>
      <c:layout>
        <c:manualLayout>
          <c:xMode val="edge"/>
          <c:yMode val="edge"/>
          <c:x val="0.25106410336862478"/>
          <c:y val="4.519774011299435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97033283399032"/>
          <c:y val="0.14463276836158193"/>
          <c:w val="0.87214259198875033"/>
          <c:h val="0.619001912896481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'1.1.6'!$B$5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'1.1.6'!$B$7:$B$38</c:f>
              <c:numCache>
                <c:formatCode>#,##0</c:formatCode>
                <c:ptCount val="32"/>
                <c:pt idx="0">
                  <c:v>479</c:v>
                </c:pt>
                <c:pt idx="1">
                  <c:v>1562</c:v>
                </c:pt>
                <c:pt idx="2">
                  <c:v>83</c:v>
                </c:pt>
                <c:pt idx="3">
                  <c:v>195</c:v>
                </c:pt>
                <c:pt idx="4">
                  <c:v>499</c:v>
                </c:pt>
                <c:pt idx="5">
                  <c:v>844</c:v>
                </c:pt>
                <c:pt idx="6">
                  <c:v>33316</c:v>
                </c:pt>
                <c:pt idx="7">
                  <c:v>2487</c:v>
                </c:pt>
                <c:pt idx="8">
                  <c:v>440</c:v>
                </c:pt>
                <c:pt idx="9">
                  <c:v>362</c:v>
                </c:pt>
                <c:pt idx="10">
                  <c:v>6729</c:v>
                </c:pt>
                <c:pt idx="11">
                  <c:v>3052</c:v>
                </c:pt>
                <c:pt idx="12">
                  <c:v>449</c:v>
                </c:pt>
                <c:pt idx="13">
                  <c:v>2178</c:v>
                </c:pt>
                <c:pt idx="14">
                  <c:v>4808</c:v>
                </c:pt>
                <c:pt idx="15">
                  <c:v>1290</c:v>
                </c:pt>
                <c:pt idx="16">
                  <c:v>1154</c:v>
                </c:pt>
                <c:pt idx="17">
                  <c:v>128</c:v>
                </c:pt>
                <c:pt idx="18">
                  <c:v>9525</c:v>
                </c:pt>
                <c:pt idx="19">
                  <c:v>511</c:v>
                </c:pt>
                <c:pt idx="20">
                  <c:v>3180</c:v>
                </c:pt>
                <c:pt idx="21">
                  <c:v>2669</c:v>
                </c:pt>
                <c:pt idx="22">
                  <c:v>242</c:v>
                </c:pt>
                <c:pt idx="23">
                  <c:v>1955</c:v>
                </c:pt>
                <c:pt idx="24">
                  <c:v>755</c:v>
                </c:pt>
                <c:pt idx="25">
                  <c:v>605</c:v>
                </c:pt>
                <c:pt idx="26">
                  <c:v>708</c:v>
                </c:pt>
                <c:pt idx="27">
                  <c:v>3618</c:v>
                </c:pt>
                <c:pt idx="28">
                  <c:v>577</c:v>
                </c:pt>
                <c:pt idx="29">
                  <c:v>2005</c:v>
                </c:pt>
                <c:pt idx="30">
                  <c:v>632</c:v>
                </c:pt>
                <c:pt idx="3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C-406E-94B8-E1FF359E42B3}"/>
            </c:ext>
          </c:extLst>
        </c:ser>
        <c:ser>
          <c:idx val="1"/>
          <c:order val="1"/>
          <c:tx>
            <c:strRef>
              <c:f>'1.1.6'!$C$5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'1.1.6'!$C$7:$C$38</c:f>
              <c:numCache>
                <c:formatCode>#,##0</c:formatCode>
                <c:ptCount val="32"/>
                <c:pt idx="0">
                  <c:v>671</c:v>
                </c:pt>
                <c:pt idx="1">
                  <c:v>576</c:v>
                </c:pt>
                <c:pt idx="2">
                  <c:v>92</c:v>
                </c:pt>
                <c:pt idx="3">
                  <c:v>165</c:v>
                </c:pt>
                <c:pt idx="4">
                  <c:v>637</c:v>
                </c:pt>
                <c:pt idx="5">
                  <c:v>537</c:v>
                </c:pt>
                <c:pt idx="6">
                  <c:v>18166</c:v>
                </c:pt>
                <c:pt idx="7">
                  <c:v>1022</c:v>
                </c:pt>
                <c:pt idx="8">
                  <c:v>432</c:v>
                </c:pt>
                <c:pt idx="9">
                  <c:v>445</c:v>
                </c:pt>
                <c:pt idx="10">
                  <c:v>5732</c:v>
                </c:pt>
                <c:pt idx="11">
                  <c:v>5169</c:v>
                </c:pt>
                <c:pt idx="12">
                  <c:v>411</c:v>
                </c:pt>
                <c:pt idx="13">
                  <c:v>3602</c:v>
                </c:pt>
                <c:pt idx="14">
                  <c:v>6338</c:v>
                </c:pt>
                <c:pt idx="15">
                  <c:v>2733</c:v>
                </c:pt>
                <c:pt idx="16">
                  <c:v>1147</c:v>
                </c:pt>
                <c:pt idx="17">
                  <c:v>604</c:v>
                </c:pt>
                <c:pt idx="18">
                  <c:v>3752</c:v>
                </c:pt>
                <c:pt idx="19">
                  <c:v>452</c:v>
                </c:pt>
                <c:pt idx="20">
                  <c:v>4955</c:v>
                </c:pt>
                <c:pt idx="21">
                  <c:v>1853</c:v>
                </c:pt>
                <c:pt idx="22">
                  <c:v>118</c:v>
                </c:pt>
                <c:pt idx="23">
                  <c:v>1807</c:v>
                </c:pt>
                <c:pt idx="24">
                  <c:v>1618</c:v>
                </c:pt>
                <c:pt idx="25">
                  <c:v>685</c:v>
                </c:pt>
                <c:pt idx="26">
                  <c:v>626</c:v>
                </c:pt>
                <c:pt idx="27">
                  <c:v>1430</c:v>
                </c:pt>
                <c:pt idx="28">
                  <c:v>635</c:v>
                </c:pt>
                <c:pt idx="29">
                  <c:v>2831</c:v>
                </c:pt>
                <c:pt idx="30">
                  <c:v>1031</c:v>
                </c:pt>
                <c:pt idx="31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C-406E-94B8-E1FF359E42B3}"/>
            </c:ext>
          </c:extLst>
        </c:ser>
        <c:ser>
          <c:idx val="2"/>
          <c:order val="2"/>
          <c:tx>
            <c:strRef>
              <c:f>'1.1.6'!$D$5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'1.1.6'!$D$7:$D$38</c:f>
              <c:numCache>
                <c:formatCode>#,##0</c:formatCode>
                <c:ptCount val="32"/>
                <c:pt idx="0">
                  <c:v>58</c:v>
                </c:pt>
                <c:pt idx="1">
                  <c:v>111</c:v>
                </c:pt>
                <c:pt idx="2">
                  <c:v>1</c:v>
                </c:pt>
                <c:pt idx="3">
                  <c:v>14</c:v>
                </c:pt>
                <c:pt idx="4">
                  <c:v>4</c:v>
                </c:pt>
                <c:pt idx="5">
                  <c:v>72</c:v>
                </c:pt>
                <c:pt idx="6">
                  <c:v>685</c:v>
                </c:pt>
                <c:pt idx="7">
                  <c:v>85</c:v>
                </c:pt>
                <c:pt idx="8">
                  <c:v>18</c:v>
                </c:pt>
                <c:pt idx="9">
                  <c:v>25</c:v>
                </c:pt>
                <c:pt idx="10">
                  <c:v>202</c:v>
                </c:pt>
                <c:pt idx="11">
                  <c:v>116</c:v>
                </c:pt>
                <c:pt idx="12">
                  <c:v>9</c:v>
                </c:pt>
                <c:pt idx="13">
                  <c:v>70</c:v>
                </c:pt>
                <c:pt idx="14">
                  <c:v>268</c:v>
                </c:pt>
                <c:pt idx="15">
                  <c:v>65</c:v>
                </c:pt>
                <c:pt idx="16">
                  <c:v>63</c:v>
                </c:pt>
                <c:pt idx="17">
                  <c:v>2</c:v>
                </c:pt>
                <c:pt idx="18">
                  <c:v>255</c:v>
                </c:pt>
                <c:pt idx="19">
                  <c:v>0</c:v>
                </c:pt>
                <c:pt idx="20">
                  <c:v>118</c:v>
                </c:pt>
                <c:pt idx="21">
                  <c:v>217</c:v>
                </c:pt>
                <c:pt idx="22">
                  <c:v>13</c:v>
                </c:pt>
                <c:pt idx="23">
                  <c:v>56</c:v>
                </c:pt>
                <c:pt idx="24">
                  <c:v>50</c:v>
                </c:pt>
                <c:pt idx="25">
                  <c:v>31</c:v>
                </c:pt>
                <c:pt idx="26">
                  <c:v>22</c:v>
                </c:pt>
                <c:pt idx="27">
                  <c:v>121</c:v>
                </c:pt>
                <c:pt idx="28">
                  <c:v>11</c:v>
                </c:pt>
                <c:pt idx="29">
                  <c:v>49</c:v>
                </c:pt>
                <c:pt idx="30">
                  <c:v>26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C-406E-94B8-E1FF359E42B3}"/>
            </c:ext>
          </c:extLst>
        </c:ser>
        <c:ser>
          <c:idx val="3"/>
          <c:order val="3"/>
          <c:tx>
            <c:strRef>
              <c:f>'1.1.6'!$E$5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'1.1.6'!$E$7:$E$38</c:f>
              <c:numCache>
                <c:formatCode>#,##0</c:formatCode>
                <c:ptCount val="32"/>
                <c:pt idx="0">
                  <c:v>4458</c:v>
                </c:pt>
                <c:pt idx="1">
                  <c:v>9593</c:v>
                </c:pt>
                <c:pt idx="2">
                  <c:v>652</c:v>
                </c:pt>
                <c:pt idx="3">
                  <c:v>486</c:v>
                </c:pt>
                <c:pt idx="4">
                  <c:v>1707</c:v>
                </c:pt>
                <c:pt idx="5">
                  <c:v>10750</c:v>
                </c:pt>
                <c:pt idx="6">
                  <c:v>47811</c:v>
                </c:pt>
                <c:pt idx="7">
                  <c:v>10534</c:v>
                </c:pt>
                <c:pt idx="8">
                  <c:v>2297</c:v>
                </c:pt>
                <c:pt idx="9">
                  <c:v>5394</c:v>
                </c:pt>
                <c:pt idx="10">
                  <c:v>14274</c:v>
                </c:pt>
                <c:pt idx="11">
                  <c:v>15985</c:v>
                </c:pt>
                <c:pt idx="12">
                  <c:v>1055</c:v>
                </c:pt>
                <c:pt idx="13">
                  <c:v>11004</c:v>
                </c:pt>
                <c:pt idx="14">
                  <c:v>19655</c:v>
                </c:pt>
                <c:pt idx="15">
                  <c:v>8569</c:v>
                </c:pt>
                <c:pt idx="16">
                  <c:v>2064</c:v>
                </c:pt>
                <c:pt idx="17">
                  <c:v>543</c:v>
                </c:pt>
                <c:pt idx="18">
                  <c:v>36678</c:v>
                </c:pt>
                <c:pt idx="19">
                  <c:v>1239</c:v>
                </c:pt>
                <c:pt idx="20">
                  <c:v>8827</c:v>
                </c:pt>
                <c:pt idx="21">
                  <c:v>8472</c:v>
                </c:pt>
                <c:pt idx="22">
                  <c:v>581</c:v>
                </c:pt>
                <c:pt idx="23">
                  <c:v>7156</c:v>
                </c:pt>
                <c:pt idx="24">
                  <c:v>6183</c:v>
                </c:pt>
                <c:pt idx="25">
                  <c:v>7681</c:v>
                </c:pt>
                <c:pt idx="26">
                  <c:v>1957</c:v>
                </c:pt>
                <c:pt idx="27">
                  <c:v>17326</c:v>
                </c:pt>
                <c:pt idx="28">
                  <c:v>1715</c:v>
                </c:pt>
                <c:pt idx="29">
                  <c:v>13390</c:v>
                </c:pt>
                <c:pt idx="30">
                  <c:v>2124</c:v>
                </c:pt>
                <c:pt idx="31">
                  <c:v>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C-406E-94B8-E1FF359E42B3}"/>
            </c:ext>
          </c:extLst>
        </c:ser>
        <c:ser>
          <c:idx val="4"/>
          <c:order val="4"/>
          <c:tx>
            <c:strRef>
              <c:f>'1.1.6'!$F$5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'1.1.6'!$F$7:$F$38</c:f>
              <c:numCache>
                <c:formatCode>#,##0</c:formatCode>
                <c:ptCount val="32"/>
                <c:pt idx="0">
                  <c:v>41</c:v>
                </c:pt>
                <c:pt idx="1">
                  <c:v>112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20</c:v>
                </c:pt>
                <c:pt idx="7">
                  <c:v>10</c:v>
                </c:pt>
                <c:pt idx="8">
                  <c:v>42</c:v>
                </c:pt>
                <c:pt idx="9">
                  <c:v>5</c:v>
                </c:pt>
                <c:pt idx="10">
                  <c:v>97</c:v>
                </c:pt>
                <c:pt idx="11">
                  <c:v>21</c:v>
                </c:pt>
                <c:pt idx="12">
                  <c:v>7</c:v>
                </c:pt>
                <c:pt idx="13">
                  <c:v>11</c:v>
                </c:pt>
                <c:pt idx="14">
                  <c:v>116</c:v>
                </c:pt>
                <c:pt idx="15">
                  <c:v>213</c:v>
                </c:pt>
                <c:pt idx="16">
                  <c:v>15</c:v>
                </c:pt>
                <c:pt idx="17">
                  <c:v>10</c:v>
                </c:pt>
                <c:pt idx="18">
                  <c:v>0</c:v>
                </c:pt>
                <c:pt idx="19">
                  <c:v>1</c:v>
                </c:pt>
                <c:pt idx="20">
                  <c:v>20</c:v>
                </c:pt>
                <c:pt idx="21">
                  <c:v>12</c:v>
                </c:pt>
                <c:pt idx="22">
                  <c:v>19</c:v>
                </c:pt>
                <c:pt idx="23">
                  <c:v>7</c:v>
                </c:pt>
                <c:pt idx="24">
                  <c:v>14</c:v>
                </c:pt>
                <c:pt idx="25">
                  <c:v>3</c:v>
                </c:pt>
                <c:pt idx="26">
                  <c:v>45</c:v>
                </c:pt>
                <c:pt idx="27">
                  <c:v>28</c:v>
                </c:pt>
                <c:pt idx="28">
                  <c:v>7</c:v>
                </c:pt>
                <c:pt idx="29">
                  <c:v>68</c:v>
                </c:pt>
                <c:pt idx="30">
                  <c:v>2</c:v>
                </c:pt>
                <c:pt idx="3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C-406E-94B8-E1FF359E42B3}"/>
            </c:ext>
          </c:extLst>
        </c:ser>
        <c:ser>
          <c:idx val="5"/>
          <c:order val="5"/>
          <c:tx>
            <c:strRef>
              <c:f>'1.1.6'!$H$4:$H$5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'1.1.6'!$I$7:$I$38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'1.1.6'!$H$7:$H$38</c:f>
              <c:numCache>
                <c:formatCode>#,##0</c:formatCode>
                <c:ptCount val="32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>
                  <c:v>39</c:v>
                </c:pt>
                <c:pt idx="6">
                  <c:v>593</c:v>
                </c:pt>
                <c:pt idx="7">
                  <c:v>8</c:v>
                </c:pt>
                <c:pt idx="8">
                  <c:v>0</c:v>
                </c:pt>
                <c:pt idx="9">
                  <c:v>6</c:v>
                </c:pt>
                <c:pt idx="10">
                  <c:v>16</c:v>
                </c:pt>
                <c:pt idx="11">
                  <c:v>63</c:v>
                </c:pt>
                <c:pt idx="12">
                  <c:v>40</c:v>
                </c:pt>
                <c:pt idx="13">
                  <c:v>11</c:v>
                </c:pt>
                <c:pt idx="14">
                  <c:v>49</c:v>
                </c:pt>
                <c:pt idx="15">
                  <c:v>0</c:v>
                </c:pt>
                <c:pt idx="16">
                  <c:v>9</c:v>
                </c:pt>
                <c:pt idx="17">
                  <c:v>3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154</c:v>
                </c:pt>
                <c:pt idx="22">
                  <c:v>56</c:v>
                </c:pt>
                <c:pt idx="23">
                  <c:v>13</c:v>
                </c:pt>
                <c:pt idx="24">
                  <c:v>7</c:v>
                </c:pt>
                <c:pt idx="25">
                  <c:v>10</c:v>
                </c:pt>
                <c:pt idx="26">
                  <c:v>30</c:v>
                </c:pt>
                <c:pt idx="27">
                  <c:v>12</c:v>
                </c:pt>
                <c:pt idx="28">
                  <c:v>0</c:v>
                </c:pt>
                <c:pt idx="29">
                  <c:v>19</c:v>
                </c:pt>
                <c:pt idx="30">
                  <c:v>10</c:v>
                </c:pt>
                <c:pt idx="3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C-406E-94B8-E1FF359E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037760"/>
        <c:axId val="464039296"/>
      </c:barChart>
      <c:catAx>
        <c:axId val="46403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4039296"/>
        <c:crosses val="autoZero"/>
        <c:auto val="1"/>
        <c:lblAlgn val="ctr"/>
        <c:lblOffset val="100"/>
        <c:noMultiLvlLbl val="0"/>
      </c:catAx>
      <c:valAx>
        <c:axId val="4640392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4037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47230869009059"/>
          <c:y val="0.91826931803016143"/>
          <c:w val="0.56177715735598366"/>
          <c:h val="8.173068196983851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</a:t>
            </a:r>
            <a:r>
              <a:rPr lang="es-ES" sz="1200" baseline="0"/>
              <a:t> del Autotransporte de Carga General 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1281012150708884"/>
          <c:y val="1.897982399874703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526003355425268E-2"/>
          <c:y val="9.8083844792265243E-2"/>
          <c:w val="0.88614066489408272"/>
          <c:h val="0.67900454858207793"/>
        </c:manualLayout>
      </c:layout>
      <c:lineChart>
        <c:grouping val="standard"/>
        <c:varyColors val="0"/>
        <c:ser>
          <c:idx val="0"/>
          <c:order val="0"/>
          <c:tx>
            <c:strRef>
              <c:f>'1.1.6.1'!$B$5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'1.1.6.1'!$B$7:$B$38</c:f>
              <c:numCache>
                <c:formatCode>#,##0</c:formatCode>
                <c:ptCount val="32"/>
                <c:pt idx="0">
                  <c:v>279</c:v>
                </c:pt>
                <c:pt idx="1">
                  <c:v>1250</c:v>
                </c:pt>
                <c:pt idx="2">
                  <c:v>23</c:v>
                </c:pt>
                <c:pt idx="3">
                  <c:v>113</c:v>
                </c:pt>
                <c:pt idx="4">
                  <c:v>262</c:v>
                </c:pt>
                <c:pt idx="5">
                  <c:v>573</c:v>
                </c:pt>
                <c:pt idx="6">
                  <c:v>25538</c:v>
                </c:pt>
                <c:pt idx="7">
                  <c:v>1993</c:v>
                </c:pt>
                <c:pt idx="8">
                  <c:v>334</c:v>
                </c:pt>
                <c:pt idx="9">
                  <c:v>209</c:v>
                </c:pt>
                <c:pt idx="10">
                  <c:v>5462</c:v>
                </c:pt>
                <c:pt idx="11">
                  <c:v>2577</c:v>
                </c:pt>
                <c:pt idx="12">
                  <c:v>172</c:v>
                </c:pt>
                <c:pt idx="13">
                  <c:v>1682</c:v>
                </c:pt>
                <c:pt idx="14">
                  <c:v>3513</c:v>
                </c:pt>
                <c:pt idx="15">
                  <c:v>976</c:v>
                </c:pt>
                <c:pt idx="16">
                  <c:v>862</c:v>
                </c:pt>
                <c:pt idx="17">
                  <c:v>48</c:v>
                </c:pt>
                <c:pt idx="18">
                  <c:v>7885</c:v>
                </c:pt>
                <c:pt idx="19">
                  <c:v>304</c:v>
                </c:pt>
                <c:pt idx="20">
                  <c:v>2517</c:v>
                </c:pt>
                <c:pt idx="21">
                  <c:v>2275</c:v>
                </c:pt>
                <c:pt idx="22">
                  <c:v>130</c:v>
                </c:pt>
                <c:pt idx="23">
                  <c:v>1646</c:v>
                </c:pt>
                <c:pt idx="24">
                  <c:v>466</c:v>
                </c:pt>
                <c:pt idx="25">
                  <c:v>386</c:v>
                </c:pt>
                <c:pt idx="26">
                  <c:v>346</c:v>
                </c:pt>
                <c:pt idx="27">
                  <c:v>2860</c:v>
                </c:pt>
                <c:pt idx="28">
                  <c:v>408</c:v>
                </c:pt>
                <c:pt idx="29">
                  <c:v>1303</c:v>
                </c:pt>
                <c:pt idx="30">
                  <c:v>472</c:v>
                </c:pt>
                <c:pt idx="3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B-433E-BB94-269DAB8D6B9B}"/>
            </c:ext>
          </c:extLst>
        </c:ser>
        <c:ser>
          <c:idx val="1"/>
          <c:order val="1"/>
          <c:tx>
            <c:strRef>
              <c:f>'1.1.6.1'!$C$5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'1.1.6.1'!$C$7:$C$38</c:f>
              <c:numCache>
                <c:formatCode>#,##0</c:formatCode>
                <c:ptCount val="32"/>
                <c:pt idx="0">
                  <c:v>517</c:v>
                </c:pt>
                <c:pt idx="1">
                  <c:v>519</c:v>
                </c:pt>
                <c:pt idx="2">
                  <c:v>66</c:v>
                </c:pt>
                <c:pt idx="3">
                  <c:v>139</c:v>
                </c:pt>
                <c:pt idx="4">
                  <c:v>590</c:v>
                </c:pt>
                <c:pt idx="5">
                  <c:v>407</c:v>
                </c:pt>
                <c:pt idx="6">
                  <c:v>16300</c:v>
                </c:pt>
                <c:pt idx="7">
                  <c:v>823</c:v>
                </c:pt>
                <c:pt idx="8">
                  <c:v>403</c:v>
                </c:pt>
                <c:pt idx="9">
                  <c:v>388</c:v>
                </c:pt>
                <c:pt idx="10">
                  <c:v>5262</c:v>
                </c:pt>
                <c:pt idx="11">
                  <c:v>4871</c:v>
                </c:pt>
                <c:pt idx="12">
                  <c:v>356</c:v>
                </c:pt>
                <c:pt idx="13">
                  <c:v>3411</c:v>
                </c:pt>
                <c:pt idx="14">
                  <c:v>6004</c:v>
                </c:pt>
                <c:pt idx="15">
                  <c:v>2603</c:v>
                </c:pt>
                <c:pt idx="16">
                  <c:v>1068</c:v>
                </c:pt>
                <c:pt idx="17">
                  <c:v>582</c:v>
                </c:pt>
                <c:pt idx="18">
                  <c:v>2627</c:v>
                </c:pt>
                <c:pt idx="19">
                  <c:v>425</c:v>
                </c:pt>
                <c:pt idx="20">
                  <c:v>4644</c:v>
                </c:pt>
                <c:pt idx="21">
                  <c:v>1669</c:v>
                </c:pt>
                <c:pt idx="22">
                  <c:v>93</c:v>
                </c:pt>
                <c:pt idx="23">
                  <c:v>1692</c:v>
                </c:pt>
                <c:pt idx="24">
                  <c:v>1480</c:v>
                </c:pt>
                <c:pt idx="25">
                  <c:v>580</c:v>
                </c:pt>
                <c:pt idx="26">
                  <c:v>443</c:v>
                </c:pt>
                <c:pt idx="27">
                  <c:v>1244</c:v>
                </c:pt>
                <c:pt idx="28">
                  <c:v>612</c:v>
                </c:pt>
                <c:pt idx="29">
                  <c:v>2513</c:v>
                </c:pt>
                <c:pt idx="30">
                  <c:v>945</c:v>
                </c:pt>
                <c:pt idx="31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B-433E-BB94-269DAB8D6B9B}"/>
            </c:ext>
          </c:extLst>
        </c:ser>
        <c:ser>
          <c:idx val="2"/>
          <c:order val="2"/>
          <c:tx>
            <c:strRef>
              <c:f>'1.1.6.1'!$D$5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'1.1.6.1'!$D$7:$D$38</c:f>
              <c:numCache>
                <c:formatCode>#,##0</c:formatCode>
                <c:ptCount val="32"/>
                <c:pt idx="0">
                  <c:v>35</c:v>
                </c:pt>
                <c:pt idx="1">
                  <c:v>103</c:v>
                </c:pt>
                <c:pt idx="2">
                  <c:v>1</c:v>
                </c:pt>
                <c:pt idx="3">
                  <c:v>12</c:v>
                </c:pt>
                <c:pt idx="4">
                  <c:v>2</c:v>
                </c:pt>
                <c:pt idx="5">
                  <c:v>69</c:v>
                </c:pt>
                <c:pt idx="6">
                  <c:v>638</c:v>
                </c:pt>
                <c:pt idx="7">
                  <c:v>78</c:v>
                </c:pt>
                <c:pt idx="8">
                  <c:v>15</c:v>
                </c:pt>
                <c:pt idx="9">
                  <c:v>23</c:v>
                </c:pt>
                <c:pt idx="10">
                  <c:v>194</c:v>
                </c:pt>
                <c:pt idx="11">
                  <c:v>113</c:v>
                </c:pt>
                <c:pt idx="12">
                  <c:v>5</c:v>
                </c:pt>
                <c:pt idx="13">
                  <c:v>60</c:v>
                </c:pt>
                <c:pt idx="14">
                  <c:v>258</c:v>
                </c:pt>
                <c:pt idx="15">
                  <c:v>62</c:v>
                </c:pt>
                <c:pt idx="16">
                  <c:v>46</c:v>
                </c:pt>
                <c:pt idx="17">
                  <c:v>2</c:v>
                </c:pt>
                <c:pt idx="18">
                  <c:v>225</c:v>
                </c:pt>
                <c:pt idx="19">
                  <c:v>0</c:v>
                </c:pt>
                <c:pt idx="20">
                  <c:v>82</c:v>
                </c:pt>
                <c:pt idx="21">
                  <c:v>214</c:v>
                </c:pt>
                <c:pt idx="22">
                  <c:v>11</c:v>
                </c:pt>
                <c:pt idx="23">
                  <c:v>43</c:v>
                </c:pt>
                <c:pt idx="24">
                  <c:v>48</c:v>
                </c:pt>
                <c:pt idx="25">
                  <c:v>27</c:v>
                </c:pt>
                <c:pt idx="26">
                  <c:v>10</c:v>
                </c:pt>
                <c:pt idx="27">
                  <c:v>107</c:v>
                </c:pt>
                <c:pt idx="28">
                  <c:v>10</c:v>
                </c:pt>
                <c:pt idx="29">
                  <c:v>34</c:v>
                </c:pt>
                <c:pt idx="30">
                  <c:v>20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B-433E-BB94-269DAB8D6B9B}"/>
            </c:ext>
          </c:extLst>
        </c:ser>
        <c:ser>
          <c:idx val="3"/>
          <c:order val="3"/>
          <c:tx>
            <c:strRef>
              <c:f>'1.1.6.1'!$E$5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'1.1.6.1'!$E$7:$E$38</c:f>
              <c:numCache>
                <c:formatCode>#,##0</c:formatCode>
                <c:ptCount val="32"/>
                <c:pt idx="0">
                  <c:v>3622</c:v>
                </c:pt>
                <c:pt idx="1">
                  <c:v>9107</c:v>
                </c:pt>
                <c:pt idx="2">
                  <c:v>498</c:v>
                </c:pt>
                <c:pt idx="3">
                  <c:v>292</c:v>
                </c:pt>
                <c:pt idx="4">
                  <c:v>1414</c:v>
                </c:pt>
                <c:pt idx="5">
                  <c:v>9242</c:v>
                </c:pt>
                <c:pt idx="6">
                  <c:v>42004</c:v>
                </c:pt>
                <c:pt idx="7">
                  <c:v>8564</c:v>
                </c:pt>
                <c:pt idx="8">
                  <c:v>1792</c:v>
                </c:pt>
                <c:pt idx="9">
                  <c:v>4652</c:v>
                </c:pt>
                <c:pt idx="10">
                  <c:v>12553</c:v>
                </c:pt>
                <c:pt idx="11">
                  <c:v>13544</c:v>
                </c:pt>
                <c:pt idx="12">
                  <c:v>903</c:v>
                </c:pt>
                <c:pt idx="13">
                  <c:v>9662</c:v>
                </c:pt>
                <c:pt idx="14">
                  <c:v>17951</c:v>
                </c:pt>
                <c:pt idx="15">
                  <c:v>8124</c:v>
                </c:pt>
                <c:pt idx="16">
                  <c:v>1950</c:v>
                </c:pt>
                <c:pt idx="17">
                  <c:v>485</c:v>
                </c:pt>
                <c:pt idx="18">
                  <c:v>28118</c:v>
                </c:pt>
                <c:pt idx="19">
                  <c:v>931</c:v>
                </c:pt>
                <c:pt idx="20">
                  <c:v>8279</c:v>
                </c:pt>
                <c:pt idx="21">
                  <c:v>7183</c:v>
                </c:pt>
                <c:pt idx="22">
                  <c:v>474</c:v>
                </c:pt>
                <c:pt idx="23">
                  <c:v>6722</c:v>
                </c:pt>
                <c:pt idx="24">
                  <c:v>5694</c:v>
                </c:pt>
                <c:pt idx="25">
                  <c:v>6953</c:v>
                </c:pt>
                <c:pt idx="26">
                  <c:v>965</c:v>
                </c:pt>
                <c:pt idx="27">
                  <c:v>12821</c:v>
                </c:pt>
                <c:pt idx="28">
                  <c:v>1630</c:v>
                </c:pt>
                <c:pt idx="29">
                  <c:v>10307</c:v>
                </c:pt>
                <c:pt idx="30">
                  <c:v>1742</c:v>
                </c:pt>
                <c:pt idx="31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B-433E-BB94-269DAB8D6B9B}"/>
            </c:ext>
          </c:extLst>
        </c:ser>
        <c:ser>
          <c:idx val="4"/>
          <c:order val="4"/>
          <c:tx>
            <c:strRef>
              <c:f>'1.1.6.1'!$F$5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'1.1.6.1'!$F$7:$F$38</c:f>
              <c:numCache>
                <c:formatCode>#,##0</c:formatCode>
                <c:ptCount val="32"/>
                <c:pt idx="0">
                  <c:v>33</c:v>
                </c:pt>
                <c:pt idx="1">
                  <c:v>95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13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63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57</c:v>
                </c:pt>
                <c:pt idx="15">
                  <c:v>49</c:v>
                </c:pt>
                <c:pt idx="16">
                  <c:v>8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9</c:v>
                </c:pt>
                <c:pt idx="30">
                  <c:v>0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AB-433E-BB94-269DAB8D6B9B}"/>
            </c:ext>
          </c:extLst>
        </c:ser>
        <c:ser>
          <c:idx val="5"/>
          <c:order val="5"/>
          <c:tx>
            <c:strRef>
              <c:f>'1.1.6.1'!$H$4:$H$5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'1.1.6.1'!$H$7:$H$38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AB-433E-BB94-269DAB8D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085760"/>
        <c:axId val="464087296"/>
      </c:lineChart>
      <c:catAx>
        <c:axId val="46408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4087296"/>
        <c:crosses val="autoZero"/>
        <c:auto val="1"/>
        <c:lblAlgn val="ctr"/>
        <c:lblOffset val="100"/>
        <c:noMultiLvlLbl val="0"/>
      </c:catAx>
      <c:valAx>
        <c:axId val="464087296"/>
        <c:scaling>
          <c:orientation val="minMax"/>
          <c:max val="4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408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90027731682054"/>
          <c:y val="0.93135789731048424"/>
          <c:w val="0.6646164425314548"/>
          <c:h val="6.8642102689515788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</a:t>
            </a:r>
            <a:r>
              <a:rPr lang="es-ES" sz="1200" baseline="0"/>
              <a:t> del Autotransporte Carga General 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13187302082289221"/>
          <c:y val="1.89853317748687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526003355425268E-2"/>
          <c:y val="9.8083844792265243E-2"/>
          <c:w val="0.88614066489408272"/>
          <c:h val="0.679004548582078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'1.1.6.1'!$B$5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'1.1.6.1'!$B$7:$B$38</c:f>
              <c:numCache>
                <c:formatCode>#,##0</c:formatCode>
                <c:ptCount val="32"/>
                <c:pt idx="0">
                  <c:v>279</c:v>
                </c:pt>
                <c:pt idx="1">
                  <c:v>1250</c:v>
                </c:pt>
                <c:pt idx="2">
                  <c:v>23</c:v>
                </c:pt>
                <c:pt idx="3">
                  <c:v>113</c:v>
                </c:pt>
                <c:pt idx="4">
                  <c:v>262</c:v>
                </c:pt>
                <c:pt idx="5">
                  <c:v>573</c:v>
                </c:pt>
                <c:pt idx="6">
                  <c:v>25538</c:v>
                </c:pt>
                <c:pt idx="7">
                  <c:v>1993</c:v>
                </c:pt>
                <c:pt idx="8">
                  <c:v>334</c:v>
                </c:pt>
                <c:pt idx="9">
                  <c:v>209</c:v>
                </c:pt>
                <c:pt idx="10">
                  <c:v>5462</c:v>
                </c:pt>
                <c:pt idx="11">
                  <c:v>2577</c:v>
                </c:pt>
                <c:pt idx="12">
                  <c:v>172</c:v>
                </c:pt>
                <c:pt idx="13">
                  <c:v>1682</c:v>
                </c:pt>
                <c:pt idx="14">
                  <c:v>3513</c:v>
                </c:pt>
                <c:pt idx="15">
                  <c:v>976</c:v>
                </c:pt>
                <c:pt idx="16">
                  <c:v>862</c:v>
                </c:pt>
                <c:pt idx="17">
                  <c:v>48</c:v>
                </c:pt>
                <c:pt idx="18">
                  <c:v>7885</c:v>
                </c:pt>
                <c:pt idx="19">
                  <c:v>304</c:v>
                </c:pt>
                <c:pt idx="20">
                  <c:v>2517</c:v>
                </c:pt>
                <c:pt idx="21">
                  <c:v>2275</c:v>
                </c:pt>
                <c:pt idx="22">
                  <c:v>130</c:v>
                </c:pt>
                <c:pt idx="23">
                  <c:v>1646</c:v>
                </c:pt>
                <c:pt idx="24">
                  <c:v>466</c:v>
                </c:pt>
                <c:pt idx="25">
                  <c:v>386</c:v>
                </c:pt>
                <c:pt idx="26">
                  <c:v>346</c:v>
                </c:pt>
                <c:pt idx="27">
                  <c:v>2860</c:v>
                </c:pt>
                <c:pt idx="28">
                  <c:v>408</c:v>
                </c:pt>
                <c:pt idx="29">
                  <c:v>1303</c:v>
                </c:pt>
                <c:pt idx="30">
                  <c:v>472</c:v>
                </c:pt>
                <c:pt idx="3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9-4981-ADE6-C62F236A9F54}"/>
            </c:ext>
          </c:extLst>
        </c:ser>
        <c:ser>
          <c:idx val="1"/>
          <c:order val="1"/>
          <c:tx>
            <c:strRef>
              <c:f>'1.1.6.1'!$C$5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'1.1.6.1'!$C$7:$C$38</c:f>
              <c:numCache>
                <c:formatCode>#,##0</c:formatCode>
                <c:ptCount val="32"/>
                <c:pt idx="0">
                  <c:v>517</c:v>
                </c:pt>
                <c:pt idx="1">
                  <c:v>519</c:v>
                </c:pt>
                <c:pt idx="2">
                  <c:v>66</c:v>
                </c:pt>
                <c:pt idx="3">
                  <c:v>139</c:v>
                </c:pt>
                <c:pt idx="4">
                  <c:v>590</c:v>
                </c:pt>
                <c:pt idx="5">
                  <c:v>407</c:v>
                </c:pt>
                <c:pt idx="6">
                  <c:v>16300</c:v>
                </c:pt>
                <c:pt idx="7">
                  <c:v>823</c:v>
                </c:pt>
                <c:pt idx="8">
                  <c:v>403</c:v>
                </c:pt>
                <c:pt idx="9">
                  <c:v>388</c:v>
                </c:pt>
                <c:pt idx="10">
                  <c:v>5262</c:v>
                </c:pt>
                <c:pt idx="11">
                  <c:v>4871</c:v>
                </c:pt>
                <c:pt idx="12">
                  <c:v>356</c:v>
                </c:pt>
                <c:pt idx="13">
                  <c:v>3411</c:v>
                </c:pt>
                <c:pt idx="14">
                  <c:v>6004</c:v>
                </c:pt>
                <c:pt idx="15">
                  <c:v>2603</c:v>
                </c:pt>
                <c:pt idx="16">
                  <c:v>1068</c:v>
                </c:pt>
                <c:pt idx="17">
                  <c:v>582</c:v>
                </c:pt>
                <c:pt idx="18">
                  <c:v>2627</c:v>
                </c:pt>
                <c:pt idx="19">
                  <c:v>425</c:v>
                </c:pt>
                <c:pt idx="20">
                  <c:v>4644</c:v>
                </c:pt>
                <c:pt idx="21">
                  <c:v>1669</c:v>
                </c:pt>
                <c:pt idx="22">
                  <c:v>93</c:v>
                </c:pt>
                <c:pt idx="23">
                  <c:v>1692</c:v>
                </c:pt>
                <c:pt idx="24">
                  <c:v>1480</c:v>
                </c:pt>
                <c:pt idx="25">
                  <c:v>580</c:v>
                </c:pt>
                <c:pt idx="26">
                  <c:v>443</c:v>
                </c:pt>
                <c:pt idx="27">
                  <c:v>1244</c:v>
                </c:pt>
                <c:pt idx="28">
                  <c:v>612</c:v>
                </c:pt>
                <c:pt idx="29">
                  <c:v>2513</c:v>
                </c:pt>
                <c:pt idx="30">
                  <c:v>945</c:v>
                </c:pt>
                <c:pt idx="3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9-4981-ADE6-C62F236A9F54}"/>
            </c:ext>
          </c:extLst>
        </c:ser>
        <c:ser>
          <c:idx val="2"/>
          <c:order val="2"/>
          <c:tx>
            <c:strRef>
              <c:f>'1.1.6.1'!$D$5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'1.1.6.1'!$D$7:$D$38</c:f>
              <c:numCache>
                <c:formatCode>#,##0</c:formatCode>
                <c:ptCount val="32"/>
                <c:pt idx="0">
                  <c:v>35</c:v>
                </c:pt>
                <c:pt idx="1">
                  <c:v>103</c:v>
                </c:pt>
                <c:pt idx="2">
                  <c:v>1</c:v>
                </c:pt>
                <c:pt idx="3">
                  <c:v>12</c:v>
                </c:pt>
                <c:pt idx="4">
                  <c:v>2</c:v>
                </c:pt>
                <c:pt idx="5">
                  <c:v>69</c:v>
                </c:pt>
                <c:pt idx="6">
                  <c:v>638</c:v>
                </c:pt>
                <c:pt idx="7">
                  <c:v>78</c:v>
                </c:pt>
                <c:pt idx="8">
                  <c:v>15</c:v>
                </c:pt>
                <c:pt idx="9">
                  <c:v>23</c:v>
                </c:pt>
                <c:pt idx="10">
                  <c:v>194</c:v>
                </c:pt>
                <c:pt idx="11">
                  <c:v>113</c:v>
                </c:pt>
                <c:pt idx="12">
                  <c:v>5</c:v>
                </c:pt>
                <c:pt idx="13">
                  <c:v>60</c:v>
                </c:pt>
                <c:pt idx="14">
                  <c:v>258</c:v>
                </c:pt>
                <c:pt idx="15">
                  <c:v>62</c:v>
                </c:pt>
                <c:pt idx="16">
                  <c:v>46</c:v>
                </c:pt>
                <c:pt idx="17">
                  <c:v>2</c:v>
                </c:pt>
                <c:pt idx="18">
                  <c:v>225</c:v>
                </c:pt>
                <c:pt idx="19">
                  <c:v>0</c:v>
                </c:pt>
                <c:pt idx="20">
                  <c:v>82</c:v>
                </c:pt>
                <c:pt idx="21">
                  <c:v>214</c:v>
                </c:pt>
                <c:pt idx="22">
                  <c:v>11</c:v>
                </c:pt>
                <c:pt idx="23">
                  <c:v>43</c:v>
                </c:pt>
                <c:pt idx="24">
                  <c:v>48</c:v>
                </c:pt>
                <c:pt idx="25">
                  <c:v>27</c:v>
                </c:pt>
                <c:pt idx="26">
                  <c:v>10</c:v>
                </c:pt>
                <c:pt idx="27">
                  <c:v>107</c:v>
                </c:pt>
                <c:pt idx="28">
                  <c:v>10</c:v>
                </c:pt>
                <c:pt idx="29">
                  <c:v>34</c:v>
                </c:pt>
                <c:pt idx="30">
                  <c:v>20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9-4981-ADE6-C62F236A9F54}"/>
            </c:ext>
          </c:extLst>
        </c:ser>
        <c:ser>
          <c:idx val="3"/>
          <c:order val="3"/>
          <c:tx>
            <c:strRef>
              <c:f>'1.1.6.1'!$E$5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'1.1.6.1'!$E$7:$E$38</c:f>
              <c:numCache>
                <c:formatCode>#,##0</c:formatCode>
                <c:ptCount val="32"/>
                <c:pt idx="0">
                  <c:v>3622</c:v>
                </c:pt>
                <c:pt idx="1">
                  <c:v>9107</c:v>
                </c:pt>
                <c:pt idx="2">
                  <c:v>498</c:v>
                </c:pt>
                <c:pt idx="3">
                  <c:v>292</c:v>
                </c:pt>
                <c:pt idx="4">
                  <c:v>1414</c:v>
                </c:pt>
                <c:pt idx="5">
                  <c:v>9242</c:v>
                </c:pt>
                <c:pt idx="6">
                  <c:v>42004</c:v>
                </c:pt>
                <c:pt idx="7">
                  <c:v>8564</c:v>
                </c:pt>
                <c:pt idx="8">
                  <c:v>1792</c:v>
                </c:pt>
                <c:pt idx="9">
                  <c:v>4652</c:v>
                </c:pt>
                <c:pt idx="10">
                  <c:v>12553</c:v>
                </c:pt>
                <c:pt idx="11">
                  <c:v>13544</c:v>
                </c:pt>
                <c:pt idx="12">
                  <c:v>903</c:v>
                </c:pt>
                <c:pt idx="13">
                  <c:v>9662</c:v>
                </c:pt>
                <c:pt idx="14">
                  <c:v>17951</c:v>
                </c:pt>
                <c:pt idx="15">
                  <c:v>8124</c:v>
                </c:pt>
                <c:pt idx="16">
                  <c:v>1950</c:v>
                </c:pt>
                <c:pt idx="17">
                  <c:v>485</c:v>
                </c:pt>
                <c:pt idx="18">
                  <c:v>28118</c:v>
                </c:pt>
                <c:pt idx="19">
                  <c:v>931</c:v>
                </c:pt>
                <c:pt idx="20">
                  <c:v>8279</c:v>
                </c:pt>
                <c:pt idx="21">
                  <c:v>7183</c:v>
                </c:pt>
                <c:pt idx="22">
                  <c:v>474</c:v>
                </c:pt>
                <c:pt idx="23">
                  <c:v>6722</c:v>
                </c:pt>
                <c:pt idx="24">
                  <c:v>5694</c:v>
                </c:pt>
                <c:pt idx="25">
                  <c:v>6953</c:v>
                </c:pt>
                <c:pt idx="26">
                  <c:v>965</c:v>
                </c:pt>
                <c:pt idx="27">
                  <c:v>12821</c:v>
                </c:pt>
                <c:pt idx="28">
                  <c:v>1630</c:v>
                </c:pt>
                <c:pt idx="29">
                  <c:v>10307</c:v>
                </c:pt>
                <c:pt idx="30">
                  <c:v>1742</c:v>
                </c:pt>
                <c:pt idx="31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9-4981-ADE6-C62F236A9F54}"/>
            </c:ext>
          </c:extLst>
        </c:ser>
        <c:ser>
          <c:idx val="4"/>
          <c:order val="4"/>
          <c:tx>
            <c:strRef>
              <c:f>'1.1.6.1'!$F$5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'1.1.6.1'!$F$7:$F$38</c:f>
              <c:numCache>
                <c:formatCode>#,##0</c:formatCode>
                <c:ptCount val="32"/>
                <c:pt idx="0">
                  <c:v>33</c:v>
                </c:pt>
                <c:pt idx="1">
                  <c:v>95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13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63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57</c:v>
                </c:pt>
                <c:pt idx="15">
                  <c:v>49</c:v>
                </c:pt>
                <c:pt idx="16">
                  <c:v>8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9</c:v>
                </c:pt>
                <c:pt idx="30">
                  <c:v>0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9-4981-ADE6-C62F236A9F54}"/>
            </c:ext>
          </c:extLst>
        </c:ser>
        <c:ser>
          <c:idx val="5"/>
          <c:order val="5"/>
          <c:tx>
            <c:strRef>
              <c:f>'1.1.6.1'!$H$4:$H$5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'1.1.6.1'!$I$7:$I$38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'1.1.6.1'!$H$7:$H$38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C9-4981-ADE6-C62F236A9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120448"/>
        <c:axId val="464122240"/>
      </c:barChart>
      <c:catAx>
        <c:axId val="464120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4122240"/>
        <c:crosses val="autoZero"/>
        <c:auto val="1"/>
        <c:lblAlgn val="ctr"/>
        <c:lblOffset val="100"/>
        <c:noMultiLvlLbl val="0"/>
      </c:catAx>
      <c:valAx>
        <c:axId val="464122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4120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390470993106059"/>
          <c:y val="0.9313579145707962"/>
          <c:w val="0.48801012859889792"/>
          <c:h val="6.8642102689515788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</a:t>
            </a:r>
            <a:r>
              <a:rPr lang="es-ES" sz="1200" baseline="0"/>
              <a:t> de</a:t>
            </a:r>
            <a:r>
              <a:rPr lang="es-ES" sz="1200"/>
              <a:t> Carga Especializada</a:t>
            </a:r>
          </a:p>
          <a:p>
            <a:pPr>
              <a:defRPr lang="es-ES" sz="1200"/>
            </a:pPr>
            <a:r>
              <a:rPr lang="es-ES" sz="1200" baseline="0"/>
              <a:t> 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202937972013050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3388563032835164E-2"/>
          <c:y val="0.12997786834557412"/>
          <c:w val="0.89400867624603164"/>
          <c:h val="0.62614136127983722"/>
        </c:manualLayout>
      </c:layout>
      <c:lineChart>
        <c:grouping val="standard"/>
        <c:varyColors val="0"/>
        <c:ser>
          <c:idx val="0"/>
          <c:order val="0"/>
          <c:tx>
            <c:strRef>
              <c:f>'1.1.6.2'!$B$6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'1.1.6.2'!$B$8:$B$39</c:f>
              <c:numCache>
                <c:formatCode>#,##0</c:formatCode>
                <c:ptCount val="32"/>
                <c:pt idx="0">
                  <c:v>200</c:v>
                </c:pt>
                <c:pt idx="1">
                  <c:v>312</c:v>
                </c:pt>
                <c:pt idx="2">
                  <c:v>60</c:v>
                </c:pt>
                <c:pt idx="3">
                  <c:v>82</c:v>
                </c:pt>
                <c:pt idx="4">
                  <c:v>237</c:v>
                </c:pt>
                <c:pt idx="5">
                  <c:v>271</c:v>
                </c:pt>
                <c:pt idx="6">
                  <c:v>7778</c:v>
                </c:pt>
                <c:pt idx="7">
                  <c:v>494</c:v>
                </c:pt>
                <c:pt idx="8">
                  <c:v>106</c:v>
                </c:pt>
                <c:pt idx="9">
                  <c:v>153</c:v>
                </c:pt>
                <c:pt idx="10">
                  <c:v>1267</c:v>
                </c:pt>
                <c:pt idx="11">
                  <c:v>475</c:v>
                </c:pt>
                <c:pt idx="12">
                  <c:v>277</c:v>
                </c:pt>
                <c:pt idx="13">
                  <c:v>496</c:v>
                </c:pt>
                <c:pt idx="14">
                  <c:v>1295</c:v>
                </c:pt>
                <c:pt idx="15">
                  <c:v>314</c:v>
                </c:pt>
                <c:pt idx="16">
                  <c:v>292</c:v>
                </c:pt>
                <c:pt idx="17">
                  <c:v>80</c:v>
                </c:pt>
                <c:pt idx="18">
                  <c:v>1640</c:v>
                </c:pt>
                <c:pt idx="19">
                  <c:v>207</c:v>
                </c:pt>
                <c:pt idx="20">
                  <c:v>663</c:v>
                </c:pt>
                <c:pt idx="21">
                  <c:v>394</c:v>
                </c:pt>
                <c:pt idx="22">
                  <c:v>112</c:v>
                </c:pt>
                <c:pt idx="23">
                  <c:v>309</c:v>
                </c:pt>
                <c:pt idx="24">
                  <c:v>289</c:v>
                </c:pt>
                <c:pt idx="25">
                  <c:v>219</c:v>
                </c:pt>
                <c:pt idx="26">
                  <c:v>362</c:v>
                </c:pt>
                <c:pt idx="27">
                  <c:v>758</c:v>
                </c:pt>
                <c:pt idx="28">
                  <c:v>169</c:v>
                </c:pt>
                <c:pt idx="29">
                  <c:v>702</c:v>
                </c:pt>
                <c:pt idx="30">
                  <c:v>160</c:v>
                </c:pt>
                <c:pt idx="31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0-4D2E-A47D-B63012654A16}"/>
            </c:ext>
          </c:extLst>
        </c:ser>
        <c:ser>
          <c:idx val="1"/>
          <c:order val="1"/>
          <c:tx>
            <c:strRef>
              <c:f>'1.1.6.2'!$C$6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'1.1.6.2'!$C$8:$C$39</c:f>
              <c:numCache>
                <c:formatCode>#,##0</c:formatCode>
                <c:ptCount val="32"/>
                <c:pt idx="0">
                  <c:v>154</c:v>
                </c:pt>
                <c:pt idx="1">
                  <c:v>57</c:v>
                </c:pt>
                <c:pt idx="2">
                  <c:v>26</c:v>
                </c:pt>
                <c:pt idx="3">
                  <c:v>26</c:v>
                </c:pt>
                <c:pt idx="4">
                  <c:v>47</c:v>
                </c:pt>
                <c:pt idx="5">
                  <c:v>130</c:v>
                </c:pt>
                <c:pt idx="6">
                  <c:v>1866</c:v>
                </c:pt>
                <c:pt idx="7">
                  <c:v>199</c:v>
                </c:pt>
                <c:pt idx="8">
                  <c:v>29</c:v>
                </c:pt>
                <c:pt idx="9">
                  <c:v>57</c:v>
                </c:pt>
                <c:pt idx="10">
                  <c:v>470</c:v>
                </c:pt>
                <c:pt idx="11">
                  <c:v>298</c:v>
                </c:pt>
                <c:pt idx="12">
                  <c:v>55</c:v>
                </c:pt>
                <c:pt idx="13">
                  <c:v>191</c:v>
                </c:pt>
                <c:pt idx="14">
                  <c:v>334</c:v>
                </c:pt>
                <c:pt idx="15">
                  <c:v>130</c:v>
                </c:pt>
                <c:pt idx="16">
                  <c:v>79</c:v>
                </c:pt>
                <c:pt idx="17">
                  <c:v>22</c:v>
                </c:pt>
                <c:pt idx="18">
                  <c:v>1125</c:v>
                </c:pt>
                <c:pt idx="19">
                  <c:v>27</c:v>
                </c:pt>
                <c:pt idx="20">
                  <c:v>311</c:v>
                </c:pt>
                <c:pt idx="21">
                  <c:v>184</c:v>
                </c:pt>
                <c:pt idx="22">
                  <c:v>25</c:v>
                </c:pt>
                <c:pt idx="23">
                  <c:v>115</c:v>
                </c:pt>
                <c:pt idx="24">
                  <c:v>138</c:v>
                </c:pt>
                <c:pt idx="25">
                  <c:v>105</c:v>
                </c:pt>
                <c:pt idx="26">
                  <c:v>183</c:v>
                </c:pt>
                <c:pt idx="27">
                  <c:v>186</c:v>
                </c:pt>
                <c:pt idx="28">
                  <c:v>23</c:v>
                </c:pt>
                <c:pt idx="29">
                  <c:v>318</c:v>
                </c:pt>
                <c:pt idx="30">
                  <c:v>86</c:v>
                </c:pt>
                <c:pt idx="3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0-4D2E-A47D-B63012654A16}"/>
            </c:ext>
          </c:extLst>
        </c:ser>
        <c:ser>
          <c:idx val="2"/>
          <c:order val="2"/>
          <c:tx>
            <c:strRef>
              <c:f>'1.1.6.2'!$D$6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'1.1.6.2'!$D$8:$D$39</c:f>
              <c:numCache>
                <c:formatCode>#,##0</c:formatCode>
                <c:ptCount val="32"/>
                <c:pt idx="0">
                  <c:v>23</c:v>
                </c:pt>
                <c:pt idx="1">
                  <c:v>8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47</c:v>
                </c:pt>
                <c:pt idx="7">
                  <c:v>7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10</c:v>
                </c:pt>
                <c:pt idx="15">
                  <c:v>3</c:v>
                </c:pt>
                <c:pt idx="16">
                  <c:v>17</c:v>
                </c:pt>
                <c:pt idx="17">
                  <c:v>0</c:v>
                </c:pt>
                <c:pt idx="18">
                  <c:v>30</c:v>
                </c:pt>
                <c:pt idx="19">
                  <c:v>0</c:v>
                </c:pt>
                <c:pt idx="20">
                  <c:v>36</c:v>
                </c:pt>
                <c:pt idx="21">
                  <c:v>3</c:v>
                </c:pt>
                <c:pt idx="22">
                  <c:v>2</c:v>
                </c:pt>
                <c:pt idx="23">
                  <c:v>13</c:v>
                </c:pt>
                <c:pt idx="24">
                  <c:v>2</c:v>
                </c:pt>
                <c:pt idx="25">
                  <c:v>4</c:v>
                </c:pt>
                <c:pt idx="26">
                  <c:v>12</c:v>
                </c:pt>
                <c:pt idx="27">
                  <c:v>14</c:v>
                </c:pt>
                <c:pt idx="28">
                  <c:v>1</c:v>
                </c:pt>
                <c:pt idx="29">
                  <c:v>15</c:v>
                </c:pt>
                <c:pt idx="30">
                  <c:v>6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0-4D2E-A47D-B63012654A16}"/>
            </c:ext>
          </c:extLst>
        </c:ser>
        <c:ser>
          <c:idx val="3"/>
          <c:order val="3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'1.1.6.2'!$E$8:$E$39</c:f>
              <c:numCache>
                <c:formatCode>#,##0</c:formatCode>
                <c:ptCount val="32"/>
                <c:pt idx="0">
                  <c:v>836</c:v>
                </c:pt>
                <c:pt idx="1">
                  <c:v>486</c:v>
                </c:pt>
                <c:pt idx="2">
                  <c:v>154</c:v>
                </c:pt>
                <c:pt idx="3">
                  <c:v>194</c:v>
                </c:pt>
                <c:pt idx="4">
                  <c:v>293</c:v>
                </c:pt>
                <c:pt idx="5">
                  <c:v>1508</c:v>
                </c:pt>
                <c:pt idx="6">
                  <c:v>5807</c:v>
                </c:pt>
                <c:pt idx="7">
                  <c:v>1970</c:v>
                </c:pt>
                <c:pt idx="8">
                  <c:v>505</c:v>
                </c:pt>
                <c:pt idx="9">
                  <c:v>742</c:v>
                </c:pt>
                <c:pt idx="10">
                  <c:v>1721</c:v>
                </c:pt>
                <c:pt idx="11">
                  <c:v>2441</c:v>
                </c:pt>
                <c:pt idx="12">
                  <c:v>152</c:v>
                </c:pt>
                <c:pt idx="13">
                  <c:v>1342</c:v>
                </c:pt>
                <c:pt idx="14">
                  <c:v>1704</c:v>
                </c:pt>
                <c:pt idx="15">
                  <c:v>445</c:v>
                </c:pt>
                <c:pt idx="16">
                  <c:v>114</c:v>
                </c:pt>
                <c:pt idx="17">
                  <c:v>58</c:v>
                </c:pt>
                <c:pt idx="18">
                  <c:v>8560</c:v>
                </c:pt>
                <c:pt idx="19">
                  <c:v>308</c:v>
                </c:pt>
                <c:pt idx="20">
                  <c:v>548</c:v>
                </c:pt>
                <c:pt idx="21">
                  <c:v>1289</c:v>
                </c:pt>
                <c:pt idx="22">
                  <c:v>107</c:v>
                </c:pt>
                <c:pt idx="23">
                  <c:v>434</c:v>
                </c:pt>
                <c:pt idx="24">
                  <c:v>489</c:v>
                </c:pt>
                <c:pt idx="25">
                  <c:v>728</c:v>
                </c:pt>
                <c:pt idx="26">
                  <c:v>992</c:v>
                </c:pt>
                <c:pt idx="27">
                  <c:v>4505</c:v>
                </c:pt>
                <c:pt idx="28">
                  <c:v>85</c:v>
                </c:pt>
                <c:pt idx="29">
                  <c:v>3083</c:v>
                </c:pt>
                <c:pt idx="30">
                  <c:v>382</c:v>
                </c:pt>
                <c:pt idx="31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20-4D2E-A47D-B63012654A16}"/>
            </c:ext>
          </c:extLst>
        </c:ser>
        <c:ser>
          <c:idx val="4"/>
          <c:order val="4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'1.1.6.2'!$F$8:$F$39</c:f>
              <c:numCache>
                <c:formatCode>#,##0</c:formatCode>
                <c:ptCount val="32"/>
                <c:pt idx="0">
                  <c:v>8</c:v>
                </c:pt>
                <c:pt idx="1">
                  <c:v>17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34</c:v>
                </c:pt>
                <c:pt idx="9">
                  <c:v>3</c:v>
                </c:pt>
                <c:pt idx="10">
                  <c:v>34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  <c:pt idx="14">
                  <c:v>59</c:v>
                </c:pt>
                <c:pt idx="15">
                  <c:v>164</c:v>
                </c:pt>
                <c:pt idx="16">
                  <c:v>7</c:v>
                </c:pt>
                <c:pt idx="17">
                  <c:v>9</c:v>
                </c:pt>
                <c:pt idx="18">
                  <c:v>0</c:v>
                </c:pt>
                <c:pt idx="19">
                  <c:v>1</c:v>
                </c:pt>
                <c:pt idx="20">
                  <c:v>10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9</c:v>
                </c:pt>
                <c:pt idx="25">
                  <c:v>0</c:v>
                </c:pt>
                <c:pt idx="26">
                  <c:v>42</c:v>
                </c:pt>
                <c:pt idx="27">
                  <c:v>23</c:v>
                </c:pt>
                <c:pt idx="28">
                  <c:v>5</c:v>
                </c:pt>
                <c:pt idx="29">
                  <c:v>59</c:v>
                </c:pt>
                <c:pt idx="30">
                  <c:v>2</c:v>
                </c:pt>
                <c:pt idx="3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20-4D2E-A47D-B63012654A16}"/>
            </c:ext>
          </c:extLst>
        </c:ser>
        <c:ser>
          <c:idx val="5"/>
          <c:order val="5"/>
          <c:tx>
            <c:strRef>
              <c:f>'1.1.6.2'!$H$5:$H$6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'1.1.6.2'!$H$8:$H$39</c:f>
              <c:numCache>
                <c:formatCode>#,##0</c:formatCode>
                <c:ptCount val="32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>
                  <c:v>39</c:v>
                </c:pt>
                <c:pt idx="6">
                  <c:v>593</c:v>
                </c:pt>
                <c:pt idx="7">
                  <c:v>8</c:v>
                </c:pt>
                <c:pt idx="8">
                  <c:v>0</c:v>
                </c:pt>
                <c:pt idx="9">
                  <c:v>6</c:v>
                </c:pt>
                <c:pt idx="10">
                  <c:v>14</c:v>
                </c:pt>
                <c:pt idx="11">
                  <c:v>63</c:v>
                </c:pt>
                <c:pt idx="12">
                  <c:v>40</c:v>
                </c:pt>
                <c:pt idx="13">
                  <c:v>11</c:v>
                </c:pt>
                <c:pt idx="14">
                  <c:v>49</c:v>
                </c:pt>
                <c:pt idx="15">
                  <c:v>0</c:v>
                </c:pt>
                <c:pt idx="16">
                  <c:v>9</c:v>
                </c:pt>
                <c:pt idx="17">
                  <c:v>3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154</c:v>
                </c:pt>
                <c:pt idx="22">
                  <c:v>56</c:v>
                </c:pt>
                <c:pt idx="23">
                  <c:v>12</c:v>
                </c:pt>
                <c:pt idx="24">
                  <c:v>7</c:v>
                </c:pt>
                <c:pt idx="25">
                  <c:v>10</c:v>
                </c:pt>
                <c:pt idx="26">
                  <c:v>30</c:v>
                </c:pt>
                <c:pt idx="27">
                  <c:v>12</c:v>
                </c:pt>
                <c:pt idx="28">
                  <c:v>0</c:v>
                </c:pt>
                <c:pt idx="29">
                  <c:v>19</c:v>
                </c:pt>
                <c:pt idx="30">
                  <c:v>10</c:v>
                </c:pt>
                <c:pt idx="3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20-4D2E-A47D-B6301265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200640"/>
        <c:axId val="465202176"/>
      </c:lineChart>
      <c:catAx>
        <c:axId val="46520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5202176"/>
        <c:crosses val="autoZero"/>
        <c:auto val="1"/>
        <c:lblAlgn val="ctr"/>
        <c:lblOffset val="100"/>
        <c:noMultiLvlLbl val="0"/>
      </c:catAx>
      <c:valAx>
        <c:axId val="4652021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3389668063625104E-3"/>
              <c:y val="0.2609081473029805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5200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107722192442991"/>
          <c:y val="0.91733035792254258"/>
          <c:w val="0.66232085563725362"/>
          <c:h val="8.0974995087980797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</a:t>
            </a:r>
            <a:r>
              <a:rPr lang="es-ES" sz="1200" baseline="0"/>
              <a:t> de</a:t>
            </a:r>
            <a:r>
              <a:rPr lang="es-ES" sz="1200"/>
              <a:t> Carga Especializada</a:t>
            </a:r>
          </a:p>
          <a:p>
            <a:pPr>
              <a:defRPr lang="es-ES" sz="1200"/>
            </a:pPr>
            <a:r>
              <a:rPr lang="es-ES" sz="1200" baseline="0"/>
              <a:t> 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202937972013050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3388563032835164E-2"/>
          <c:y val="0.12563174038335589"/>
          <c:w val="0.89400867624603164"/>
          <c:h val="0.63048747707723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'1.1.6.2'!$B$6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'1.1.6.2'!$B$8:$B$39</c:f>
              <c:numCache>
                <c:formatCode>#,##0</c:formatCode>
                <c:ptCount val="32"/>
                <c:pt idx="0">
                  <c:v>200</c:v>
                </c:pt>
                <c:pt idx="1">
                  <c:v>312</c:v>
                </c:pt>
                <c:pt idx="2">
                  <c:v>60</c:v>
                </c:pt>
                <c:pt idx="3">
                  <c:v>82</c:v>
                </c:pt>
                <c:pt idx="4">
                  <c:v>237</c:v>
                </c:pt>
                <c:pt idx="5">
                  <c:v>271</c:v>
                </c:pt>
                <c:pt idx="6">
                  <c:v>7778</c:v>
                </c:pt>
                <c:pt idx="7">
                  <c:v>494</c:v>
                </c:pt>
                <c:pt idx="8">
                  <c:v>106</c:v>
                </c:pt>
                <c:pt idx="9">
                  <c:v>153</c:v>
                </c:pt>
                <c:pt idx="10">
                  <c:v>1267</c:v>
                </c:pt>
                <c:pt idx="11">
                  <c:v>475</c:v>
                </c:pt>
                <c:pt idx="12">
                  <c:v>277</c:v>
                </c:pt>
                <c:pt idx="13">
                  <c:v>496</c:v>
                </c:pt>
                <c:pt idx="14">
                  <c:v>1295</c:v>
                </c:pt>
                <c:pt idx="15">
                  <c:v>314</c:v>
                </c:pt>
                <c:pt idx="16">
                  <c:v>292</c:v>
                </c:pt>
                <c:pt idx="17">
                  <c:v>80</c:v>
                </c:pt>
                <c:pt idx="18">
                  <c:v>1640</c:v>
                </c:pt>
                <c:pt idx="19">
                  <c:v>207</c:v>
                </c:pt>
                <c:pt idx="20">
                  <c:v>663</c:v>
                </c:pt>
                <c:pt idx="21">
                  <c:v>394</c:v>
                </c:pt>
                <c:pt idx="22">
                  <c:v>112</c:v>
                </c:pt>
                <c:pt idx="23">
                  <c:v>309</c:v>
                </c:pt>
                <c:pt idx="24">
                  <c:v>289</c:v>
                </c:pt>
                <c:pt idx="25">
                  <c:v>219</c:v>
                </c:pt>
                <c:pt idx="26">
                  <c:v>362</c:v>
                </c:pt>
                <c:pt idx="27">
                  <c:v>758</c:v>
                </c:pt>
                <c:pt idx="28">
                  <c:v>169</c:v>
                </c:pt>
                <c:pt idx="29">
                  <c:v>702</c:v>
                </c:pt>
                <c:pt idx="30">
                  <c:v>160</c:v>
                </c:pt>
                <c:pt idx="3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0-4FA8-A89E-8CEA46FD9535}"/>
            </c:ext>
          </c:extLst>
        </c:ser>
        <c:ser>
          <c:idx val="1"/>
          <c:order val="1"/>
          <c:tx>
            <c:strRef>
              <c:f>'1.1.6.2'!$C$6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'1.1.6.2'!$C$8:$C$39</c:f>
              <c:numCache>
                <c:formatCode>#,##0</c:formatCode>
                <c:ptCount val="32"/>
                <c:pt idx="0">
                  <c:v>154</c:v>
                </c:pt>
                <c:pt idx="1">
                  <c:v>57</c:v>
                </c:pt>
                <c:pt idx="2">
                  <c:v>26</c:v>
                </c:pt>
                <c:pt idx="3">
                  <c:v>26</c:v>
                </c:pt>
                <c:pt idx="4">
                  <c:v>47</c:v>
                </c:pt>
                <c:pt idx="5">
                  <c:v>130</c:v>
                </c:pt>
                <c:pt idx="6">
                  <c:v>1866</c:v>
                </c:pt>
                <c:pt idx="7">
                  <c:v>199</c:v>
                </c:pt>
                <c:pt idx="8">
                  <c:v>29</c:v>
                </c:pt>
                <c:pt idx="9">
                  <c:v>57</c:v>
                </c:pt>
                <c:pt idx="10">
                  <c:v>470</c:v>
                </c:pt>
                <c:pt idx="11">
                  <c:v>298</c:v>
                </c:pt>
                <c:pt idx="12">
                  <c:v>55</c:v>
                </c:pt>
                <c:pt idx="13">
                  <c:v>191</c:v>
                </c:pt>
                <c:pt idx="14">
                  <c:v>334</c:v>
                </c:pt>
                <c:pt idx="15">
                  <c:v>130</c:v>
                </c:pt>
                <c:pt idx="16">
                  <c:v>79</c:v>
                </c:pt>
                <c:pt idx="17">
                  <c:v>22</c:v>
                </c:pt>
                <c:pt idx="18">
                  <c:v>1125</c:v>
                </c:pt>
                <c:pt idx="19">
                  <c:v>27</c:v>
                </c:pt>
                <c:pt idx="20">
                  <c:v>311</c:v>
                </c:pt>
                <c:pt idx="21">
                  <c:v>184</c:v>
                </c:pt>
                <c:pt idx="22">
                  <c:v>25</c:v>
                </c:pt>
                <c:pt idx="23">
                  <c:v>115</c:v>
                </c:pt>
                <c:pt idx="24">
                  <c:v>138</c:v>
                </c:pt>
                <c:pt idx="25">
                  <c:v>105</c:v>
                </c:pt>
                <c:pt idx="26">
                  <c:v>183</c:v>
                </c:pt>
                <c:pt idx="27">
                  <c:v>186</c:v>
                </c:pt>
                <c:pt idx="28">
                  <c:v>23</c:v>
                </c:pt>
                <c:pt idx="29">
                  <c:v>318</c:v>
                </c:pt>
                <c:pt idx="30">
                  <c:v>86</c:v>
                </c:pt>
                <c:pt idx="3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0-4FA8-A89E-8CEA46FD9535}"/>
            </c:ext>
          </c:extLst>
        </c:ser>
        <c:ser>
          <c:idx val="2"/>
          <c:order val="2"/>
          <c:tx>
            <c:strRef>
              <c:f>'1.1.6.2'!$D$6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'1.1.6.2'!$D$8:$D$39</c:f>
              <c:numCache>
                <c:formatCode>#,##0</c:formatCode>
                <c:ptCount val="32"/>
                <c:pt idx="0">
                  <c:v>23</c:v>
                </c:pt>
                <c:pt idx="1">
                  <c:v>8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47</c:v>
                </c:pt>
                <c:pt idx="7">
                  <c:v>7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10</c:v>
                </c:pt>
                <c:pt idx="15">
                  <c:v>3</c:v>
                </c:pt>
                <c:pt idx="16">
                  <c:v>17</c:v>
                </c:pt>
                <c:pt idx="17">
                  <c:v>0</c:v>
                </c:pt>
                <c:pt idx="18">
                  <c:v>30</c:v>
                </c:pt>
                <c:pt idx="19">
                  <c:v>0</c:v>
                </c:pt>
                <c:pt idx="20">
                  <c:v>36</c:v>
                </c:pt>
                <c:pt idx="21">
                  <c:v>3</c:v>
                </c:pt>
                <c:pt idx="22">
                  <c:v>2</c:v>
                </c:pt>
                <c:pt idx="23">
                  <c:v>13</c:v>
                </c:pt>
                <c:pt idx="24">
                  <c:v>2</c:v>
                </c:pt>
                <c:pt idx="25">
                  <c:v>4</c:v>
                </c:pt>
                <c:pt idx="26">
                  <c:v>12</c:v>
                </c:pt>
                <c:pt idx="27">
                  <c:v>14</c:v>
                </c:pt>
                <c:pt idx="28">
                  <c:v>1</c:v>
                </c:pt>
                <c:pt idx="29">
                  <c:v>15</c:v>
                </c:pt>
                <c:pt idx="30">
                  <c:v>6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0-4FA8-A89E-8CEA46FD9535}"/>
            </c:ext>
          </c:extLst>
        </c:ser>
        <c:ser>
          <c:idx val="3"/>
          <c:order val="3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'1.1.6.2'!$E$8:$E$39</c:f>
              <c:numCache>
                <c:formatCode>#,##0</c:formatCode>
                <c:ptCount val="32"/>
                <c:pt idx="0">
                  <c:v>836</c:v>
                </c:pt>
                <c:pt idx="1">
                  <c:v>486</c:v>
                </c:pt>
                <c:pt idx="2">
                  <c:v>154</c:v>
                </c:pt>
                <c:pt idx="3">
                  <c:v>194</c:v>
                </c:pt>
                <c:pt idx="4">
                  <c:v>293</c:v>
                </c:pt>
                <c:pt idx="5">
                  <c:v>1508</c:v>
                </c:pt>
                <c:pt idx="6">
                  <c:v>5807</c:v>
                </c:pt>
                <c:pt idx="7">
                  <c:v>1970</c:v>
                </c:pt>
                <c:pt idx="8">
                  <c:v>505</c:v>
                </c:pt>
                <c:pt idx="9">
                  <c:v>742</c:v>
                </c:pt>
                <c:pt idx="10">
                  <c:v>1721</c:v>
                </c:pt>
                <c:pt idx="11">
                  <c:v>2441</c:v>
                </c:pt>
                <c:pt idx="12">
                  <c:v>152</c:v>
                </c:pt>
                <c:pt idx="13">
                  <c:v>1342</c:v>
                </c:pt>
                <c:pt idx="14">
                  <c:v>1704</c:v>
                </c:pt>
                <c:pt idx="15">
                  <c:v>445</c:v>
                </c:pt>
                <c:pt idx="16">
                  <c:v>114</c:v>
                </c:pt>
                <c:pt idx="17">
                  <c:v>58</c:v>
                </c:pt>
                <c:pt idx="18">
                  <c:v>8560</c:v>
                </c:pt>
                <c:pt idx="19">
                  <c:v>308</c:v>
                </c:pt>
                <c:pt idx="20">
                  <c:v>548</c:v>
                </c:pt>
                <c:pt idx="21">
                  <c:v>1289</c:v>
                </c:pt>
                <c:pt idx="22">
                  <c:v>107</c:v>
                </c:pt>
                <c:pt idx="23">
                  <c:v>434</c:v>
                </c:pt>
                <c:pt idx="24">
                  <c:v>489</c:v>
                </c:pt>
                <c:pt idx="25">
                  <c:v>728</c:v>
                </c:pt>
                <c:pt idx="26">
                  <c:v>992</c:v>
                </c:pt>
                <c:pt idx="27">
                  <c:v>4505</c:v>
                </c:pt>
                <c:pt idx="28">
                  <c:v>85</c:v>
                </c:pt>
                <c:pt idx="29">
                  <c:v>3083</c:v>
                </c:pt>
                <c:pt idx="30">
                  <c:v>382</c:v>
                </c:pt>
                <c:pt idx="3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A0-4FA8-A89E-8CEA46FD9535}"/>
            </c:ext>
          </c:extLst>
        </c:ser>
        <c:ser>
          <c:idx val="4"/>
          <c:order val="4"/>
          <c:tx>
            <c:strRef>
              <c:f>'1.1.6.2'!$E$6</c:f>
              <c:strCache>
                <c:ptCount val="1"/>
                <c:pt idx="0">
                  <c:v>T-3</c:v>
                </c:pt>
              </c:strCache>
            </c:strRef>
          </c:tx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'1.1.6.2'!$F$8:$F$39</c:f>
              <c:numCache>
                <c:formatCode>#,##0</c:formatCode>
                <c:ptCount val="32"/>
                <c:pt idx="0">
                  <c:v>8</c:v>
                </c:pt>
                <c:pt idx="1">
                  <c:v>17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34</c:v>
                </c:pt>
                <c:pt idx="9">
                  <c:v>3</c:v>
                </c:pt>
                <c:pt idx="10">
                  <c:v>34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  <c:pt idx="14">
                  <c:v>59</c:v>
                </c:pt>
                <c:pt idx="15">
                  <c:v>164</c:v>
                </c:pt>
                <c:pt idx="16">
                  <c:v>7</c:v>
                </c:pt>
                <c:pt idx="17">
                  <c:v>9</c:v>
                </c:pt>
                <c:pt idx="18">
                  <c:v>0</c:v>
                </c:pt>
                <c:pt idx="19">
                  <c:v>1</c:v>
                </c:pt>
                <c:pt idx="20">
                  <c:v>10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9</c:v>
                </c:pt>
                <c:pt idx="25">
                  <c:v>0</c:v>
                </c:pt>
                <c:pt idx="26">
                  <c:v>42</c:v>
                </c:pt>
                <c:pt idx="27">
                  <c:v>23</c:v>
                </c:pt>
                <c:pt idx="28">
                  <c:v>5</c:v>
                </c:pt>
                <c:pt idx="29">
                  <c:v>59</c:v>
                </c:pt>
                <c:pt idx="30">
                  <c:v>2</c:v>
                </c:pt>
                <c:pt idx="3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A0-4FA8-A89E-8CEA46FD9535}"/>
            </c:ext>
          </c:extLst>
        </c:ser>
        <c:ser>
          <c:idx val="5"/>
          <c:order val="5"/>
          <c:tx>
            <c:strRef>
              <c:f>'1.1.6.2'!$H$5:$H$6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'1.1.6.2'!$I$8:$I$39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'1.1.6.2'!$H$8:$H$39</c:f>
              <c:numCache>
                <c:formatCode>#,##0</c:formatCode>
                <c:ptCount val="32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>
                  <c:v>39</c:v>
                </c:pt>
                <c:pt idx="6">
                  <c:v>593</c:v>
                </c:pt>
                <c:pt idx="7">
                  <c:v>8</c:v>
                </c:pt>
                <c:pt idx="8">
                  <c:v>0</c:v>
                </c:pt>
                <c:pt idx="9">
                  <c:v>6</c:v>
                </c:pt>
                <c:pt idx="10">
                  <c:v>14</c:v>
                </c:pt>
                <c:pt idx="11">
                  <c:v>63</c:v>
                </c:pt>
                <c:pt idx="12">
                  <c:v>40</c:v>
                </c:pt>
                <c:pt idx="13">
                  <c:v>11</c:v>
                </c:pt>
                <c:pt idx="14">
                  <c:v>49</c:v>
                </c:pt>
                <c:pt idx="15">
                  <c:v>0</c:v>
                </c:pt>
                <c:pt idx="16">
                  <c:v>9</c:v>
                </c:pt>
                <c:pt idx="17">
                  <c:v>3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154</c:v>
                </c:pt>
                <c:pt idx="22">
                  <c:v>56</c:v>
                </c:pt>
                <c:pt idx="23">
                  <c:v>12</c:v>
                </c:pt>
                <c:pt idx="24">
                  <c:v>7</c:v>
                </c:pt>
                <c:pt idx="25">
                  <c:v>10</c:v>
                </c:pt>
                <c:pt idx="26">
                  <c:v>30</c:v>
                </c:pt>
                <c:pt idx="27">
                  <c:v>12</c:v>
                </c:pt>
                <c:pt idx="28">
                  <c:v>0</c:v>
                </c:pt>
                <c:pt idx="29">
                  <c:v>19</c:v>
                </c:pt>
                <c:pt idx="30">
                  <c:v>10</c:v>
                </c:pt>
                <c:pt idx="3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A0-4FA8-A89E-8CEA46FD9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313152"/>
        <c:axId val="465327232"/>
      </c:barChart>
      <c:catAx>
        <c:axId val="46531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5327232"/>
        <c:crosses val="autoZero"/>
        <c:auto val="1"/>
        <c:lblAlgn val="ctr"/>
        <c:lblOffset val="100"/>
        <c:noMultiLvlLbl val="0"/>
      </c:catAx>
      <c:valAx>
        <c:axId val="465327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93266984674496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5313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338145299552336"/>
          <c:y val="0.91733035792254292"/>
          <c:w val="0.4933358236498715"/>
          <c:h val="8.097499508797974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</a:t>
            </a:r>
            <a:r>
              <a:rPr lang="es-ES" sz="1200" baseline="0"/>
              <a:t> 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12705351525715775"/>
          <c:y val="8.91861761426978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497906273166264E-2"/>
          <c:y val="9.3645484949833768E-2"/>
          <c:w val="0.8781102362204819"/>
          <c:h val="0.65085473011525763"/>
        </c:manualLayout>
      </c:layout>
      <c:lineChart>
        <c:grouping val="standard"/>
        <c:varyColors val="0"/>
        <c:ser>
          <c:idx val="0"/>
          <c:order val="0"/>
          <c:tx>
            <c:strRef>
              <c:f>'1.1.7'!$B$5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'1.1.7'!$B$7:$B$38</c:f>
              <c:numCache>
                <c:formatCode>#,##0</c:formatCode>
                <c:ptCount val="32"/>
                <c:pt idx="0">
                  <c:v>47</c:v>
                </c:pt>
                <c:pt idx="1">
                  <c:v>89</c:v>
                </c:pt>
                <c:pt idx="2">
                  <c:v>8</c:v>
                </c:pt>
                <c:pt idx="3">
                  <c:v>6</c:v>
                </c:pt>
                <c:pt idx="4">
                  <c:v>10</c:v>
                </c:pt>
                <c:pt idx="5">
                  <c:v>44</c:v>
                </c:pt>
                <c:pt idx="6">
                  <c:v>1124</c:v>
                </c:pt>
                <c:pt idx="7">
                  <c:v>41</c:v>
                </c:pt>
                <c:pt idx="8">
                  <c:v>27</c:v>
                </c:pt>
                <c:pt idx="9">
                  <c:v>28</c:v>
                </c:pt>
                <c:pt idx="10">
                  <c:v>186</c:v>
                </c:pt>
                <c:pt idx="11">
                  <c:v>120</c:v>
                </c:pt>
                <c:pt idx="12">
                  <c:v>6</c:v>
                </c:pt>
                <c:pt idx="13">
                  <c:v>64</c:v>
                </c:pt>
                <c:pt idx="14">
                  <c:v>232</c:v>
                </c:pt>
                <c:pt idx="15">
                  <c:v>50</c:v>
                </c:pt>
                <c:pt idx="16">
                  <c:v>304</c:v>
                </c:pt>
                <c:pt idx="17">
                  <c:v>2</c:v>
                </c:pt>
                <c:pt idx="18">
                  <c:v>308</c:v>
                </c:pt>
                <c:pt idx="19">
                  <c:v>1</c:v>
                </c:pt>
                <c:pt idx="20">
                  <c:v>87</c:v>
                </c:pt>
                <c:pt idx="21">
                  <c:v>288</c:v>
                </c:pt>
                <c:pt idx="22">
                  <c:v>1</c:v>
                </c:pt>
                <c:pt idx="23">
                  <c:v>26</c:v>
                </c:pt>
                <c:pt idx="24">
                  <c:v>47</c:v>
                </c:pt>
                <c:pt idx="25">
                  <c:v>19</c:v>
                </c:pt>
                <c:pt idx="26">
                  <c:v>27</c:v>
                </c:pt>
                <c:pt idx="27">
                  <c:v>40</c:v>
                </c:pt>
                <c:pt idx="28">
                  <c:v>5</c:v>
                </c:pt>
                <c:pt idx="29">
                  <c:v>69</c:v>
                </c:pt>
                <c:pt idx="30">
                  <c:v>59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B-417D-A4ED-A5DC19A64365}"/>
            </c:ext>
          </c:extLst>
        </c:ser>
        <c:ser>
          <c:idx val="1"/>
          <c:order val="1"/>
          <c:tx>
            <c:strRef>
              <c:f>'1.1.7'!$C$5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'1.1.7'!$C$7:$C$38</c:f>
              <c:numCache>
                <c:formatCode>#,##0</c:formatCode>
                <c:ptCount val="32"/>
                <c:pt idx="0">
                  <c:v>4768</c:v>
                </c:pt>
                <c:pt idx="1">
                  <c:v>10573</c:v>
                </c:pt>
                <c:pt idx="2">
                  <c:v>711</c:v>
                </c:pt>
                <c:pt idx="3">
                  <c:v>592</c:v>
                </c:pt>
                <c:pt idx="4">
                  <c:v>1470</c:v>
                </c:pt>
                <c:pt idx="5">
                  <c:v>12170</c:v>
                </c:pt>
                <c:pt idx="6">
                  <c:v>57252</c:v>
                </c:pt>
                <c:pt idx="7">
                  <c:v>13967</c:v>
                </c:pt>
                <c:pt idx="8">
                  <c:v>3448</c:v>
                </c:pt>
                <c:pt idx="9">
                  <c:v>5683</c:v>
                </c:pt>
                <c:pt idx="10">
                  <c:v>14764</c:v>
                </c:pt>
                <c:pt idx="11">
                  <c:v>15566</c:v>
                </c:pt>
                <c:pt idx="12">
                  <c:v>414</c:v>
                </c:pt>
                <c:pt idx="13">
                  <c:v>8537</c:v>
                </c:pt>
                <c:pt idx="14">
                  <c:v>19998</c:v>
                </c:pt>
                <c:pt idx="15">
                  <c:v>8903</c:v>
                </c:pt>
                <c:pt idx="16">
                  <c:v>2521</c:v>
                </c:pt>
                <c:pt idx="17">
                  <c:v>375</c:v>
                </c:pt>
                <c:pt idx="18">
                  <c:v>57223</c:v>
                </c:pt>
                <c:pt idx="19">
                  <c:v>1264</c:v>
                </c:pt>
                <c:pt idx="20">
                  <c:v>7318</c:v>
                </c:pt>
                <c:pt idx="21">
                  <c:v>10000</c:v>
                </c:pt>
                <c:pt idx="22">
                  <c:v>432</c:v>
                </c:pt>
                <c:pt idx="23">
                  <c:v>7606</c:v>
                </c:pt>
                <c:pt idx="24">
                  <c:v>9517</c:v>
                </c:pt>
                <c:pt idx="25">
                  <c:v>9408</c:v>
                </c:pt>
                <c:pt idx="26">
                  <c:v>1680</c:v>
                </c:pt>
                <c:pt idx="27">
                  <c:v>21716</c:v>
                </c:pt>
                <c:pt idx="28">
                  <c:v>1435</c:v>
                </c:pt>
                <c:pt idx="29">
                  <c:v>17007</c:v>
                </c:pt>
                <c:pt idx="30">
                  <c:v>3372</c:v>
                </c:pt>
                <c:pt idx="31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B-417D-A4ED-A5DC19A64365}"/>
            </c:ext>
          </c:extLst>
        </c:ser>
        <c:ser>
          <c:idx val="2"/>
          <c:order val="2"/>
          <c:tx>
            <c:strRef>
              <c:f>'1.1.7'!$D$5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'1.1.7'!$D$7:$D$38</c:f>
              <c:numCache>
                <c:formatCode>#,##0</c:formatCode>
                <c:ptCount val="32"/>
                <c:pt idx="0">
                  <c:v>602</c:v>
                </c:pt>
                <c:pt idx="1">
                  <c:v>424</c:v>
                </c:pt>
                <c:pt idx="2">
                  <c:v>252</c:v>
                </c:pt>
                <c:pt idx="3">
                  <c:v>191</c:v>
                </c:pt>
                <c:pt idx="4">
                  <c:v>832</c:v>
                </c:pt>
                <c:pt idx="5">
                  <c:v>3062</c:v>
                </c:pt>
                <c:pt idx="6">
                  <c:v>9346</c:v>
                </c:pt>
                <c:pt idx="7">
                  <c:v>4763</c:v>
                </c:pt>
                <c:pt idx="8">
                  <c:v>525</c:v>
                </c:pt>
                <c:pt idx="9">
                  <c:v>2348</c:v>
                </c:pt>
                <c:pt idx="10">
                  <c:v>3287</c:v>
                </c:pt>
                <c:pt idx="11">
                  <c:v>3179</c:v>
                </c:pt>
                <c:pt idx="12">
                  <c:v>696</c:v>
                </c:pt>
                <c:pt idx="13">
                  <c:v>4406</c:v>
                </c:pt>
                <c:pt idx="14">
                  <c:v>7125</c:v>
                </c:pt>
                <c:pt idx="15">
                  <c:v>2601</c:v>
                </c:pt>
                <c:pt idx="16">
                  <c:v>675</c:v>
                </c:pt>
                <c:pt idx="17">
                  <c:v>258</c:v>
                </c:pt>
                <c:pt idx="18">
                  <c:v>11970</c:v>
                </c:pt>
                <c:pt idx="19">
                  <c:v>633</c:v>
                </c:pt>
                <c:pt idx="20">
                  <c:v>3831</c:v>
                </c:pt>
                <c:pt idx="21">
                  <c:v>1641</c:v>
                </c:pt>
                <c:pt idx="22">
                  <c:v>189</c:v>
                </c:pt>
                <c:pt idx="23">
                  <c:v>2831</c:v>
                </c:pt>
                <c:pt idx="24">
                  <c:v>1296</c:v>
                </c:pt>
                <c:pt idx="25">
                  <c:v>1544</c:v>
                </c:pt>
                <c:pt idx="26">
                  <c:v>997</c:v>
                </c:pt>
                <c:pt idx="27">
                  <c:v>5644</c:v>
                </c:pt>
                <c:pt idx="28">
                  <c:v>642</c:v>
                </c:pt>
                <c:pt idx="29">
                  <c:v>4646</c:v>
                </c:pt>
                <c:pt idx="30">
                  <c:v>597</c:v>
                </c:pt>
                <c:pt idx="31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B-417D-A4ED-A5DC19A64365}"/>
            </c:ext>
          </c:extLst>
        </c:ser>
        <c:ser>
          <c:idx val="3"/>
          <c:order val="3"/>
          <c:tx>
            <c:strRef>
              <c:f>'1.1.7'!$E$5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'1.1.7'!$E$7:$E$38</c:f>
              <c:numCache>
                <c:formatCode>#,##0</c:formatCode>
                <c:ptCount val="32"/>
                <c:pt idx="0">
                  <c:v>3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10</c:v>
                </c:pt>
                <c:pt idx="6">
                  <c:v>114</c:v>
                </c:pt>
                <c:pt idx="7">
                  <c:v>21</c:v>
                </c:pt>
                <c:pt idx="8">
                  <c:v>3</c:v>
                </c:pt>
                <c:pt idx="9">
                  <c:v>77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12</c:v>
                </c:pt>
                <c:pt idx="14">
                  <c:v>14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62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13</c:v>
                </c:pt>
                <c:pt idx="27">
                  <c:v>77</c:v>
                </c:pt>
                <c:pt idx="28">
                  <c:v>0</c:v>
                </c:pt>
                <c:pt idx="29">
                  <c:v>31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5B-417D-A4ED-A5DC19A64365}"/>
            </c:ext>
          </c:extLst>
        </c:ser>
        <c:ser>
          <c:idx val="4"/>
          <c:order val="4"/>
          <c:tx>
            <c:strRef>
              <c:f>'1.1.7'!$F$5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16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5B-417D-A4ED-A5DC19A64365}"/>
            </c:ext>
          </c:extLst>
        </c:ser>
        <c:ser>
          <c:idx val="5"/>
          <c:order val="5"/>
          <c:tx>
            <c:strRef>
              <c:f>'1.1.7'!$G$5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'1.1.7'!$G$7:$G$38</c:f>
              <c:numCache>
                <c:formatCode>#,##0</c:formatCode>
                <c:ptCount val="3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  <c:pt idx="7">
                  <c:v>10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13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5B-417D-A4ED-A5DC19A64365}"/>
            </c:ext>
          </c:extLst>
        </c:ser>
        <c:ser>
          <c:idx val="6"/>
          <c:order val="6"/>
          <c:tx>
            <c:strRef>
              <c:f>'1.1.7'!$H$5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'1.1.7'!$H$7:$H$38</c:f>
              <c:numCache>
                <c:formatCode>#,##0</c:formatCode>
                <c:ptCount val="32"/>
                <c:pt idx="0">
                  <c:v>179</c:v>
                </c:pt>
                <c:pt idx="1">
                  <c:v>116</c:v>
                </c:pt>
                <c:pt idx="2">
                  <c:v>7</c:v>
                </c:pt>
                <c:pt idx="3">
                  <c:v>9</c:v>
                </c:pt>
                <c:pt idx="4">
                  <c:v>54</c:v>
                </c:pt>
                <c:pt idx="5">
                  <c:v>6</c:v>
                </c:pt>
                <c:pt idx="6">
                  <c:v>409</c:v>
                </c:pt>
                <c:pt idx="7">
                  <c:v>483</c:v>
                </c:pt>
                <c:pt idx="8">
                  <c:v>40</c:v>
                </c:pt>
                <c:pt idx="9">
                  <c:v>7</c:v>
                </c:pt>
                <c:pt idx="10">
                  <c:v>184</c:v>
                </c:pt>
                <c:pt idx="11">
                  <c:v>109</c:v>
                </c:pt>
                <c:pt idx="12">
                  <c:v>3</c:v>
                </c:pt>
                <c:pt idx="13">
                  <c:v>8</c:v>
                </c:pt>
                <c:pt idx="14">
                  <c:v>70</c:v>
                </c:pt>
                <c:pt idx="15">
                  <c:v>25</c:v>
                </c:pt>
                <c:pt idx="16">
                  <c:v>43</c:v>
                </c:pt>
                <c:pt idx="17">
                  <c:v>2</c:v>
                </c:pt>
                <c:pt idx="18">
                  <c:v>239</c:v>
                </c:pt>
                <c:pt idx="19">
                  <c:v>19</c:v>
                </c:pt>
                <c:pt idx="20">
                  <c:v>138</c:v>
                </c:pt>
                <c:pt idx="21">
                  <c:v>45</c:v>
                </c:pt>
                <c:pt idx="22">
                  <c:v>38</c:v>
                </c:pt>
                <c:pt idx="23">
                  <c:v>10</c:v>
                </c:pt>
                <c:pt idx="24">
                  <c:v>40</c:v>
                </c:pt>
                <c:pt idx="25">
                  <c:v>27</c:v>
                </c:pt>
                <c:pt idx="26">
                  <c:v>118</c:v>
                </c:pt>
                <c:pt idx="27">
                  <c:v>131</c:v>
                </c:pt>
                <c:pt idx="28">
                  <c:v>55</c:v>
                </c:pt>
                <c:pt idx="29">
                  <c:v>47</c:v>
                </c:pt>
                <c:pt idx="30">
                  <c:v>76</c:v>
                </c:pt>
                <c:pt idx="3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5B-417D-A4ED-A5DC19A64365}"/>
            </c:ext>
          </c:extLst>
        </c:ser>
        <c:ser>
          <c:idx val="7"/>
          <c:order val="7"/>
          <c:tx>
            <c:strRef>
              <c:f>'1.1.7'!$I$5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'1.1.7'!$I$7:$I$38</c:f>
              <c:numCache>
                <c:formatCode>#,##0</c:formatCode>
                <c:ptCount val="32"/>
                <c:pt idx="0">
                  <c:v>24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49</c:v>
                </c:pt>
                <c:pt idx="7">
                  <c:v>61</c:v>
                </c:pt>
                <c:pt idx="8">
                  <c:v>1</c:v>
                </c:pt>
                <c:pt idx="9">
                  <c:v>8</c:v>
                </c:pt>
                <c:pt idx="10">
                  <c:v>38</c:v>
                </c:pt>
                <c:pt idx="11">
                  <c:v>17</c:v>
                </c:pt>
                <c:pt idx="12">
                  <c:v>3</c:v>
                </c:pt>
                <c:pt idx="13">
                  <c:v>7</c:v>
                </c:pt>
                <c:pt idx="14">
                  <c:v>25</c:v>
                </c:pt>
                <c:pt idx="15">
                  <c:v>8</c:v>
                </c:pt>
                <c:pt idx="16">
                  <c:v>20</c:v>
                </c:pt>
                <c:pt idx="17">
                  <c:v>1</c:v>
                </c:pt>
                <c:pt idx="18">
                  <c:v>47</c:v>
                </c:pt>
                <c:pt idx="19">
                  <c:v>7</c:v>
                </c:pt>
                <c:pt idx="20">
                  <c:v>74</c:v>
                </c:pt>
                <c:pt idx="21">
                  <c:v>9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19</c:v>
                </c:pt>
                <c:pt idx="26">
                  <c:v>87</c:v>
                </c:pt>
                <c:pt idx="27">
                  <c:v>47</c:v>
                </c:pt>
                <c:pt idx="28">
                  <c:v>21</c:v>
                </c:pt>
                <c:pt idx="29">
                  <c:v>10</c:v>
                </c:pt>
                <c:pt idx="30">
                  <c:v>19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65B-417D-A4ED-A5DC19A64365}"/>
            </c:ext>
          </c:extLst>
        </c:ser>
        <c:ser>
          <c:idx val="8"/>
          <c:order val="8"/>
          <c:tx>
            <c:strRef>
              <c:f>'1.1.7'!$J$5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'1.1.7'!$J$7:$J$38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2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7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5B-417D-A4ED-A5DC19A64365}"/>
            </c:ext>
          </c:extLst>
        </c:ser>
        <c:ser>
          <c:idx val="9"/>
          <c:order val="9"/>
          <c:tx>
            <c:strRef>
              <c:f>'1.1.7'!$K$5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5B-417D-A4ED-A5DC19A64365}"/>
            </c:ext>
          </c:extLst>
        </c:ser>
        <c:ser>
          <c:idx val="10"/>
          <c:order val="10"/>
          <c:tx>
            <c:strRef>
              <c:f>'1.1.7'!$L$5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5B-417D-A4ED-A5DC19A64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662336"/>
        <c:axId val="465663872"/>
      </c:lineChart>
      <c:catAx>
        <c:axId val="46566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5663872"/>
        <c:crosses val="autoZero"/>
        <c:auto val="1"/>
        <c:lblAlgn val="ctr"/>
        <c:lblOffset val="100"/>
        <c:noMultiLvlLbl val="0"/>
      </c:catAx>
      <c:valAx>
        <c:axId val="465663872"/>
        <c:scaling>
          <c:orientation val="minMax"/>
          <c:max val="6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566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35663480996183E-2"/>
          <c:y val="0.91936270507991769"/>
          <c:w val="0.89999991985734606"/>
          <c:h val="8.063729492007479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Carga</a:t>
            </a:r>
            <a:r>
              <a:rPr lang="es-ES" sz="1200" baseline="0"/>
              <a:t> 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1407329045701354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497906273166264E-2"/>
          <c:y val="9.3645484949833768E-2"/>
          <c:w val="0.87811023622048234"/>
          <c:h val="0.65085473011525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'1.1.7'!$B$5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'1.1.7'!$B$7:$B$38</c:f>
              <c:numCache>
                <c:formatCode>#,##0</c:formatCode>
                <c:ptCount val="32"/>
                <c:pt idx="0">
                  <c:v>47</c:v>
                </c:pt>
                <c:pt idx="1">
                  <c:v>89</c:v>
                </c:pt>
                <c:pt idx="2">
                  <c:v>8</c:v>
                </c:pt>
                <c:pt idx="3">
                  <c:v>6</c:v>
                </c:pt>
                <c:pt idx="4">
                  <c:v>10</c:v>
                </c:pt>
                <c:pt idx="5">
                  <c:v>44</c:v>
                </c:pt>
                <c:pt idx="6">
                  <c:v>1124</c:v>
                </c:pt>
                <c:pt idx="7">
                  <c:v>41</c:v>
                </c:pt>
                <c:pt idx="8">
                  <c:v>27</c:v>
                </c:pt>
                <c:pt idx="9">
                  <c:v>28</c:v>
                </c:pt>
                <c:pt idx="10">
                  <c:v>186</c:v>
                </c:pt>
                <c:pt idx="11">
                  <c:v>120</c:v>
                </c:pt>
                <c:pt idx="12">
                  <c:v>6</c:v>
                </c:pt>
                <c:pt idx="13">
                  <c:v>64</c:v>
                </c:pt>
                <c:pt idx="14">
                  <c:v>232</c:v>
                </c:pt>
                <c:pt idx="15">
                  <c:v>50</c:v>
                </c:pt>
                <c:pt idx="16">
                  <c:v>304</c:v>
                </c:pt>
                <c:pt idx="17">
                  <c:v>2</c:v>
                </c:pt>
                <c:pt idx="18">
                  <c:v>308</c:v>
                </c:pt>
                <c:pt idx="19">
                  <c:v>1</c:v>
                </c:pt>
                <c:pt idx="20">
                  <c:v>87</c:v>
                </c:pt>
                <c:pt idx="21">
                  <c:v>288</c:v>
                </c:pt>
                <c:pt idx="22">
                  <c:v>1</c:v>
                </c:pt>
                <c:pt idx="23">
                  <c:v>26</c:v>
                </c:pt>
                <c:pt idx="24">
                  <c:v>47</c:v>
                </c:pt>
                <c:pt idx="25">
                  <c:v>19</c:v>
                </c:pt>
                <c:pt idx="26">
                  <c:v>27</c:v>
                </c:pt>
                <c:pt idx="27">
                  <c:v>40</c:v>
                </c:pt>
                <c:pt idx="28">
                  <c:v>5</c:v>
                </c:pt>
                <c:pt idx="29">
                  <c:v>69</c:v>
                </c:pt>
                <c:pt idx="30">
                  <c:v>59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0-4F1D-A3D4-FC6D2B9F589E}"/>
            </c:ext>
          </c:extLst>
        </c:ser>
        <c:ser>
          <c:idx val="1"/>
          <c:order val="1"/>
          <c:tx>
            <c:strRef>
              <c:f>'1.1.7'!$C$5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'1.1.7'!$C$7:$C$38</c:f>
              <c:numCache>
                <c:formatCode>#,##0</c:formatCode>
                <c:ptCount val="32"/>
                <c:pt idx="0">
                  <c:v>4768</c:v>
                </c:pt>
                <c:pt idx="1">
                  <c:v>10573</c:v>
                </c:pt>
                <c:pt idx="2">
                  <c:v>711</c:v>
                </c:pt>
                <c:pt idx="3">
                  <c:v>592</c:v>
                </c:pt>
                <c:pt idx="4">
                  <c:v>1470</c:v>
                </c:pt>
                <c:pt idx="5">
                  <c:v>12170</c:v>
                </c:pt>
                <c:pt idx="6">
                  <c:v>57252</c:v>
                </c:pt>
                <c:pt idx="7">
                  <c:v>13967</c:v>
                </c:pt>
                <c:pt idx="8">
                  <c:v>3448</c:v>
                </c:pt>
                <c:pt idx="9">
                  <c:v>5683</c:v>
                </c:pt>
                <c:pt idx="10">
                  <c:v>14764</c:v>
                </c:pt>
                <c:pt idx="11">
                  <c:v>15566</c:v>
                </c:pt>
                <c:pt idx="12">
                  <c:v>414</c:v>
                </c:pt>
                <c:pt idx="13">
                  <c:v>8537</c:v>
                </c:pt>
                <c:pt idx="14">
                  <c:v>19998</c:v>
                </c:pt>
                <c:pt idx="15">
                  <c:v>8903</c:v>
                </c:pt>
                <c:pt idx="16">
                  <c:v>2521</c:v>
                </c:pt>
                <c:pt idx="17">
                  <c:v>375</c:v>
                </c:pt>
                <c:pt idx="18">
                  <c:v>57223</c:v>
                </c:pt>
                <c:pt idx="19">
                  <c:v>1264</c:v>
                </c:pt>
                <c:pt idx="20">
                  <c:v>7318</c:v>
                </c:pt>
                <c:pt idx="21">
                  <c:v>10000</c:v>
                </c:pt>
                <c:pt idx="22">
                  <c:v>432</c:v>
                </c:pt>
                <c:pt idx="23">
                  <c:v>7606</c:v>
                </c:pt>
                <c:pt idx="24">
                  <c:v>9517</c:v>
                </c:pt>
                <c:pt idx="25">
                  <c:v>9408</c:v>
                </c:pt>
                <c:pt idx="26">
                  <c:v>1680</c:v>
                </c:pt>
                <c:pt idx="27">
                  <c:v>21716</c:v>
                </c:pt>
                <c:pt idx="28">
                  <c:v>1435</c:v>
                </c:pt>
                <c:pt idx="29">
                  <c:v>17007</c:v>
                </c:pt>
                <c:pt idx="30">
                  <c:v>3372</c:v>
                </c:pt>
                <c:pt idx="31">
                  <c:v>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0-4F1D-A3D4-FC6D2B9F589E}"/>
            </c:ext>
          </c:extLst>
        </c:ser>
        <c:ser>
          <c:idx val="2"/>
          <c:order val="2"/>
          <c:tx>
            <c:strRef>
              <c:f>'1.1.7'!$D$5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'1.1.7'!$D$7:$D$38</c:f>
              <c:numCache>
                <c:formatCode>#,##0</c:formatCode>
                <c:ptCount val="32"/>
                <c:pt idx="0">
                  <c:v>602</c:v>
                </c:pt>
                <c:pt idx="1">
                  <c:v>424</c:v>
                </c:pt>
                <c:pt idx="2">
                  <c:v>252</c:v>
                </c:pt>
                <c:pt idx="3">
                  <c:v>191</c:v>
                </c:pt>
                <c:pt idx="4">
                  <c:v>832</c:v>
                </c:pt>
                <c:pt idx="5">
                  <c:v>3062</c:v>
                </c:pt>
                <c:pt idx="6">
                  <c:v>9346</c:v>
                </c:pt>
                <c:pt idx="7">
                  <c:v>4763</c:v>
                </c:pt>
                <c:pt idx="8">
                  <c:v>525</c:v>
                </c:pt>
                <c:pt idx="9">
                  <c:v>2348</c:v>
                </c:pt>
                <c:pt idx="10">
                  <c:v>3287</c:v>
                </c:pt>
                <c:pt idx="11">
                  <c:v>3179</c:v>
                </c:pt>
                <c:pt idx="12">
                  <c:v>696</c:v>
                </c:pt>
                <c:pt idx="13">
                  <c:v>4406</c:v>
                </c:pt>
                <c:pt idx="14">
                  <c:v>7125</c:v>
                </c:pt>
                <c:pt idx="15">
                  <c:v>2601</c:v>
                </c:pt>
                <c:pt idx="16">
                  <c:v>675</c:v>
                </c:pt>
                <c:pt idx="17">
                  <c:v>258</c:v>
                </c:pt>
                <c:pt idx="18">
                  <c:v>11970</c:v>
                </c:pt>
                <c:pt idx="19">
                  <c:v>633</c:v>
                </c:pt>
                <c:pt idx="20">
                  <c:v>3831</c:v>
                </c:pt>
                <c:pt idx="21">
                  <c:v>1641</c:v>
                </c:pt>
                <c:pt idx="22">
                  <c:v>189</c:v>
                </c:pt>
                <c:pt idx="23">
                  <c:v>2831</c:v>
                </c:pt>
                <c:pt idx="24">
                  <c:v>1296</c:v>
                </c:pt>
                <c:pt idx="25">
                  <c:v>1544</c:v>
                </c:pt>
                <c:pt idx="26">
                  <c:v>997</c:v>
                </c:pt>
                <c:pt idx="27">
                  <c:v>5644</c:v>
                </c:pt>
                <c:pt idx="28">
                  <c:v>642</c:v>
                </c:pt>
                <c:pt idx="29">
                  <c:v>4646</c:v>
                </c:pt>
                <c:pt idx="30">
                  <c:v>597</c:v>
                </c:pt>
                <c:pt idx="31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0-4F1D-A3D4-FC6D2B9F589E}"/>
            </c:ext>
          </c:extLst>
        </c:ser>
        <c:ser>
          <c:idx val="3"/>
          <c:order val="3"/>
          <c:tx>
            <c:strRef>
              <c:f>'1.1.7'!$E$5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'1.1.7'!$E$7:$E$38</c:f>
              <c:numCache>
                <c:formatCode>#,##0</c:formatCode>
                <c:ptCount val="32"/>
                <c:pt idx="0">
                  <c:v>3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10</c:v>
                </c:pt>
                <c:pt idx="6">
                  <c:v>114</c:v>
                </c:pt>
                <c:pt idx="7">
                  <c:v>21</c:v>
                </c:pt>
                <c:pt idx="8">
                  <c:v>3</c:v>
                </c:pt>
                <c:pt idx="9">
                  <c:v>77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12</c:v>
                </c:pt>
                <c:pt idx="14">
                  <c:v>14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62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13</c:v>
                </c:pt>
                <c:pt idx="27">
                  <c:v>77</c:v>
                </c:pt>
                <c:pt idx="28">
                  <c:v>0</c:v>
                </c:pt>
                <c:pt idx="29">
                  <c:v>31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0-4F1D-A3D4-FC6D2B9F589E}"/>
            </c:ext>
          </c:extLst>
        </c:ser>
        <c:ser>
          <c:idx val="4"/>
          <c:order val="4"/>
          <c:tx>
            <c:strRef>
              <c:f>'1.1.7'!$F$5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16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0-4F1D-A3D4-FC6D2B9F589E}"/>
            </c:ext>
          </c:extLst>
        </c:ser>
        <c:ser>
          <c:idx val="5"/>
          <c:order val="5"/>
          <c:tx>
            <c:strRef>
              <c:f>'1.1.7'!$G$5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'1.1.7'!$G$7:$G$38</c:f>
              <c:numCache>
                <c:formatCode>#,##0</c:formatCode>
                <c:ptCount val="3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  <c:pt idx="7">
                  <c:v>10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13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00-4F1D-A3D4-FC6D2B9F589E}"/>
            </c:ext>
          </c:extLst>
        </c:ser>
        <c:ser>
          <c:idx val="6"/>
          <c:order val="6"/>
          <c:tx>
            <c:strRef>
              <c:f>'1.1.7'!$H$5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'1.1.7'!$H$7:$H$38</c:f>
              <c:numCache>
                <c:formatCode>#,##0</c:formatCode>
                <c:ptCount val="32"/>
                <c:pt idx="0">
                  <c:v>179</c:v>
                </c:pt>
                <c:pt idx="1">
                  <c:v>116</c:v>
                </c:pt>
                <c:pt idx="2">
                  <c:v>7</c:v>
                </c:pt>
                <c:pt idx="3">
                  <c:v>9</c:v>
                </c:pt>
                <c:pt idx="4">
                  <c:v>54</c:v>
                </c:pt>
                <c:pt idx="5">
                  <c:v>6</c:v>
                </c:pt>
                <c:pt idx="6">
                  <c:v>409</c:v>
                </c:pt>
                <c:pt idx="7">
                  <c:v>483</c:v>
                </c:pt>
                <c:pt idx="8">
                  <c:v>40</c:v>
                </c:pt>
                <c:pt idx="9">
                  <c:v>7</c:v>
                </c:pt>
                <c:pt idx="10">
                  <c:v>184</c:v>
                </c:pt>
                <c:pt idx="11">
                  <c:v>109</c:v>
                </c:pt>
                <c:pt idx="12">
                  <c:v>3</c:v>
                </c:pt>
                <c:pt idx="13">
                  <c:v>8</c:v>
                </c:pt>
                <c:pt idx="14">
                  <c:v>70</c:v>
                </c:pt>
                <c:pt idx="15">
                  <c:v>25</c:v>
                </c:pt>
                <c:pt idx="16">
                  <c:v>43</c:v>
                </c:pt>
                <c:pt idx="17">
                  <c:v>2</c:v>
                </c:pt>
                <c:pt idx="18">
                  <c:v>239</c:v>
                </c:pt>
                <c:pt idx="19">
                  <c:v>19</c:v>
                </c:pt>
                <c:pt idx="20">
                  <c:v>138</c:v>
                </c:pt>
                <c:pt idx="21">
                  <c:v>45</c:v>
                </c:pt>
                <c:pt idx="22">
                  <c:v>38</c:v>
                </c:pt>
                <c:pt idx="23">
                  <c:v>10</c:v>
                </c:pt>
                <c:pt idx="24">
                  <c:v>40</c:v>
                </c:pt>
                <c:pt idx="25">
                  <c:v>27</c:v>
                </c:pt>
                <c:pt idx="26">
                  <c:v>118</c:v>
                </c:pt>
                <c:pt idx="27">
                  <c:v>131</c:v>
                </c:pt>
                <c:pt idx="28">
                  <c:v>55</c:v>
                </c:pt>
                <c:pt idx="29">
                  <c:v>47</c:v>
                </c:pt>
                <c:pt idx="30">
                  <c:v>76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0-4F1D-A3D4-FC6D2B9F589E}"/>
            </c:ext>
          </c:extLst>
        </c:ser>
        <c:ser>
          <c:idx val="7"/>
          <c:order val="7"/>
          <c:tx>
            <c:strRef>
              <c:f>'1.1.7'!$I$5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'1.1.7'!$I$7:$I$38</c:f>
              <c:numCache>
                <c:formatCode>#,##0</c:formatCode>
                <c:ptCount val="32"/>
                <c:pt idx="0">
                  <c:v>24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49</c:v>
                </c:pt>
                <c:pt idx="7">
                  <c:v>61</c:v>
                </c:pt>
                <c:pt idx="8">
                  <c:v>1</c:v>
                </c:pt>
                <c:pt idx="9">
                  <c:v>8</c:v>
                </c:pt>
                <c:pt idx="10">
                  <c:v>38</c:v>
                </c:pt>
                <c:pt idx="11">
                  <c:v>17</c:v>
                </c:pt>
                <c:pt idx="12">
                  <c:v>3</c:v>
                </c:pt>
                <c:pt idx="13">
                  <c:v>7</c:v>
                </c:pt>
                <c:pt idx="14">
                  <c:v>25</c:v>
                </c:pt>
                <c:pt idx="15">
                  <c:v>8</c:v>
                </c:pt>
                <c:pt idx="16">
                  <c:v>20</c:v>
                </c:pt>
                <c:pt idx="17">
                  <c:v>1</c:v>
                </c:pt>
                <c:pt idx="18">
                  <c:v>47</c:v>
                </c:pt>
                <c:pt idx="19">
                  <c:v>7</c:v>
                </c:pt>
                <c:pt idx="20">
                  <c:v>74</c:v>
                </c:pt>
                <c:pt idx="21">
                  <c:v>9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19</c:v>
                </c:pt>
                <c:pt idx="26">
                  <c:v>87</c:v>
                </c:pt>
                <c:pt idx="27">
                  <c:v>47</c:v>
                </c:pt>
                <c:pt idx="28">
                  <c:v>21</c:v>
                </c:pt>
                <c:pt idx="29">
                  <c:v>10</c:v>
                </c:pt>
                <c:pt idx="30">
                  <c:v>19</c:v>
                </c:pt>
                <c:pt idx="3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00-4F1D-A3D4-FC6D2B9F589E}"/>
            </c:ext>
          </c:extLst>
        </c:ser>
        <c:ser>
          <c:idx val="8"/>
          <c:order val="8"/>
          <c:tx>
            <c:strRef>
              <c:f>'1.1.7'!$J$5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'1.1.7'!$J$7:$J$38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2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7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0-4F1D-A3D4-FC6D2B9F589E}"/>
            </c:ext>
          </c:extLst>
        </c:ser>
        <c:ser>
          <c:idx val="9"/>
          <c:order val="9"/>
          <c:tx>
            <c:strRef>
              <c:f>'1.1.7'!$K$5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0-4F1D-A3D4-FC6D2B9F589E}"/>
            </c:ext>
          </c:extLst>
        </c:ser>
        <c:ser>
          <c:idx val="10"/>
          <c:order val="10"/>
          <c:tx>
            <c:strRef>
              <c:f>'1.1.7'!$L$5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strRef>
              <c:f>'1.1.7'!$N$7:$N$38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00-4F1D-A3D4-FC6D2B9F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6385152"/>
        <c:axId val="466391040"/>
      </c:barChart>
      <c:catAx>
        <c:axId val="466385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6391040"/>
        <c:crosses val="autoZero"/>
        <c:auto val="1"/>
        <c:lblAlgn val="ctr"/>
        <c:lblOffset val="100"/>
        <c:noMultiLvlLbl val="0"/>
      </c:catAx>
      <c:valAx>
        <c:axId val="466391040"/>
        <c:scaling>
          <c:orientation val="minMax"/>
          <c:max val="8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6385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735376971008388"/>
          <c:y val="0.91936270507991769"/>
          <c:w val="0.651626455090065"/>
          <c:h val="8.063729492007479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General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r>
              <a:rPr lang="es-ES" sz="1200" baseline="0"/>
              <a:t>por Clase de Vehículo 2016</a:t>
            </a:r>
            <a:endParaRPr lang="es-ES" sz="1200"/>
          </a:p>
        </c:rich>
      </c:tx>
      <c:layout>
        <c:manualLayout>
          <c:xMode val="edge"/>
          <c:yMode val="edge"/>
          <c:x val="0.191489258763741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63168162825879"/>
          <c:y val="0.12784911501446936"/>
          <c:w val="0.87427120932958813"/>
          <c:h val="0.62790396392758596"/>
        </c:manualLayout>
      </c:layout>
      <c:lineChart>
        <c:grouping val="standard"/>
        <c:varyColors val="0"/>
        <c:ser>
          <c:idx val="0"/>
          <c:order val="0"/>
          <c:tx>
            <c:strRef>
              <c:f>'1.1.7.1'!$B$5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'1.1.7.1'!$B$7:$B$38</c:f>
              <c:numCache>
                <c:formatCode>#,##0</c:formatCode>
                <c:ptCount val="32"/>
                <c:pt idx="0">
                  <c:v>31</c:v>
                </c:pt>
                <c:pt idx="1">
                  <c:v>82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38</c:v>
                </c:pt>
                <c:pt idx="6">
                  <c:v>881</c:v>
                </c:pt>
                <c:pt idx="7">
                  <c:v>38</c:v>
                </c:pt>
                <c:pt idx="8">
                  <c:v>25</c:v>
                </c:pt>
                <c:pt idx="9">
                  <c:v>27</c:v>
                </c:pt>
                <c:pt idx="10">
                  <c:v>160</c:v>
                </c:pt>
                <c:pt idx="11">
                  <c:v>118</c:v>
                </c:pt>
                <c:pt idx="12">
                  <c:v>6</c:v>
                </c:pt>
                <c:pt idx="13">
                  <c:v>54</c:v>
                </c:pt>
                <c:pt idx="14">
                  <c:v>229</c:v>
                </c:pt>
                <c:pt idx="15">
                  <c:v>45</c:v>
                </c:pt>
                <c:pt idx="16">
                  <c:v>284</c:v>
                </c:pt>
                <c:pt idx="17">
                  <c:v>2</c:v>
                </c:pt>
                <c:pt idx="18">
                  <c:v>263</c:v>
                </c:pt>
                <c:pt idx="19">
                  <c:v>1</c:v>
                </c:pt>
                <c:pt idx="20">
                  <c:v>37</c:v>
                </c:pt>
                <c:pt idx="21">
                  <c:v>285</c:v>
                </c:pt>
                <c:pt idx="22">
                  <c:v>1</c:v>
                </c:pt>
                <c:pt idx="23">
                  <c:v>22</c:v>
                </c:pt>
                <c:pt idx="24">
                  <c:v>44</c:v>
                </c:pt>
                <c:pt idx="25">
                  <c:v>18</c:v>
                </c:pt>
                <c:pt idx="26">
                  <c:v>6</c:v>
                </c:pt>
                <c:pt idx="27">
                  <c:v>32</c:v>
                </c:pt>
                <c:pt idx="28">
                  <c:v>5</c:v>
                </c:pt>
                <c:pt idx="29">
                  <c:v>46</c:v>
                </c:pt>
                <c:pt idx="30">
                  <c:v>59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E-48A9-A164-8C1CEAE46FB0}"/>
            </c:ext>
          </c:extLst>
        </c:ser>
        <c:ser>
          <c:idx val="1"/>
          <c:order val="1"/>
          <c:tx>
            <c:strRef>
              <c:f>'1.1.7.1'!$C$5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'1.1.7.1'!$C$7:$C$38</c:f>
              <c:numCache>
                <c:formatCode>#,##0</c:formatCode>
                <c:ptCount val="32"/>
                <c:pt idx="0">
                  <c:v>4470</c:v>
                </c:pt>
                <c:pt idx="1">
                  <c:v>10014</c:v>
                </c:pt>
                <c:pt idx="2">
                  <c:v>583</c:v>
                </c:pt>
                <c:pt idx="3">
                  <c:v>439</c:v>
                </c:pt>
                <c:pt idx="4">
                  <c:v>1216</c:v>
                </c:pt>
                <c:pt idx="5">
                  <c:v>10868</c:v>
                </c:pt>
                <c:pt idx="6">
                  <c:v>51019</c:v>
                </c:pt>
                <c:pt idx="7">
                  <c:v>11863</c:v>
                </c:pt>
                <c:pt idx="8">
                  <c:v>2743</c:v>
                </c:pt>
                <c:pt idx="9">
                  <c:v>5245</c:v>
                </c:pt>
                <c:pt idx="10">
                  <c:v>13376</c:v>
                </c:pt>
                <c:pt idx="11">
                  <c:v>12957</c:v>
                </c:pt>
                <c:pt idx="12">
                  <c:v>309</c:v>
                </c:pt>
                <c:pt idx="13">
                  <c:v>7200</c:v>
                </c:pt>
                <c:pt idx="14">
                  <c:v>18634</c:v>
                </c:pt>
                <c:pt idx="15">
                  <c:v>8344</c:v>
                </c:pt>
                <c:pt idx="16">
                  <c:v>2211</c:v>
                </c:pt>
                <c:pt idx="17">
                  <c:v>297</c:v>
                </c:pt>
                <c:pt idx="18">
                  <c:v>46668</c:v>
                </c:pt>
                <c:pt idx="19">
                  <c:v>1084</c:v>
                </c:pt>
                <c:pt idx="20">
                  <c:v>6695</c:v>
                </c:pt>
                <c:pt idx="21">
                  <c:v>9030</c:v>
                </c:pt>
                <c:pt idx="22">
                  <c:v>358</c:v>
                </c:pt>
                <c:pt idx="23">
                  <c:v>7270</c:v>
                </c:pt>
                <c:pt idx="24">
                  <c:v>8935</c:v>
                </c:pt>
                <c:pt idx="25">
                  <c:v>8539</c:v>
                </c:pt>
                <c:pt idx="26">
                  <c:v>1056</c:v>
                </c:pt>
                <c:pt idx="27">
                  <c:v>17322</c:v>
                </c:pt>
                <c:pt idx="28">
                  <c:v>1378</c:v>
                </c:pt>
                <c:pt idx="29">
                  <c:v>14018</c:v>
                </c:pt>
                <c:pt idx="30">
                  <c:v>2869</c:v>
                </c:pt>
                <c:pt idx="31">
                  <c:v>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E-48A9-A164-8C1CEAE46FB0}"/>
            </c:ext>
          </c:extLst>
        </c:ser>
        <c:ser>
          <c:idx val="2"/>
          <c:order val="2"/>
          <c:tx>
            <c:strRef>
              <c:f>'1.1.7.1'!$D$5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'1.1.7.1'!$D$7:$D$38</c:f>
              <c:numCache>
                <c:formatCode>#,##0</c:formatCode>
                <c:ptCount val="32"/>
                <c:pt idx="0">
                  <c:v>553</c:v>
                </c:pt>
                <c:pt idx="1">
                  <c:v>349</c:v>
                </c:pt>
                <c:pt idx="2">
                  <c:v>147</c:v>
                </c:pt>
                <c:pt idx="3">
                  <c:v>133</c:v>
                </c:pt>
                <c:pt idx="4">
                  <c:v>741</c:v>
                </c:pt>
                <c:pt idx="5">
                  <c:v>2687</c:v>
                </c:pt>
                <c:pt idx="6">
                  <c:v>7128</c:v>
                </c:pt>
                <c:pt idx="7">
                  <c:v>4288</c:v>
                </c:pt>
                <c:pt idx="8">
                  <c:v>461</c:v>
                </c:pt>
                <c:pt idx="9">
                  <c:v>2058</c:v>
                </c:pt>
                <c:pt idx="10">
                  <c:v>2687</c:v>
                </c:pt>
                <c:pt idx="11">
                  <c:v>2240</c:v>
                </c:pt>
                <c:pt idx="12">
                  <c:v>646</c:v>
                </c:pt>
                <c:pt idx="13">
                  <c:v>3933</c:v>
                </c:pt>
                <c:pt idx="14">
                  <c:v>6483</c:v>
                </c:pt>
                <c:pt idx="15">
                  <c:v>2435</c:v>
                </c:pt>
                <c:pt idx="16">
                  <c:v>633</c:v>
                </c:pt>
                <c:pt idx="17">
                  <c:v>245</c:v>
                </c:pt>
                <c:pt idx="18">
                  <c:v>9232</c:v>
                </c:pt>
                <c:pt idx="19">
                  <c:v>488</c:v>
                </c:pt>
                <c:pt idx="20">
                  <c:v>3615</c:v>
                </c:pt>
                <c:pt idx="21">
                  <c:v>1424</c:v>
                </c:pt>
                <c:pt idx="22">
                  <c:v>152</c:v>
                </c:pt>
                <c:pt idx="23">
                  <c:v>2622</c:v>
                </c:pt>
                <c:pt idx="24">
                  <c:v>1144</c:v>
                </c:pt>
                <c:pt idx="25">
                  <c:v>1249</c:v>
                </c:pt>
                <c:pt idx="26">
                  <c:v>513</c:v>
                </c:pt>
                <c:pt idx="27">
                  <c:v>3564</c:v>
                </c:pt>
                <c:pt idx="28">
                  <c:v>604</c:v>
                </c:pt>
                <c:pt idx="29">
                  <c:v>3109</c:v>
                </c:pt>
                <c:pt idx="30">
                  <c:v>504</c:v>
                </c:pt>
                <c:pt idx="31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E-48A9-A164-8C1CEAE46FB0}"/>
            </c:ext>
          </c:extLst>
        </c:ser>
        <c:ser>
          <c:idx val="3"/>
          <c:order val="3"/>
          <c:tx>
            <c:strRef>
              <c:f>'1.1.7.1'!$E$5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'1.1.7.1'!$E$7:$E$38</c:f>
              <c:numCache>
                <c:formatCode>#,##0</c:formatCode>
                <c:ptCount val="3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14</c:v>
                </c:pt>
                <c:pt idx="7">
                  <c:v>8</c:v>
                </c:pt>
                <c:pt idx="8">
                  <c:v>0</c:v>
                </c:pt>
                <c:pt idx="9">
                  <c:v>12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19</c:v>
                </c:pt>
                <c:pt idx="28">
                  <c:v>0</c:v>
                </c:pt>
                <c:pt idx="29">
                  <c:v>16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9E-48A9-A164-8C1CEAE46FB0}"/>
            </c:ext>
          </c:extLst>
        </c:ser>
        <c:ser>
          <c:idx val="4"/>
          <c:order val="4"/>
          <c:tx>
            <c:strRef>
              <c:f>'1.1.7.1'!$F$5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9E-48A9-A164-8C1CEAE46FB0}"/>
            </c:ext>
          </c:extLst>
        </c:ser>
        <c:ser>
          <c:idx val="5"/>
          <c:order val="5"/>
          <c:tx>
            <c:strRef>
              <c:f>'1.1.7.1'!$G$5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'1.1.7.1'!$G$7:$G$38</c:f>
              <c:numCache>
                <c:formatCode>#,##0</c:formatCode>
                <c:ptCount val="3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9E-48A9-A164-8C1CEAE46FB0}"/>
            </c:ext>
          </c:extLst>
        </c:ser>
        <c:ser>
          <c:idx val="6"/>
          <c:order val="6"/>
          <c:tx>
            <c:strRef>
              <c:f>'1.1.7.1'!$H$5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'1.1.7.1'!$H$7:$H$38</c:f>
              <c:numCache>
                <c:formatCode>#,##0</c:formatCode>
                <c:ptCount val="32"/>
                <c:pt idx="0">
                  <c:v>89</c:v>
                </c:pt>
                <c:pt idx="1">
                  <c:v>96</c:v>
                </c:pt>
                <c:pt idx="2">
                  <c:v>6</c:v>
                </c:pt>
                <c:pt idx="3">
                  <c:v>6</c:v>
                </c:pt>
                <c:pt idx="4">
                  <c:v>45</c:v>
                </c:pt>
                <c:pt idx="5">
                  <c:v>4</c:v>
                </c:pt>
                <c:pt idx="6">
                  <c:v>147</c:v>
                </c:pt>
                <c:pt idx="7">
                  <c:v>449</c:v>
                </c:pt>
                <c:pt idx="8">
                  <c:v>31</c:v>
                </c:pt>
                <c:pt idx="9">
                  <c:v>5</c:v>
                </c:pt>
                <c:pt idx="10">
                  <c:v>171</c:v>
                </c:pt>
                <c:pt idx="11">
                  <c:v>102</c:v>
                </c:pt>
                <c:pt idx="12">
                  <c:v>1</c:v>
                </c:pt>
                <c:pt idx="13">
                  <c:v>1</c:v>
                </c:pt>
                <c:pt idx="14">
                  <c:v>62</c:v>
                </c:pt>
                <c:pt idx="15">
                  <c:v>25</c:v>
                </c:pt>
                <c:pt idx="16">
                  <c:v>27</c:v>
                </c:pt>
                <c:pt idx="17">
                  <c:v>0</c:v>
                </c:pt>
                <c:pt idx="18">
                  <c:v>169</c:v>
                </c:pt>
                <c:pt idx="19">
                  <c:v>13</c:v>
                </c:pt>
                <c:pt idx="20">
                  <c:v>104</c:v>
                </c:pt>
                <c:pt idx="21">
                  <c:v>42</c:v>
                </c:pt>
                <c:pt idx="22">
                  <c:v>37</c:v>
                </c:pt>
                <c:pt idx="23">
                  <c:v>10</c:v>
                </c:pt>
                <c:pt idx="24">
                  <c:v>40</c:v>
                </c:pt>
                <c:pt idx="25">
                  <c:v>17</c:v>
                </c:pt>
                <c:pt idx="26">
                  <c:v>71</c:v>
                </c:pt>
                <c:pt idx="27">
                  <c:v>113</c:v>
                </c:pt>
                <c:pt idx="28">
                  <c:v>53</c:v>
                </c:pt>
                <c:pt idx="29">
                  <c:v>21</c:v>
                </c:pt>
                <c:pt idx="30">
                  <c:v>45</c:v>
                </c:pt>
                <c:pt idx="3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9E-48A9-A164-8C1CEAE46FB0}"/>
            </c:ext>
          </c:extLst>
        </c:ser>
        <c:ser>
          <c:idx val="7"/>
          <c:order val="7"/>
          <c:tx>
            <c:strRef>
              <c:f>'1.1.7.1'!$I$5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'1.1.7.1'!$I$7:$I$38</c:f>
              <c:numCache>
                <c:formatCode>#,##0</c:formatCode>
                <c:ptCount val="32"/>
                <c:pt idx="0">
                  <c:v>18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32</c:v>
                </c:pt>
                <c:pt idx="7">
                  <c:v>53</c:v>
                </c:pt>
                <c:pt idx="8">
                  <c:v>0</c:v>
                </c:pt>
                <c:pt idx="9">
                  <c:v>4</c:v>
                </c:pt>
                <c:pt idx="10">
                  <c:v>30</c:v>
                </c:pt>
                <c:pt idx="11">
                  <c:v>12</c:v>
                </c:pt>
                <c:pt idx="12">
                  <c:v>2</c:v>
                </c:pt>
                <c:pt idx="13">
                  <c:v>1</c:v>
                </c:pt>
                <c:pt idx="14">
                  <c:v>25</c:v>
                </c:pt>
                <c:pt idx="15">
                  <c:v>7</c:v>
                </c:pt>
                <c:pt idx="16">
                  <c:v>7</c:v>
                </c:pt>
                <c:pt idx="17">
                  <c:v>1</c:v>
                </c:pt>
                <c:pt idx="18">
                  <c:v>20</c:v>
                </c:pt>
                <c:pt idx="19">
                  <c:v>5</c:v>
                </c:pt>
                <c:pt idx="20">
                  <c:v>43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12</c:v>
                </c:pt>
                <c:pt idx="26">
                  <c:v>49</c:v>
                </c:pt>
                <c:pt idx="27">
                  <c:v>10</c:v>
                </c:pt>
                <c:pt idx="28">
                  <c:v>20</c:v>
                </c:pt>
                <c:pt idx="29">
                  <c:v>7</c:v>
                </c:pt>
                <c:pt idx="30">
                  <c:v>19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9E-48A9-A164-8C1CEAE46FB0}"/>
            </c:ext>
          </c:extLst>
        </c:ser>
        <c:ser>
          <c:idx val="8"/>
          <c:order val="8"/>
          <c:tx>
            <c:strRef>
              <c:f>'1.1.7.1'!$J$5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'1.1.7.1'!$J$7:$J$38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9E-48A9-A164-8C1CEAE46FB0}"/>
            </c:ext>
          </c:extLst>
        </c:ser>
        <c:ser>
          <c:idx val="9"/>
          <c:order val="9"/>
          <c:tx>
            <c:strRef>
              <c:f>'1.1.7.1'!$K$5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9E-48A9-A164-8C1CEAE46FB0}"/>
            </c:ext>
          </c:extLst>
        </c:ser>
        <c:ser>
          <c:idx val="10"/>
          <c:order val="10"/>
          <c:tx>
            <c:strRef>
              <c:f>'1.1.7.1'!$L$5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9E-48A9-A164-8C1CEAE4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915328"/>
        <c:axId val="468916864"/>
      </c:lineChart>
      <c:catAx>
        <c:axId val="46891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8916864"/>
        <c:crosses val="autoZero"/>
        <c:auto val="1"/>
        <c:lblAlgn val="ctr"/>
        <c:lblOffset val="100"/>
        <c:noMultiLvlLbl val="0"/>
      </c:catAx>
      <c:valAx>
        <c:axId val="468916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8915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951901503940804E-2"/>
          <c:y val="0.92272259236826171"/>
          <c:w val="0.8999999354919449"/>
          <c:h val="7.727740763173858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</a:t>
            </a:r>
            <a:r>
              <a:rPr lang="es-ES" sz="1200" baseline="0"/>
              <a:t> Unidades Motrices del Autotransporte Carga 2016</a:t>
            </a:r>
            <a:endParaRPr lang="es-ES" sz="1200"/>
          </a:p>
        </c:rich>
      </c:tx>
      <c:layout>
        <c:manualLayout>
          <c:xMode val="edge"/>
          <c:yMode val="edge"/>
          <c:x val="0.184493000874891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3193350831162"/>
          <c:y val="0.21759259259259259"/>
          <c:w val="0.46666666666666667"/>
          <c:h val="0.77777777777777779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1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87E-415D-86A8-FED77BEB9DBA}"/>
              </c:ext>
            </c:extLst>
          </c:dPt>
          <c:dPt>
            <c:idx val="1"/>
            <c:bubble3D val="0"/>
            <c:explosion val="9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87E-415D-86A8-FED77BEB9DBA}"/>
              </c:ext>
            </c:extLst>
          </c:dPt>
          <c:dPt>
            <c:idx val="2"/>
            <c:bubble3D val="0"/>
            <c:explosion val="1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D87E-415D-86A8-FED77BEB9DBA}"/>
              </c:ext>
            </c:extLst>
          </c:dPt>
          <c:dPt>
            <c:idx val="3"/>
            <c:bubble3D val="0"/>
            <c:explosion val="9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D87E-415D-86A8-FED77BEB9DB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87E-415D-86A8-FED77BEB9DB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52854D5-2391-4DE9-B348-43F1EE60735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87E-415D-86A8-FED77BEB9D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F1C37D-1F22-4818-BBAA-981B6E9B883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87E-415D-86A8-FED77BEB9DBA}"/>
                </c:ext>
              </c:extLst>
            </c:dLbl>
            <c:dLbl>
              <c:idx val="2"/>
              <c:layout>
                <c:manualLayout>
                  <c:x val="1.9766404199475066E-2"/>
                  <c:y val="-1.8681466899970838E-2"/>
                </c:manualLayout>
              </c:layout>
              <c:tx>
                <c:rich>
                  <a:bodyPr/>
                  <a:lstStyle/>
                  <a:p>
                    <a:fld id="{A6CE3AB0-2ADC-4689-8081-3A1E5F42844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87E-415D-86A8-FED77BEB9D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425E4D-1142-43D7-A51E-D61FB24F70C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87E-415D-86A8-FED77BEB9DBA}"/>
                </c:ext>
              </c:extLst>
            </c:dLbl>
            <c:dLbl>
              <c:idx val="4"/>
              <c:layout>
                <c:manualLayout>
                  <c:x val="-6.1629265091863519E-2"/>
                  <c:y val="1.2026465441819772E-2"/>
                </c:manualLayout>
              </c:layout>
              <c:tx>
                <c:rich>
                  <a:bodyPr/>
                  <a:lstStyle/>
                  <a:p>
                    <a:fld id="{939E4A64-EDC1-4033-BB7F-3D6EAE1D1BD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87E-415D-86A8-FED77BEB9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'1.1.1'!$B$11:$B$15</c:f>
              <c:strCache>
                <c:ptCount val="5"/>
                <c:pt idx="0">
                  <c:v>C-2</c:v>
                </c:pt>
                <c:pt idx="1">
                  <c:v>C-3 </c:v>
                </c:pt>
                <c:pt idx="2">
                  <c:v>T-2</c:v>
                </c:pt>
                <c:pt idx="3">
                  <c:v>T-3</c:v>
                </c:pt>
                <c:pt idx="4">
                  <c:v>Otros</c:v>
                </c:pt>
              </c:strCache>
            </c:strRef>
          </c:cat>
          <c:val>
            <c:numRef>
              <c:f>'1.1.1'!$D$11:$D$15</c:f>
              <c:numCache>
                <c:formatCode>0.0</c:formatCode>
                <c:ptCount val="5"/>
                <c:pt idx="0">
                  <c:v>19.680719002929639</c:v>
                </c:pt>
                <c:pt idx="1">
                  <c:v>15.918006220404552</c:v>
                </c:pt>
                <c:pt idx="2">
                  <c:v>0.7</c:v>
                </c:pt>
                <c:pt idx="3">
                  <c:v>63.537730951703843</c:v>
                </c:pt>
                <c:pt idx="4">
                  <c:v>0.22254422671523819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7E-415D-86A8-FED77BEB9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161942257219085"/>
          <c:y val="0.358373432487608"/>
          <c:w val="0.13671391076115491"/>
          <c:h val="0.35732720909886762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Carga General</a:t>
            </a:r>
            <a:r>
              <a:rPr lang="es-ES" sz="1200" baseline="0"/>
              <a:t> por </a:t>
            </a:r>
          </a:p>
          <a:p>
            <a:pPr>
              <a:defRPr lang="es-ES" sz="1200"/>
            </a:pPr>
            <a:r>
              <a:rPr lang="es-ES" sz="1200" baseline="0"/>
              <a:t>Clase de Vehículo 2016</a:t>
            </a:r>
            <a:endParaRPr lang="es-ES" sz="1200"/>
          </a:p>
        </c:rich>
      </c:tx>
      <c:layout>
        <c:manualLayout>
          <c:xMode val="edge"/>
          <c:yMode val="edge"/>
          <c:x val="0.177152343513134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63167061671025"/>
          <c:y val="0.12357561074096507"/>
          <c:w val="0.87427120932958857"/>
          <c:h val="0.64499798102160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'1.1.7.1'!$B$5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'1.1.7.1'!$B$7:$B$38</c:f>
              <c:numCache>
                <c:formatCode>#,##0</c:formatCode>
                <c:ptCount val="32"/>
                <c:pt idx="0">
                  <c:v>31</c:v>
                </c:pt>
                <c:pt idx="1">
                  <c:v>82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38</c:v>
                </c:pt>
                <c:pt idx="6">
                  <c:v>881</c:v>
                </c:pt>
                <c:pt idx="7">
                  <c:v>38</c:v>
                </c:pt>
                <c:pt idx="8">
                  <c:v>25</c:v>
                </c:pt>
                <c:pt idx="9">
                  <c:v>27</c:v>
                </c:pt>
                <c:pt idx="10">
                  <c:v>160</c:v>
                </c:pt>
                <c:pt idx="11">
                  <c:v>118</c:v>
                </c:pt>
                <c:pt idx="12">
                  <c:v>6</c:v>
                </c:pt>
                <c:pt idx="13">
                  <c:v>54</c:v>
                </c:pt>
                <c:pt idx="14">
                  <c:v>229</c:v>
                </c:pt>
                <c:pt idx="15">
                  <c:v>45</c:v>
                </c:pt>
                <c:pt idx="16">
                  <c:v>284</c:v>
                </c:pt>
                <c:pt idx="17">
                  <c:v>2</c:v>
                </c:pt>
                <c:pt idx="18">
                  <c:v>263</c:v>
                </c:pt>
                <c:pt idx="19">
                  <c:v>1</c:v>
                </c:pt>
                <c:pt idx="20">
                  <c:v>37</c:v>
                </c:pt>
                <c:pt idx="21">
                  <c:v>285</c:v>
                </c:pt>
                <c:pt idx="22">
                  <c:v>1</c:v>
                </c:pt>
                <c:pt idx="23">
                  <c:v>22</c:v>
                </c:pt>
                <c:pt idx="24">
                  <c:v>44</c:v>
                </c:pt>
                <c:pt idx="25">
                  <c:v>18</c:v>
                </c:pt>
                <c:pt idx="26">
                  <c:v>6</c:v>
                </c:pt>
                <c:pt idx="27">
                  <c:v>32</c:v>
                </c:pt>
                <c:pt idx="28">
                  <c:v>5</c:v>
                </c:pt>
                <c:pt idx="29">
                  <c:v>46</c:v>
                </c:pt>
                <c:pt idx="30">
                  <c:v>59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6-4733-B1F0-4B3F1E6289DE}"/>
            </c:ext>
          </c:extLst>
        </c:ser>
        <c:ser>
          <c:idx val="1"/>
          <c:order val="1"/>
          <c:tx>
            <c:strRef>
              <c:f>'1.1.7.1'!$C$5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'1.1.7.1'!$C$7:$C$38</c:f>
              <c:numCache>
                <c:formatCode>#,##0</c:formatCode>
                <c:ptCount val="32"/>
                <c:pt idx="0">
                  <c:v>4470</c:v>
                </c:pt>
                <c:pt idx="1">
                  <c:v>10014</c:v>
                </c:pt>
                <c:pt idx="2">
                  <c:v>583</c:v>
                </c:pt>
                <c:pt idx="3">
                  <c:v>439</c:v>
                </c:pt>
                <c:pt idx="4">
                  <c:v>1216</c:v>
                </c:pt>
                <c:pt idx="5">
                  <c:v>10868</c:v>
                </c:pt>
                <c:pt idx="6">
                  <c:v>51019</c:v>
                </c:pt>
                <c:pt idx="7">
                  <c:v>11863</c:v>
                </c:pt>
                <c:pt idx="8">
                  <c:v>2743</c:v>
                </c:pt>
                <c:pt idx="9">
                  <c:v>5245</c:v>
                </c:pt>
                <c:pt idx="10">
                  <c:v>13376</c:v>
                </c:pt>
                <c:pt idx="11">
                  <c:v>12957</c:v>
                </c:pt>
                <c:pt idx="12">
                  <c:v>309</c:v>
                </c:pt>
                <c:pt idx="13">
                  <c:v>7200</c:v>
                </c:pt>
                <c:pt idx="14">
                  <c:v>18634</c:v>
                </c:pt>
                <c:pt idx="15">
                  <c:v>8344</c:v>
                </c:pt>
                <c:pt idx="16">
                  <c:v>2211</c:v>
                </c:pt>
                <c:pt idx="17">
                  <c:v>297</c:v>
                </c:pt>
                <c:pt idx="18">
                  <c:v>46668</c:v>
                </c:pt>
                <c:pt idx="19">
                  <c:v>1084</c:v>
                </c:pt>
                <c:pt idx="20">
                  <c:v>6695</c:v>
                </c:pt>
                <c:pt idx="21">
                  <c:v>9030</c:v>
                </c:pt>
                <c:pt idx="22">
                  <c:v>358</c:v>
                </c:pt>
                <c:pt idx="23">
                  <c:v>7270</c:v>
                </c:pt>
                <c:pt idx="24">
                  <c:v>8935</c:v>
                </c:pt>
                <c:pt idx="25">
                  <c:v>8539</c:v>
                </c:pt>
                <c:pt idx="26">
                  <c:v>1056</c:v>
                </c:pt>
                <c:pt idx="27">
                  <c:v>17322</c:v>
                </c:pt>
                <c:pt idx="28">
                  <c:v>1378</c:v>
                </c:pt>
                <c:pt idx="29">
                  <c:v>14018</c:v>
                </c:pt>
                <c:pt idx="30">
                  <c:v>2869</c:v>
                </c:pt>
                <c:pt idx="31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6-4733-B1F0-4B3F1E6289DE}"/>
            </c:ext>
          </c:extLst>
        </c:ser>
        <c:ser>
          <c:idx val="2"/>
          <c:order val="2"/>
          <c:tx>
            <c:strRef>
              <c:f>'1.1.7.1'!$D$5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'1.1.7.1'!$D$7:$D$38</c:f>
              <c:numCache>
                <c:formatCode>#,##0</c:formatCode>
                <c:ptCount val="32"/>
                <c:pt idx="0">
                  <c:v>553</c:v>
                </c:pt>
                <c:pt idx="1">
                  <c:v>349</c:v>
                </c:pt>
                <c:pt idx="2">
                  <c:v>147</c:v>
                </c:pt>
                <c:pt idx="3">
                  <c:v>133</c:v>
                </c:pt>
                <c:pt idx="4">
                  <c:v>741</c:v>
                </c:pt>
                <c:pt idx="5">
                  <c:v>2687</c:v>
                </c:pt>
                <c:pt idx="6">
                  <c:v>7128</c:v>
                </c:pt>
                <c:pt idx="7">
                  <c:v>4288</c:v>
                </c:pt>
                <c:pt idx="8">
                  <c:v>461</c:v>
                </c:pt>
                <c:pt idx="9">
                  <c:v>2058</c:v>
                </c:pt>
                <c:pt idx="10">
                  <c:v>2687</c:v>
                </c:pt>
                <c:pt idx="11">
                  <c:v>2240</c:v>
                </c:pt>
                <c:pt idx="12">
                  <c:v>646</c:v>
                </c:pt>
                <c:pt idx="13">
                  <c:v>3933</c:v>
                </c:pt>
                <c:pt idx="14">
                  <c:v>6483</c:v>
                </c:pt>
                <c:pt idx="15">
                  <c:v>2435</c:v>
                </c:pt>
                <c:pt idx="16">
                  <c:v>633</c:v>
                </c:pt>
                <c:pt idx="17">
                  <c:v>245</c:v>
                </c:pt>
                <c:pt idx="18">
                  <c:v>9232</c:v>
                </c:pt>
                <c:pt idx="19">
                  <c:v>488</c:v>
                </c:pt>
                <c:pt idx="20">
                  <c:v>3615</c:v>
                </c:pt>
                <c:pt idx="21">
                  <c:v>1424</c:v>
                </c:pt>
                <c:pt idx="22">
                  <c:v>152</c:v>
                </c:pt>
                <c:pt idx="23">
                  <c:v>2622</c:v>
                </c:pt>
                <c:pt idx="24">
                  <c:v>1144</c:v>
                </c:pt>
                <c:pt idx="25">
                  <c:v>1249</c:v>
                </c:pt>
                <c:pt idx="26">
                  <c:v>513</c:v>
                </c:pt>
                <c:pt idx="27">
                  <c:v>3564</c:v>
                </c:pt>
                <c:pt idx="28">
                  <c:v>604</c:v>
                </c:pt>
                <c:pt idx="29">
                  <c:v>3109</c:v>
                </c:pt>
                <c:pt idx="30">
                  <c:v>504</c:v>
                </c:pt>
                <c:pt idx="31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6-4733-B1F0-4B3F1E6289DE}"/>
            </c:ext>
          </c:extLst>
        </c:ser>
        <c:ser>
          <c:idx val="3"/>
          <c:order val="3"/>
          <c:tx>
            <c:strRef>
              <c:f>'1.1.7.1'!$E$5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'1.1.7.1'!$E$7:$E$38</c:f>
              <c:numCache>
                <c:formatCode>#,##0</c:formatCode>
                <c:ptCount val="3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14</c:v>
                </c:pt>
                <c:pt idx="7">
                  <c:v>8</c:v>
                </c:pt>
                <c:pt idx="8">
                  <c:v>0</c:v>
                </c:pt>
                <c:pt idx="9">
                  <c:v>12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19</c:v>
                </c:pt>
                <c:pt idx="28">
                  <c:v>0</c:v>
                </c:pt>
                <c:pt idx="29">
                  <c:v>16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36-4733-B1F0-4B3F1E6289DE}"/>
            </c:ext>
          </c:extLst>
        </c:ser>
        <c:ser>
          <c:idx val="4"/>
          <c:order val="4"/>
          <c:tx>
            <c:strRef>
              <c:f>'1.1.7.1'!$F$5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'1.1.7.1'!$F$7:$F$38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36-4733-B1F0-4B3F1E6289DE}"/>
            </c:ext>
          </c:extLst>
        </c:ser>
        <c:ser>
          <c:idx val="5"/>
          <c:order val="5"/>
          <c:tx>
            <c:strRef>
              <c:f>'1.1.7.1'!$G$5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'1.1.7.1'!$G$7:$G$38</c:f>
              <c:numCache>
                <c:formatCode>#,##0</c:formatCode>
                <c:ptCount val="3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36-4733-B1F0-4B3F1E6289DE}"/>
            </c:ext>
          </c:extLst>
        </c:ser>
        <c:ser>
          <c:idx val="6"/>
          <c:order val="6"/>
          <c:tx>
            <c:strRef>
              <c:f>'1.1.7.1'!$H$5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'1.1.7.1'!$H$7:$H$38</c:f>
              <c:numCache>
                <c:formatCode>#,##0</c:formatCode>
                <c:ptCount val="32"/>
                <c:pt idx="0">
                  <c:v>89</c:v>
                </c:pt>
                <c:pt idx="1">
                  <c:v>96</c:v>
                </c:pt>
                <c:pt idx="2">
                  <c:v>6</c:v>
                </c:pt>
                <c:pt idx="3">
                  <c:v>6</c:v>
                </c:pt>
                <c:pt idx="4">
                  <c:v>45</c:v>
                </c:pt>
                <c:pt idx="5">
                  <c:v>4</c:v>
                </c:pt>
                <c:pt idx="6">
                  <c:v>147</c:v>
                </c:pt>
                <c:pt idx="7">
                  <c:v>449</c:v>
                </c:pt>
                <c:pt idx="8">
                  <c:v>31</c:v>
                </c:pt>
                <c:pt idx="9">
                  <c:v>5</c:v>
                </c:pt>
                <c:pt idx="10">
                  <c:v>171</c:v>
                </c:pt>
                <c:pt idx="11">
                  <c:v>102</c:v>
                </c:pt>
                <c:pt idx="12">
                  <c:v>1</c:v>
                </c:pt>
                <c:pt idx="13">
                  <c:v>1</c:v>
                </c:pt>
                <c:pt idx="14">
                  <c:v>62</c:v>
                </c:pt>
                <c:pt idx="15">
                  <c:v>25</c:v>
                </c:pt>
                <c:pt idx="16">
                  <c:v>27</c:v>
                </c:pt>
                <c:pt idx="17">
                  <c:v>0</c:v>
                </c:pt>
                <c:pt idx="18">
                  <c:v>169</c:v>
                </c:pt>
                <c:pt idx="19">
                  <c:v>13</c:v>
                </c:pt>
                <c:pt idx="20">
                  <c:v>104</c:v>
                </c:pt>
                <c:pt idx="21">
                  <c:v>42</c:v>
                </c:pt>
                <c:pt idx="22">
                  <c:v>37</c:v>
                </c:pt>
                <c:pt idx="23">
                  <c:v>10</c:v>
                </c:pt>
                <c:pt idx="24">
                  <c:v>40</c:v>
                </c:pt>
                <c:pt idx="25">
                  <c:v>17</c:v>
                </c:pt>
                <c:pt idx="26">
                  <c:v>71</c:v>
                </c:pt>
                <c:pt idx="27">
                  <c:v>113</c:v>
                </c:pt>
                <c:pt idx="28">
                  <c:v>53</c:v>
                </c:pt>
                <c:pt idx="29">
                  <c:v>21</c:v>
                </c:pt>
                <c:pt idx="30">
                  <c:v>45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36-4733-B1F0-4B3F1E6289DE}"/>
            </c:ext>
          </c:extLst>
        </c:ser>
        <c:ser>
          <c:idx val="7"/>
          <c:order val="7"/>
          <c:tx>
            <c:strRef>
              <c:f>'1.1.7.1'!$I$5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'1.1.7.1'!$I$7:$I$38</c:f>
              <c:numCache>
                <c:formatCode>#,##0</c:formatCode>
                <c:ptCount val="32"/>
                <c:pt idx="0">
                  <c:v>18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32</c:v>
                </c:pt>
                <c:pt idx="7">
                  <c:v>53</c:v>
                </c:pt>
                <c:pt idx="8">
                  <c:v>0</c:v>
                </c:pt>
                <c:pt idx="9">
                  <c:v>4</c:v>
                </c:pt>
                <c:pt idx="10">
                  <c:v>30</c:v>
                </c:pt>
                <c:pt idx="11">
                  <c:v>12</c:v>
                </c:pt>
                <c:pt idx="12">
                  <c:v>2</c:v>
                </c:pt>
                <c:pt idx="13">
                  <c:v>1</c:v>
                </c:pt>
                <c:pt idx="14">
                  <c:v>25</c:v>
                </c:pt>
                <c:pt idx="15">
                  <c:v>7</c:v>
                </c:pt>
                <c:pt idx="16">
                  <c:v>7</c:v>
                </c:pt>
                <c:pt idx="17">
                  <c:v>1</c:v>
                </c:pt>
                <c:pt idx="18">
                  <c:v>20</c:v>
                </c:pt>
                <c:pt idx="19">
                  <c:v>5</c:v>
                </c:pt>
                <c:pt idx="20">
                  <c:v>43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12</c:v>
                </c:pt>
                <c:pt idx="26">
                  <c:v>49</c:v>
                </c:pt>
                <c:pt idx="27">
                  <c:v>10</c:v>
                </c:pt>
                <c:pt idx="28">
                  <c:v>20</c:v>
                </c:pt>
                <c:pt idx="29">
                  <c:v>7</c:v>
                </c:pt>
                <c:pt idx="30">
                  <c:v>19</c:v>
                </c:pt>
                <c:pt idx="3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36-4733-B1F0-4B3F1E6289DE}"/>
            </c:ext>
          </c:extLst>
        </c:ser>
        <c:ser>
          <c:idx val="8"/>
          <c:order val="8"/>
          <c:tx>
            <c:strRef>
              <c:f>'1.1.7.1'!$J$5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'1.1.7.1'!$J$7:$J$38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36-4733-B1F0-4B3F1E6289DE}"/>
            </c:ext>
          </c:extLst>
        </c:ser>
        <c:ser>
          <c:idx val="9"/>
          <c:order val="9"/>
          <c:tx>
            <c:strRef>
              <c:f>'1.1.7.1'!$K$5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'1.1.7.1'!$K$7:$K$38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36-4733-B1F0-4B3F1E6289DE}"/>
            </c:ext>
          </c:extLst>
        </c:ser>
        <c:ser>
          <c:idx val="10"/>
          <c:order val="10"/>
          <c:tx>
            <c:strRef>
              <c:f>'1.1.7.1'!$L$5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strRef>
              <c:f>'1.1.7.1'!$N$7:$N$38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'1.1.7.1'!$L$7:$L$38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36-4733-B1F0-4B3F1E62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974592"/>
        <c:axId val="469254912"/>
      </c:barChart>
      <c:catAx>
        <c:axId val="46897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254912"/>
        <c:crosses val="autoZero"/>
        <c:auto val="1"/>
        <c:lblAlgn val="ctr"/>
        <c:lblOffset val="100"/>
        <c:noMultiLvlLbl val="0"/>
      </c:catAx>
      <c:valAx>
        <c:axId val="469254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897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49211776074479"/>
          <c:y val="0.92272259236826171"/>
          <c:w val="0.68852253330873425"/>
          <c:h val="7.727740763173858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Especializada </a:t>
            </a:r>
          </a:p>
          <a:p>
            <a:pPr>
              <a:defRPr lang="es-ES" sz="1200"/>
            </a:pPr>
            <a:r>
              <a:rPr lang="es-ES" sz="1200"/>
              <a:t>por</a:t>
            </a:r>
            <a:r>
              <a:rPr lang="es-ES" sz="1200" baseline="0"/>
              <a:t> Clase de Vehículo 2016</a:t>
            </a:r>
            <a:endParaRPr lang="es-ES" sz="1200"/>
          </a:p>
        </c:rich>
      </c:tx>
      <c:layout>
        <c:manualLayout>
          <c:xMode val="edge"/>
          <c:yMode val="edge"/>
          <c:x val="0.153758745456502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958783543224525E-2"/>
          <c:y val="0.12888888888888889"/>
          <c:w val="0.88238538794637633"/>
          <c:h val="0.62090743657042868"/>
        </c:manualLayout>
      </c:layout>
      <c:lineChart>
        <c:grouping val="standard"/>
        <c:varyColors val="0"/>
        <c:ser>
          <c:idx val="0"/>
          <c:order val="0"/>
          <c:tx>
            <c:strRef>
              <c:f>'1.1.7.2'!$B$6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'1.1.7.2'!$B$8:$B$39</c:f>
              <c:numCache>
                <c:formatCode>#,##0</c:formatCode>
                <c:ptCount val="32"/>
                <c:pt idx="0">
                  <c:v>16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243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26</c:v>
                </c:pt>
                <c:pt idx="11">
                  <c:v>2</c:v>
                </c:pt>
                <c:pt idx="12">
                  <c:v>0</c:v>
                </c:pt>
                <c:pt idx="13">
                  <c:v>10</c:v>
                </c:pt>
                <c:pt idx="14">
                  <c:v>3</c:v>
                </c:pt>
                <c:pt idx="15">
                  <c:v>5</c:v>
                </c:pt>
                <c:pt idx="16">
                  <c:v>20</c:v>
                </c:pt>
                <c:pt idx="17">
                  <c:v>0</c:v>
                </c:pt>
                <c:pt idx="18">
                  <c:v>45</c:v>
                </c:pt>
                <c:pt idx="19">
                  <c:v>0</c:v>
                </c:pt>
                <c:pt idx="20">
                  <c:v>50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21</c:v>
                </c:pt>
                <c:pt idx="27">
                  <c:v>8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4-4897-91FF-3F67A48F9A3E}"/>
            </c:ext>
          </c:extLst>
        </c:ser>
        <c:ser>
          <c:idx val="1"/>
          <c:order val="1"/>
          <c:tx>
            <c:strRef>
              <c:f>'1.1.7.2'!$C$6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'1.1.7.2'!$C$8:$C$39</c:f>
              <c:numCache>
                <c:formatCode>#,##0</c:formatCode>
                <c:ptCount val="32"/>
                <c:pt idx="0">
                  <c:v>298</c:v>
                </c:pt>
                <c:pt idx="1">
                  <c:v>559</c:v>
                </c:pt>
                <c:pt idx="2">
                  <c:v>128</c:v>
                </c:pt>
                <c:pt idx="3">
                  <c:v>153</c:v>
                </c:pt>
                <c:pt idx="4">
                  <c:v>254</c:v>
                </c:pt>
                <c:pt idx="5">
                  <c:v>1302</c:v>
                </c:pt>
                <c:pt idx="6">
                  <c:v>6233</c:v>
                </c:pt>
                <c:pt idx="7">
                  <c:v>2104</c:v>
                </c:pt>
                <c:pt idx="8">
                  <c:v>705</c:v>
                </c:pt>
                <c:pt idx="9">
                  <c:v>438</c:v>
                </c:pt>
                <c:pt idx="10">
                  <c:v>1388</c:v>
                </c:pt>
                <c:pt idx="11">
                  <c:v>2609</c:v>
                </c:pt>
                <c:pt idx="12">
                  <c:v>105</c:v>
                </c:pt>
                <c:pt idx="13">
                  <c:v>1337</c:v>
                </c:pt>
                <c:pt idx="14">
                  <c:v>1364</c:v>
                </c:pt>
                <c:pt idx="15">
                  <c:v>559</c:v>
                </c:pt>
                <c:pt idx="16">
                  <c:v>310</c:v>
                </c:pt>
                <c:pt idx="17">
                  <c:v>78</c:v>
                </c:pt>
                <c:pt idx="18">
                  <c:v>10555</c:v>
                </c:pt>
                <c:pt idx="19">
                  <c:v>180</c:v>
                </c:pt>
                <c:pt idx="20">
                  <c:v>623</c:v>
                </c:pt>
                <c:pt idx="21">
                  <c:v>970</c:v>
                </c:pt>
                <c:pt idx="22">
                  <c:v>74</c:v>
                </c:pt>
                <c:pt idx="23">
                  <c:v>336</c:v>
                </c:pt>
                <c:pt idx="24">
                  <c:v>582</c:v>
                </c:pt>
                <c:pt idx="25">
                  <c:v>869</c:v>
                </c:pt>
                <c:pt idx="26">
                  <c:v>624</c:v>
                </c:pt>
                <c:pt idx="27">
                  <c:v>4394</c:v>
                </c:pt>
                <c:pt idx="28">
                  <c:v>57</c:v>
                </c:pt>
                <c:pt idx="29">
                  <c:v>2989</c:v>
                </c:pt>
                <c:pt idx="30">
                  <c:v>503</c:v>
                </c:pt>
                <c:pt idx="3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4-4897-91FF-3F67A48F9A3E}"/>
            </c:ext>
          </c:extLst>
        </c:ser>
        <c:ser>
          <c:idx val="2"/>
          <c:order val="2"/>
          <c:tx>
            <c:strRef>
              <c:f>'1.1.7.2'!$D$6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'1.1.7.2'!$D$8:$D$39</c:f>
              <c:numCache>
                <c:formatCode>#,##0</c:formatCode>
                <c:ptCount val="32"/>
                <c:pt idx="0">
                  <c:v>49</c:v>
                </c:pt>
                <c:pt idx="1">
                  <c:v>75</c:v>
                </c:pt>
                <c:pt idx="2">
                  <c:v>105</c:v>
                </c:pt>
                <c:pt idx="3">
                  <c:v>58</c:v>
                </c:pt>
                <c:pt idx="4">
                  <c:v>91</c:v>
                </c:pt>
                <c:pt idx="5">
                  <c:v>375</c:v>
                </c:pt>
                <c:pt idx="6">
                  <c:v>2218</c:v>
                </c:pt>
                <c:pt idx="7">
                  <c:v>475</c:v>
                </c:pt>
                <c:pt idx="8">
                  <c:v>64</c:v>
                </c:pt>
                <c:pt idx="9">
                  <c:v>290</c:v>
                </c:pt>
                <c:pt idx="10">
                  <c:v>600</c:v>
                </c:pt>
                <c:pt idx="11">
                  <c:v>939</c:v>
                </c:pt>
                <c:pt idx="12">
                  <c:v>50</c:v>
                </c:pt>
                <c:pt idx="13">
                  <c:v>473</c:v>
                </c:pt>
                <c:pt idx="14">
                  <c:v>642</c:v>
                </c:pt>
                <c:pt idx="15">
                  <c:v>166</c:v>
                </c:pt>
                <c:pt idx="16">
                  <c:v>42</c:v>
                </c:pt>
                <c:pt idx="17">
                  <c:v>13</c:v>
                </c:pt>
                <c:pt idx="18">
                  <c:v>2738</c:v>
                </c:pt>
                <c:pt idx="19">
                  <c:v>145</c:v>
                </c:pt>
                <c:pt idx="20">
                  <c:v>216</c:v>
                </c:pt>
                <c:pt idx="21">
                  <c:v>217</c:v>
                </c:pt>
                <c:pt idx="22">
                  <c:v>37</c:v>
                </c:pt>
                <c:pt idx="23">
                  <c:v>209</c:v>
                </c:pt>
                <c:pt idx="24">
                  <c:v>152</c:v>
                </c:pt>
                <c:pt idx="25">
                  <c:v>295</c:v>
                </c:pt>
                <c:pt idx="26">
                  <c:v>484</c:v>
                </c:pt>
                <c:pt idx="27">
                  <c:v>2080</c:v>
                </c:pt>
                <c:pt idx="28">
                  <c:v>38</c:v>
                </c:pt>
                <c:pt idx="29">
                  <c:v>1537</c:v>
                </c:pt>
                <c:pt idx="30">
                  <c:v>93</c:v>
                </c:pt>
                <c:pt idx="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4-4897-91FF-3F67A48F9A3E}"/>
            </c:ext>
          </c:extLst>
        </c:ser>
        <c:ser>
          <c:idx val="3"/>
          <c:order val="3"/>
          <c:tx>
            <c:strRef>
              <c:f>'1.1.7.2'!$E$6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'1.1.7.2'!$E$8:$E$39</c:f>
              <c:numCache>
                <c:formatCode>#,##0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9</c:v>
                </c:pt>
                <c:pt idx="6">
                  <c:v>100</c:v>
                </c:pt>
                <c:pt idx="7">
                  <c:v>13</c:v>
                </c:pt>
                <c:pt idx="8">
                  <c:v>3</c:v>
                </c:pt>
                <c:pt idx="9">
                  <c:v>65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12</c:v>
                </c:pt>
                <c:pt idx="14">
                  <c:v>11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55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11</c:v>
                </c:pt>
                <c:pt idx="27">
                  <c:v>58</c:v>
                </c:pt>
                <c:pt idx="28">
                  <c:v>0</c:v>
                </c:pt>
                <c:pt idx="29">
                  <c:v>15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E4-4897-91FF-3F67A48F9A3E}"/>
            </c:ext>
          </c:extLst>
        </c:ser>
        <c:ser>
          <c:idx val="4"/>
          <c:order val="4"/>
          <c:tx>
            <c:strRef>
              <c:f>'1.1.7.2'!$F$6</c:f>
              <c:strCache>
                <c:ptCount val="1"/>
                <c:pt idx="0">
                  <c:v>S-5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'1.1.7.2'!$F$8:$F$39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16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E4-4897-91FF-3F67A48F9A3E}"/>
            </c:ext>
          </c:extLst>
        </c:ser>
        <c:ser>
          <c:idx val="5"/>
          <c:order val="5"/>
          <c:tx>
            <c:strRef>
              <c:f>'1.1.7.2'!$G$6</c:f>
              <c:strCache>
                <c:ptCount val="1"/>
                <c:pt idx="0">
                  <c:v>S-6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'1.1.7.2'!$G$8:$G$39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9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E4-4897-91FF-3F67A48F9A3E}"/>
            </c:ext>
          </c:extLst>
        </c:ser>
        <c:ser>
          <c:idx val="6"/>
          <c:order val="6"/>
          <c:tx>
            <c:strRef>
              <c:f>'1.1.7.2'!$H$6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'1.1.7.2'!$H$8:$H$39</c:f>
              <c:numCache>
                <c:formatCode>#,##0</c:formatCode>
                <c:ptCount val="32"/>
                <c:pt idx="0">
                  <c:v>90</c:v>
                </c:pt>
                <c:pt idx="1">
                  <c:v>20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2</c:v>
                </c:pt>
                <c:pt idx="6">
                  <c:v>262</c:v>
                </c:pt>
                <c:pt idx="7">
                  <c:v>34</c:v>
                </c:pt>
                <c:pt idx="8">
                  <c:v>9</c:v>
                </c:pt>
                <c:pt idx="9">
                  <c:v>2</c:v>
                </c:pt>
                <c:pt idx="10">
                  <c:v>13</c:v>
                </c:pt>
                <c:pt idx="11">
                  <c:v>7</c:v>
                </c:pt>
                <c:pt idx="12">
                  <c:v>2</c:v>
                </c:pt>
                <c:pt idx="13">
                  <c:v>7</c:v>
                </c:pt>
                <c:pt idx="14">
                  <c:v>8</c:v>
                </c:pt>
                <c:pt idx="15">
                  <c:v>0</c:v>
                </c:pt>
                <c:pt idx="16">
                  <c:v>16</c:v>
                </c:pt>
                <c:pt idx="17">
                  <c:v>2</c:v>
                </c:pt>
                <c:pt idx="18">
                  <c:v>70</c:v>
                </c:pt>
                <c:pt idx="19">
                  <c:v>6</c:v>
                </c:pt>
                <c:pt idx="20">
                  <c:v>34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47</c:v>
                </c:pt>
                <c:pt idx="27">
                  <c:v>18</c:v>
                </c:pt>
                <c:pt idx="28">
                  <c:v>2</c:v>
                </c:pt>
                <c:pt idx="29">
                  <c:v>26</c:v>
                </c:pt>
                <c:pt idx="30">
                  <c:v>31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E4-4897-91FF-3F67A48F9A3E}"/>
            </c:ext>
          </c:extLst>
        </c:ser>
        <c:ser>
          <c:idx val="7"/>
          <c:order val="7"/>
          <c:tx>
            <c:strRef>
              <c:f>'1.1.7.2'!$I$6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'1.1.7.2'!$I$8:$I$39</c:f>
              <c:numCache>
                <c:formatCode>#,##0</c:formatCode>
                <c:ptCount val="3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8</c:v>
                </c:pt>
                <c:pt idx="8">
                  <c:v>1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13</c:v>
                </c:pt>
                <c:pt idx="17">
                  <c:v>0</c:v>
                </c:pt>
                <c:pt idx="18">
                  <c:v>27</c:v>
                </c:pt>
                <c:pt idx="19">
                  <c:v>2</c:v>
                </c:pt>
                <c:pt idx="20">
                  <c:v>31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38</c:v>
                </c:pt>
                <c:pt idx="27">
                  <c:v>37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E4-4897-91FF-3F67A48F9A3E}"/>
            </c:ext>
          </c:extLst>
        </c:ser>
        <c:ser>
          <c:idx val="8"/>
          <c:order val="8"/>
          <c:tx>
            <c:strRef>
              <c:f>'1.1.7.2'!$J$6</c:f>
              <c:strCache>
                <c:ptCount val="1"/>
                <c:pt idx="0">
                  <c:v>R-4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'1.1.7.2'!$J$8:$J$39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7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21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E4-4897-91FF-3F67A48F9A3E}"/>
            </c:ext>
          </c:extLst>
        </c:ser>
        <c:ser>
          <c:idx val="9"/>
          <c:order val="9"/>
          <c:tx>
            <c:strRef>
              <c:f>'1.1.7.2'!$K$6</c:f>
              <c:strCache>
                <c:ptCount val="1"/>
                <c:pt idx="0">
                  <c:v>R-5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'1.1.7.2'!$K$8:$K$39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E4-4897-91FF-3F67A48F9A3E}"/>
            </c:ext>
          </c:extLst>
        </c:ser>
        <c:ser>
          <c:idx val="10"/>
          <c:order val="10"/>
          <c:tx>
            <c:strRef>
              <c:f>'1.1.7.2'!$L$6</c:f>
              <c:strCache>
                <c:ptCount val="1"/>
                <c:pt idx="0">
                  <c:v>R-6</c:v>
                </c:pt>
              </c:strCache>
            </c:strRef>
          </c:tx>
          <c:marker>
            <c:symbol val="none"/>
          </c:marker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'1.1.7.2'!$L$8:$L$39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E4-4897-91FF-3F67A48F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313408"/>
        <c:axId val="469314944"/>
      </c:lineChart>
      <c:catAx>
        <c:axId val="46931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314944"/>
        <c:crosses val="autoZero"/>
        <c:auto val="1"/>
        <c:lblAlgn val="ctr"/>
        <c:lblOffset val="100"/>
        <c:noMultiLvlLbl val="0"/>
      </c:catAx>
      <c:valAx>
        <c:axId val="4693149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931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7096761630086648E-2"/>
          <c:y val="0.91963149606299632"/>
          <c:w val="0.9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Especializada </a:t>
            </a:r>
          </a:p>
          <a:p>
            <a:pPr>
              <a:defRPr lang="es-ES" sz="1200"/>
            </a:pPr>
            <a:r>
              <a:rPr lang="es-ES" sz="1200"/>
              <a:t>por</a:t>
            </a:r>
            <a:r>
              <a:rPr lang="es-ES" sz="1200" baseline="0"/>
              <a:t> Clase de Vehículo 2016</a:t>
            </a:r>
            <a:endParaRPr lang="es-ES" sz="1200"/>
          </a:p>
        </c:rich>
      </c:tx>
      <c:layout>
        <c:manualLayout>
          <c:xMode val="edge"/>
          <c:yMode val="edge"/>
          <c:x val="0.153758745456502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958783543224525E-2"/>
          <c:y val="0.12888888888888889"/>
          <c:w val="0.88238538794637611"/>
          <c:h val="0.62090743657042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'1.1.7.2'!$B$6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'1.1.7.2'!$B$8:$B$39</c:f>
              <c:numCache>
                <c:formatCode>#,##0</c:formatCode>
                <c:ptCount val="32"/>
                <c:pt idx="0">
                  <c:v>16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243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26</c:v>
                </c:pt>
                <c:pt idx="11">
                  <c:v>2</c:v>
                </c:pt>
                <c:pt idx="12">
                  <c:v>0</c:v>
                </c:pt>
                <c:pt idx="13">
                  <c:v>10</c:v>
                </c:pt>
                <c:pt idx="14">
                  <c:v>3</c:v>
                </c:pt>
                <c:pt idx="15">
                  <c:v>5</c:v>
                </c:pt>
                <c:pt idx="16">
                  <c:v>20</c:v>
                </c:pt>
                <c:pt idx="17">
                  <c:v>0</c:v>
                </c:pt>
                <c:pt idx="18">
                  <c:v>45</c:v>
                </c:pt>
                <c:pt idx="19">
                  <c:v>0</c:v>
                </c:pt>
                <c:pt idx="20">
                  <c:v>50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21</c:v>
                </c:pt>
                <c:pt idx="27">
                  <c:v>8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C-4B43-9BCA-A8FF36254517}"/>
            </c:ext>
          </c:extLst>
        </c:ser>
        <c:ser>
          <c:idx val="1"/>
          <c:order val="1"/>
          <c:tx>
            <c:strRef>
              <c:f>'1.1.7.2'!$C$6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'1.1.7.2'!$C$8:$C$39</c:f>
              <c:numCache>
                <c:formatCode>#,##0</c:formatCode>
                <c:ptCount val="32"/>
                <c:pt idx="0">
                  <c:v>298</c:v>
                </c:pt>
                <c:pt idx="1">
                  <c:v>559</c:v>
                </c:pt>
                <c:pt idx="2">
                  <c:v>128</c:v>
                </c:pt>
                <c:pt idx="3">
                  <c:v>153</c:v>
                </c:pt>
                <c:pt idx="4">
                  <c:v>254</c:v>
                </c:pt>
                <c:pt idx="5">
                  <c:v>1302</c:v>
                </c:pt>
                <c:pt idx="6">
                  <c:v>6233</c:v>
                </c:pt>
                <c:pt idx="7">
                  <c:v>2104</c:v>
                </c:pt>
                <c:pt idx="8">
                  <c:v>705</c:v>
                </c:pt>
                <c:pt idx="9">
                  <c:v>438</c:v>
                </c:pt>
                <c:pt idx="10">
                  <c:v>1388</c:v>
                </c:pt>
                <c:pt idx="11">
                  <c:v>2609</c:v>
                </c:pt>
                <c:pt idx="12">
                  <c:v>105</c:v>
                </c:pt>
                <c:pt idx="13">
                  <c:v>1337</c:v>
                </c:pt>
                <c:pt idx="14">
                  <c:v>1364</c:v>
                </c:pt>
                <c:pt idx="15">
                  <c:v>559</c:v>
                </c:pt>
                <c:pt idx="16">
                  <c:v>310</c:v>
                </c:pt>
                <c:pt idx="17">
                  <c:v>78</c:v>
                </c:pt>
                <c:pt idx="18">
                  <c:v>10555</c:v>
                </c:pt>
                <c:pt idx="19">
                  <c:v>180</c:v>
                </c:pt>
                <c:pt idx="20">
                  <c:v>623</c:v>
                </c:pt>
                <c:pt idx="21">
                  <c:v>970</c:v>
                </c:pt>
                <c:pt idx="22">
                  <c:v>74</c:v>
                </c:pt>
                <c:pt idx="23">
                  <c:v>336</c:v>
                </c:pt>
                <c:pt idx="24">
                  <c:v>582</c:v>
                </c:pt>
                <c:pt idx="25">
                  <c:v>869</c:v>
                </c:pt>
                <c:pt idx="26">
                  <c:v>624</c:v>
                </c:pt>
                <c:pt idx="27">
                  <c:v>4394</c:v>
                </c:pt>
                <c:pt idx="28">
                  <c:v>57</c:v>
                </c:pt>
                <c:pt idx="29">
                  <c:v>2989</c:v>
                </c:pt>
                <c:pt idx="30">
                  <c:v>503</c:v>
                </c:pt>
                <c:pt idx="3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C-4B43-9BCA-A8FF36254517}"/>
            </c:ext>
          </c:extLst>
        </c:ser>
        <c:ser>
          <c:idx val="2"/>
          <c:order val="2"/>
          <c:tx>
            <c:strRef>
              <c:f>'1.1.7.2'!$D$6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'1.1.7.2'!$D$8:$D$39</c:f>
              <c:numCache>
                <c:formatCode>#,##0</c:formatCode>
                <c:ptCount val="32"/>
                <c:pt idx="0">
                  <c:v>49</c:v>
                </c:pt>
                <c:pt idx="1">
                  <c:v>75</c:v>
                </c:pt>
                <c:pt idx="2">
                  <c:v>105</c:v>
                </c:pt>
                <c:pt idx="3">
                  <c:v>58</c:v>
                </c:pt>
                <c:pt idx="4">
                  <c:v>91</c:v>
                </c:pt>
                <c:pt idx="5">
                  <c:v>375</c:v>
                </c:pt>
                <c:pt idx="6">
                  <c:v>2218</c:v>
                </c:pt>
                <c:pt idx="7">
                  <c:v>475</c:v>
                </c:pt>
                <c:pt idx="8">
                  <c:v>64</c:v>
                </c:pt>
                <c:pt idx="9">
                  <c:v>290</c:v>
                </c:pt>
                <c:pt idx="10">
                  <c:v>600</c:v>
                </c:pt>
                <c:pt idx="11">
                  <c:v>939</c:v>
                </c:pt>
                <c:pt idx="12">
                  <c:v>50</c:v>
                </c:pt>
                <c:pt idx="13">
                  <c:v>473</c:v>
                </c:pt>
                <c:pt idx="14">
                  <c:v>642</c:v>
                </c:pt>
                <c:pt idx="15">
                  <c:v>166</c:v>
                </c:pt>
                <c:pt idx="16">
                  <c:v>42</c:v>
                </c:pt>
                <c:pt idx="17">
                  <c:v>13</c:v>
                </c:pt>
                <c:pt idx="18">
                  <c:v>2738</c:v>
                </c:pt>
                <c:pt idx="19">
                  <c:v>145</c:v>
                </c:pt>
                <c:pt idx="20">
                  <c:v>216</c:v>
                </c:pt>
                <c:pt idx="21">
                  <c:v>217</c:v>
                </c:pt>
                <c:pt idx="22">
                  <c:v>37</c:v>
                </c:pt>
                <c:pt idx="23">
                  <c:v>209</c:v>
                </c:pt>
                <c:pt idx="24">
                  <c:v>152</c:v>
                </c:pt>
                <c:pt idx="25">
                  <c:v>295</c:v>
                </c:pt>
                <c:pt idx="26">
                  <c:v>484</c:v>
                </c:pt>
                <c:pt idx="27">
                  <c:v>2080</c:v>
                </c:pt>
                <c:pt idx="28">
                  <c:v>38</c:v>
                </c:pt>
                <c:pt idx="29">
                  <c:v>1537</c:v>
                </c:pt>
                <c:pt idx="30">
                  <c:v>93</c:v>
                </c:pt>
                <c:pt idx="3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C-4B43-9BCA-A8FF36254517}"/>
            </c:ext>
          </c:extLst>
        </c:ser>
        <c:ser>
          <c:idx val="3"/>
          <c:order val="3"/>
          <c:tx>
            <c:strRef>
              <c:f>'1.1.7.2'!$E$6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'1.1.7.2'!$E$8:$E$39</c:f>
              <c:numCache>
                <c:formatCode>#,##0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9</c:v>
                </c:pt>
                <c:pt idx="6">
                  <c:v>100</c:v>
                </c:pt>
                <c:pt idx="7">
                  <c:v>13</c:v>
                </c:pt>
                <c:pt idx="8">
                  <c:v>3</c:v>
                </c:pt>
                <c:pt idx="9">
                  <c:v>65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12</c:v>
                </c:pt>
                <c:pt idx="14">
                  <c:v>11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55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11</c:v>
                </c:pt>
                <c:pt idx="27">
                  <c:v>58</c:v>
                </c:pt>
                <c:pt idx="28">
                  <c:v>0</c:v>
                </c:pt>
                <c:pt idx="29">
                  <c:v>15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C-4B43-9BCA-A8FF36254517}"/>
            </c:ext>
          </c:extLst>
        </c:ser>
        <c:ser>
          <c:idx val="4"/>
          <c:order val="4"/>
          <c:tx>
            <c:strRef>
              <c:f>'1.1.7.2'!$F$6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'1.1.7.2'!$F$8:$F$39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16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C-4B43-9BCA-A8FF36254517}"/>
            </c:ext>
          </c:extLst>
        </c:ser>
        <c:ser>
          <c:idx val="5"/>
          <c:order val="5"/>
          <c:tx>
            <c:strRef>
              <c:f>'1.1.7.2'!$G$6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'1.1.7.2'!$G$8:$G$39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9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C-4B43-9BCA-A8FF36254517}"/>
            </c:ext>
          </c:extLst>
        </c:ser>
        <c:ser>
          <c:idx val="6"/>
          <c:order val="6"/>
          <c:tx>
            <c:strRef>
              <c:f>'1.1.7.2'!$H$6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'1.1.7.2'!$H$8:$H$39</c:f>
              <c:numCache>
                <c:formatCode>#,##0</c:formatCode>
                <c:ptCount val="32"/>
                <c:pt idx="0">
                  <c:v>90</c:v>
                </c:pt>
                <c:pt idx="1">
                  <c:v>20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2</c:v>
                </c:pt>
                <c:pt idx="6">
                  <c:v>262</c:v>
                </c:pt>
                <c:pt idx="7">
                  <c:v>34</c:v>
                </c:pt>
                <c:pt idx="8">
                  <c:v>9</c:v>
                </c:pt>
                <c:pt idx="9">
                  <c:v>2</c:v>
                </c:pt>
                <c:pt idx="10">
                  <c:v>13</c:v>
                </c:pt>
                <c:pt idx="11">
                  <c:v>7</c:v>
                </c:pt>
                <c:pt idx="12">
                  <c:v>2</c:v>
                </c:pt>
                <c:pt idx="13">
                  <c:v>7</c:v>
                </c:pt>
                <c:pt idx="14">
                  <c:v>8</c:v>
                </c:pt>
                <c:pt idx="15">
                  <c:v>0</c:v>
                </c:pt>
                <c:pt idx="16">
                  <c:v>16</c:v>
                </c:pt>
                <c:pt idx="17">
                  <c:v>2</c:v>
                </c:pt>
                <c:pt idx="18">
                  <c:v>70</c:v>
                </c:pt>
                <c:pt idx="19">
                  <c:v>6</c:v>
                </c:pt>
                <c:pt idx="20">
                  <c:v>34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47</c:v>
                </c:pt>
                <c:pt idx="27">
                  <c:v>18</c:v>
                </c:pt>
                <c:pt idx="28">
                  <c:v>2</c:v>
                </c:pt>
                <c:pt idx="29">
                  <c:v>26</c:v>
                </c:pt>
                <c:pt idx="30">
                  <c:v>31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CC-4B43-9BCA-A8FF36254517}"/>
            </c:ext>
          </c:extLst>
        </c:ser>
        <c:ser>
          <c:idx val="7"/>
          <c:order val="7"/>
          <c:tx>
            <c:strRef>
              <c:f>'1.1.7.2'!$I$6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'1.1.7.2'!$I$8:$I$39</c:f>
              <c:numCache>
                <c:formatCode>#,##0</c:formatCode>
                <c:ptCount val="3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8</c:v>
                </c:pt>
                <c:pt idx="8">
                  <c:v>1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13</c:v>
                </c:pt>
                <c:pt idx="17">
                  <c:v>0</c:v>
                </c:pt>
                <c:pt idx="18">
                  <c:v>27</c:v>
                </c:pt>
                <c:pt idx="19">
                  <c:v>2</c:v>
                </c:pt>
                <c:pt idx="20">
                  <c:v>31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38</c:v>
                </c:pt>
                <c:pt idx="27">
                  <c:v>37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CC-4B43-9BCA-A8FF36254517}"/>
            </c:ext>
          </c:extLst>
        </c:ser>
        <c:ser>
          <c:idx val="8"/>
          <c:order val="8"/>
          <c:tx>
            <c:strRef>
              <c:f>'1.1.7.2'!$J$6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'1.1.7.2'!$J$8:$J$39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7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21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CC-4B43-9BCA-A8FF36254517}"/>
            </c:ext>
          </c:extLst>
        </c:ser>
        <c:ser>
          <c:idx val="9"/>
          <c:order val="9"/>
          <c:tx>
            <c:strRef>
              <c:f>'1.1.7.2'!$K$6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'1.1.7.2'!$K$8:$K$39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CC-4B43-9BCA-A8FF36254517}"/>
            </c:ext>
          </c:extLst>
        </c:ser>
        <c:ser>
          <c:idx val="10"/>
          <c:order val="10"/>
          <c:tx>
            <c:strRef>
              <c:f>'1.1.7.2'!$L$6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strRef>
              <c:f>'1.1.7.2'!$N$8:$N$39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'1.1.7.2'!$L$8:$L$39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CC-4B43-9BCA-A8FF3625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462400"/>
        <c:axId val="469480576"/>
      </c:barChart>
      <c:catAx>
        <c:axId val="46946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480576"/>
        <c:crosses val="autoZero"/>
        <c:auto val="1"/>
        <c:lblAlgn val="ctr"/>
        <c:lblOffset val="100"/>
        <c:noMultiLvlLbl val="0"/>
      </c:catAx>
      <c:valAx>
        <c:axId val="469480576"/>
        <c:scaling>
          <c:orientation val="minMax"/>
          <c:max val="14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946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467928496319663"/>
          <c:y val="0.9196314960629921"/>
          <c:w val="0.7069846079965556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Vehicular del Autotransporte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249945213159035"/>
          <c:y val="8.519701810436635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67612907609959"/>
          <c:y val="9.7222222222222224E-2"/>
          <c:w val="0.86206389249888404"/>
          <c:h val="0.64677857976086361"/>
        </c:manualLayout>
      </c:layout>
      <c:lineChart>
        <c:grouping val="standard"/>
        <c:varyColors val="0"/>
        <c:ser>
          <c:idx val="0"/>
          <c:order val="0"/>
          <c:tx>
            <c:strRef>
              <c:f>'1.1.8'!$B$5:$B$6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'1.1.8'!$B$8:$B$39</c:f>
              <c:numCache>
                <c:formatCode>#,##0</c:formatCode>
                <c:ptCount val="32"/>
                <c:pt idx="0">
                  <c:v>9649</c:v>
                </c:pt>
                <c:pt idx="1">
                  <c:v>21631</c:v>
                </c:pt>
                <c:pt idx="2">
                  <c:v>1328</c:v>
                </c:pt>
                <c:pt idx="3">
                  <c:v>1146</c:v>
                </c:pt>
                <c:pt idx="4">
                  <c:v>4286</c:v>
                </c:pt>
                <c:pt idx="5">
                  <c:v>23896</c:v>
                </c:pt>
                <c:pt idx="6">
                  <c:v>143720</c:v>
                </c:pt>
                <c:pt idx="7">
                  <c:v>28160</c:v>
                </c:pt>
                <c:pt idx="8">
                  <c:v>5812</c:v>
                </c:pt>
                <c:pt idx="9">
                  <c:v>12627</c:v>
                </c:pt>
                <c:pt idx="10">
                  <c:v>39961</c:v>
                </c:pt>
                <c:pt idx="11">
                  <c:v>36538</c:v>
                </c:pt>
                <c:pt idx="12">
                  <c:v>2404</c:v>
                </c:pt>
                <c:pt idx="13">
                  <c:v>26011</c:v>
                </c:pt>
                <c:pt idx="14">
                  <c:v>53220</c:v>
                </c:pt>
                <c:pt idx="15">
                  <c:v>22673</c:v>
                </c:pt>
                <c:pt idx="16">
                  <c:v>7096</c:v>
                </c:pt>
                <c:pt idx="17">
                  <c:v>1663</c:v>
                </c:pt>
                <c:pt idx="18">
                  <c:v>95220</c:v>
                </c:pt>
                <c:pt idx="19">
                  <c:v>3260</c:v>
                </c:pt>
                <c:pt idx="20">
                  <c:v>26029</c:v>
                </c:pt>
                <c:pt idx="21">
                  <c:v>22139</c:v>
                </c:pt>
                <c:pt idx="22">
                  <c:v>1273</c:v>
                </c:pt>
                <c:pt idx="23">
                  <c:v>20040</c:v>
                </c:pt>
                <c:pt idx="24">
                  <c:v>17868</c:v>
                </c:pt>
                <c:pt idx="25">
                  <c:v>17786</c:v>
                </c:pt>
                <c:pt idx="26">
                  <c:v>3465</c:v>
                </c:pt>
                <c:pt idx="27">
                  <c:v>38098</c:v>
                </c:pt>
                <c:pt idx="28">
                  <c:v>4727</c:v>
                </c:pt>
                <c:pt idx="29">
                  <c:v>31385</c:v>
                </c:pt>
                <c:pt idx="30">
                  <c:v>6675</c:v>
                </c:pt>
                <c:pt idx="31">
                  <c:v>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A-4532-A2D2-4F4D97FA4265}"/>
            </c:ext>
          </c:extLst>
        </c:ser>
        <c:ser>
          <c:idx val="1"/>
          <c:order val="1"/>
          <c:tx>
            <c:strRef>
              <c:f>'1.1.8'!$C$5:$C$6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'1.1.8'!$C$8:$C$39</c:f>
              <c:numCache>
                <c:formatCode>#,##0</c:formatCode>
                <c:ptCount val="32"/>
                <c:pt idx="0">
                  <c:v>1689</c:v>
                </c:pt>
                <c:pt idx="1">
                  <c:v>1555</c:v>
                </c:pt>
                <c:pt idx="2">
                  <c:v>493</c:v>
                </c:pt>
                <c:pt idx="3">
                  <c:v>545</c:v>
                </c:pt>
                <c:pt idx="4">
                  <c:v>952</c:v>
                </c:pt>
                <c:pt idx="5">
                  <c:v>3653</c:v>
                </c:pt>
                <c:pt idx="6">
                  <c:v>25230</c:v>
                </c:pt>
                <c:pt idx="7">
                  <c:v>5335</c:v>
                </c:pt>
                <c:pt idx="8">
                  <c:v>1461</c:v>
                </c:pt>
                <c:pt idx="9">
                  <c:v>1815</c:v>
                </c:pt>
                <c:pt idx="10">
                  <c:v>5552</c:v>
                </c:pt>
                <c:pt idx="11">
                  <c:v>6865</c:v>
                </c:pt>
                <c:pt idx="12">
                  <c:v>690</c:v>
                </c:pt>
                <c:pt idx="13">
                  <c:v>3925</c:v>
                </c:pt>
                <c:pt idx="14">
                  <c:v>5482</c:v>
                </c:pt>
                <c:pt idx="15">
                  <c:v>1787</c:v>
                </c:pt>
                <c:pt idx="16">
                  <c:v>920</c:v>
                </c:pt>
                <c:pt idx="17">
                  <c:v>265</c:v>
                </c:pt>
                <c:pt idx="18">
                  <c:v>24878</c:v>
                </c:pt>
                <c:pt idx="19">
                  <c:v>879</c:v>
                </c:pt>
                <c:pt idx="20">
                  <c:v>2524</c:v>
                </c:pt>
                <c:pt idx="21">
                  <c:v>3229</c:v>
                </c:pt>
                <c:pt idx="22">
                  <c:v>435</c:v>
                </c:pt>
                <c:pt idx="23">
                  <c:v>1437</c:v>
                </c:pt>
                <c:pt idx="24">
                  <c:v>1673</c:v>
                </c:pt>
                <c:pt idx="25">
                  <c:v>2253</c:v>
                </c:pt>
                <c:pt idx="26">
                  <c:v>2846</c:v>
                </c:pt>
                <c:pt idx="27">
                  <c:v>12160</c:v>
                </c:pt>
                <c:pt idx="28">
                  <c:v>381</c:v>
                </c:pt>
                <c:pt idx="29">
                  <c:v>8790</c:v>
                </c:pt>
                <c:pt idx="30">
                  <c:v>1275</c:v>
                </c:pt>
                <c:pt idx="31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A-4532-A2D2-4F4D97FA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486592"/>
        <c:axId val="469603072"/>
      </c:lineChart>
      <c:catAx>
        <c:axId val="4694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603072"/>
        <c:crosses val="autoZero"/>
        <c:auto val="1"/>
        <c:lblAlgn val="ctr"/>
        <c:lblOffset val="100"/>
        <c:noMultiLvlLbl val="0"/>
      </c:catAx>
      <c:valAx>
        <c:axId val="469603072"/>
        <c:scaling>
          <c:orientation val="minMax"/>
          <c:max val="15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9486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720621087412629E-2"/>
          <c:y val="0.89424400224732292"/>
          <c:w val="0.88053071036023356"/>
          <c:h val="8.6535797608632267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Vehicular del Autotransporte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3146701322528859"/>
          <c:y val="4.629629629629629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67612907609965"/>
          <c:y val="9.7222222222222224E-2"/>
          <c:w val="0.8620638924988846"/>
          <c:h val="0.64677857976086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'1.1.8'!$B$5:$B$6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'1.1.8'!$B$8:$B$39</c:f>
              <c:numCache>
                <c:formatCode>#,##0</c:formatCode>
                <c:ptCount val="32"/>
                <c:pt idx="0">
                  <c:v>9649</c:v>
                </c:pt>
                <c:pt idx="1">
                  <c:v>21631</c:v>
                </c:pt>
                <c:pt idx="2">
                  <c:v>1328</c:v>
                </c:pt>
                <c:pt idx="3">
                  <c:v>1146</c:v>
                </c:pt>
                <c:pt idx="4">
                  <c:v>4286</c:v>
                </c:pt>
                <c:pt idx="5">
                  <c:v>23896</c:v>
                </c:pt>
                <c:pt idx="6">
                  <c:v>143720</c:v>
                </c:pt>
                <c:pt idx="7">
                  <c:v>28160</c:v>
                </c:pt>
                <c:pt idx="8">
                  <c:v>5812</c:v>
                </c:pt>
                <c:pt idx="9">
                  <c:v>12627</c:v>
                </c:pt>
                <c:pt idx="10">
                  <c:v>39961</c:v>
                </c:pt>
                <c:pt idx="11">
                  <c:v>36538</c:v>
                </c:pt>
                <c:pt idx="12">
                  <c:v>2404</c:v>
                </c:pt>
                <c:pt idx="13">
                  <c:v>26011</c:v>
                </c:pt>
                <c:pt idx="14">
                  <c:v>53220</c:v>
                </c:pt>
                <c:pt idx="15">
                  <c:v>22673</c:v>
                </c:pt>
                <c:pt idx="16">
                  <c:v>7096</c:v>
                </c:pt>
                <c:pt idx="17">
                  <c:v>1663</c:v>
                </c:pt>
                <c:pt idx="18">
                  <c:v>95220</c:v>
                </c:pt>
                <c:pt idx="19">
                  <c:v>3260</c:v>
                </c:pt>
                <c:pt idx="20">
                  <c:v>26029</c:v>
                </c:pt>
                <c:pt idx="21">
                  <c:v>22139</c:v>
                </c:pt>
                <c:pt idx="22">
                  <c:v>1273</c:v>
                </c:pt>
                <c:pt idx="23">
                  <c:v>20040</c:v>
                </c:pt>
                <c:pt idx="24">
                  <c:v>17868</c:v>
                </c:pt>
                <c:pt idx="25">
                  <c:v>17786</c:v>
                </c:pt>
                <c:pt idx="26">
                  <c:v>3465</c:v>
                </c:pt>
                <c:pt idx="27">
                  <c:v>38098</c:v>
                </c:pt>
                <c:pt idx="28">
                  <c:v>4727</c:v>
                </c:pt>
                <c:pt idx="29">
                  <c:v>31385</c:v>
                </c:pt>
                <c:pt idx="30">
                  <c:v>6675</c:v>
                </c:pt>
                <c:pt idx="31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8-4E1E-9F70-0D84EF3F868B}"/>
            </c:ext>
          </c:extLst>
        </c:ser>
        <c:ser>
          <c:idx val="1"/>
          <c:order val="1"/>
          <c:tx>
            <c:strRef>
              <c:f>'1.1.8'!$C$5:$C$6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'1.1.8'!$E$8:$E$39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'1.1.8'!$C$8:$C$39</c:f>
              <c:numCache>
                <c:formatCode>#,##0</c:formatCode>
                <c:ptCount val="32"/>
                <c:pt idx="0">
                  <c:v>1689</c:v>
                </c:pt>
                <c:pt idx="1">
                  <c:v>1555</c:v>
                </c:pt>
                <c:pt idx="2">
                  <c:v>493</c:v>
                </c:pt>
                <c:pt idx="3">
                  <c:v>545</c:v>
                </c:pt>
                <c:pt idx="4">
                  <c:v>952</c:v>
                </c:pt>
                <c:pt idx="5">
                  <c:v>3653</c:v>
                </c:pt>
                <c:pt idx="6">
                  <c:v>25230</c:v>
                </c:pt>
                <c:pt idx="7">
                  <c:v>5335</c:v>
                </c:pt>
                <c:pt idx="8">
                  <c:v>1461</c:v>
                </c:pt>
                <c:pt idx="9">
                  <c:v>1815</c:v>
                </c:pt>
                <c:pt idx="10">
                  <c:v>5552</c:v>
                </c:pt>
                <c:pt idx="11">
                  <c:v>6865</c:v>
                </c:pt>
                <c:pt idx="12">
                  <c:v>690</c:v>
                </c:pt>
                <c:pt idx="13">
                  <c:v>3925</c:v>
                </c:pt>
                <c:pt idx="14">
                  <c:v>5482</c:v>
                </c:pt>
                <c:pt idx="15">
                  <c:v>1787</c:v>
                </c:pt>
                <c:pt idx="16">
                  <c:v>920</c:v>
                </c:pt>
                <c:pt idx="17">
                  <c:v>265</c:v>
                </c:pt>
                <c:pt idx="18">
                  <c:v>24878</c:v>
                </c:pt>
                <c:pt idx="19">
                  <c:v>879</c:v>
                </c:pt>
                <c:pt idx="20">
                  <c:v>2524</c:v>
                </c:pt>
                <c:pt idx="21">
                  <c:v>3229</c:v>
                </c:pt>
                <c:pt idx="22">
                  <c:v>435</c:v>
                </c:pt>
                <c:pt idx="23">
                  <c:v>1437</c:v>
                </c:pt>
                <c:pt idx="24">
                  <c:v>1673</c:v>
                </c:pt>
                <c:pt idx="25">
                  <c:v>2253</c:v>
                </c:pt>
                <c:pt idx="26">
                  <c:v>2846</c:v>
                </c:pt>
                <c:pt idx="27">
                  <c:v>12160</c:v>
                </c:pt>
                <c:pt idx="28">
                  <c:v>381</c:v>
                </c:pt>
                <c:pt idx="29">
                  <c:v>8790</c:v>
                </c:pt>
                <c:pt idx="30">
                  <c:v>1275</c:v>
                </c:pt>
                <c:pt idx="31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8-4E1E-9F70-0D84EF3F8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710720"/>
        <c:axId val="469712256"/>
      </c:barChart>
      <c:catAx>
        <c:axId val="46971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712256"/>
        <c:crosses val="autoZero"/>
        <c:auto val="1"/>
        <c:lblAlgn val="ctr"/>
        <c:lblOffset val="100"/>
        <c:noMultiLvlLbl val="0"/>
      </c:catAx>
      <c:valAx>
        <c:axId val="469712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971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453091421824911E-2"/>
          <c:y val="0.9116531787693205"/>
          <c:w val="0.88719975537038465"/>
          <c:h val="8.6535797608632267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del Parque Vehicular del Autotransporte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111666666666666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9933289588801984E-2"/>
          <c:y val="0.14814814814814894"/>
          <c:w val="0.51111111111111107"/>
          <c:h val="0.85185185185185264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explosion val="13"/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44E-4DA0-9DC9-5C751ED4A9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'1.1.8'!$B$5:$C$5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'1.1.8'!$B$42:$C$42</c:f>
              <c:numCache>
                <c:formatCode>#,##0</c:formatCode>
                <c:ptCount val="2"/>
                <c:pt idx="0">
                  <c:v>84.795943734932095</c:v>
                </c:pt>
                <c:pt idx="1">
                  <c:v>15.204056265067903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E-4DA0-9DC9-5C751ED4A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486679790026246"/>
          <c:y val="0.39957531350248265"/>
          <c:w val="0.28457764654418199"/>
          <c:h val="0.41381233595800654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Permisionarios del Parque</a:t>
            </a:r>
            <a:r>
              <a:rPr lang="es-ES" sz="1200" baseline="0"/>
              <a:t> Vehicular del Autotransporte de Carga 2016</a:t>
            </a:r>
            <a:r>
              <a:rPr lang="es-ES" sz="1200"/>
              <a:t> </a:t>
            </a:r>
          </a:p>
        </c:rich>
      </c:tx>
      <c:layout>
        <c:manualLayout>
          <c:xMode val="edge"/>
          <c:yMode val="edge"/>
          <c:x val="0.126655574043261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78224394163853"/>
          <c:y val="8.0000000000000043E-2"/>
          <c:w val="0.87381398456640502"/>
          <c:h val="0.67868521434821627"/>
        </c:manualLayout>
      </c:layout>
      <c:lineChart>
        <c:grouping val="standard"/>
        <c:varyColors val="0"/>
        <c:ser>
          <c:idx val="0"/>
          <c:order val="0"/>
          <c:tx>
            <c:strRef>
              <c:f>'1.1.9'!$B$5:$B$6</c:f>
              <c:strCache>
                <c:ptCount val="2"/>
                <c:pt idx="0">
                  <c:v>Personas Morales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'1.1.9'!$B$8:$B$39</c:f>
              <c:numCache>
                <c:formatCode>#,##0</c:formatCode>
                <c:ptCount val="32"/>
                <c:pt idx="0">
                  <c:v>6992</c:v>
                </c:pt>
                <c:pt idx="1">
                  <c:v>6751</c:v>
                </c:pt>
                <c:pt idx="2">
                  <c:v>903</c:v>
                </c:pt>
                <c:pt idx="3">
                  <c:v>1091</c:v>
                </c:pt>
                <c:pt idx="4">
                  <c:v>2829</c:v>
                </c:pt>
                <c:pt idx="5">
                  <c:v>14548</c:v>
                </c:pt>
                <c:pt idx="6">
                  <c:v>85852</c:v>
                </c:pt>
                <c:pt idx="7">
                  <c:v>21153</c:v>
                </c:pt>
                <c:pt idx="8">
                  <c:v>4077</c:v>
                </c:pt>
                <c:pt idx="9">
                  <c:v>8803</c:v>
                </c:pt>
                <c:pt idx="10">
                  <c:v>14976</c:v>
                </c:pt>
                <c:pt idx="11">
                  <c:v>21289</c:v>
                </c:pt>
                <c:pt idx="12">
                  <c:v>1185</c:v>
                </c:pt>
                <c:pt idx="13">
                  <c:v>7035</c:v>
                </c:pt>
                <c:pt idx="14">
                  <c:v>26011</c:v>
                </c:pt>
                <c:pt idx="15">
                  <c:v>8574</c:v>
                </c:pt>
                <c:pt idx="16">
                  <c:v>4286</c:v>
                </c:pt>
                <c:pt idx="17">
                  <c:v>665</c:v>
                </c:pt>
                <c:pt idx="18">
                  <c:v>85490</c:v>
                </c:pt>
                <c:pt idx="19">
                  <c:v>1865</c:v>
                </c:pt>
                <c:pt idx="20">
                  <c:v>8531</c:v>
                </c:pt>
                <c:pt idx="21">
                  <c:v>11221</c:v>
                </c:pt>
                <c:pt idx="22">
                  <c:v>701</c:v>
                </c:pt>
                <c:pt idx="23">
                  <c:v>9282</c:v>
                </c:pt>
                <c:pt idx="24">
                  <c:v>7292</c:v>
                </c:pt>
                <c:pt idx="25">
                  <c:v>7468</c:v>
                </c:pt>
                <c:pt idx="26">
                  <c:v>3162</c:v>
                </c:pt>
                <c:pt idx="27">
                  <c:v>30821</c:v>
                </c:pt>
                <c:pt idx="28">
                  <c:v>1045</c:v>
                </c:pt>
                <c:pt idx="29">
                  <c:v>19832</c:v>
                </c:pt>
                <c:pt idx="30">
                  <c:v>4841</c:v>
                </c:pt>
                <c:pt idx="31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5-4753-94C7-8C97D49B01AC}"/>
            </c:ext>
          </c:extLst>
        </c:ser>
        <c:ser>
          <c:idx val="1"/>
          <c:order val="1"/>
          <c:tx>
            <c:strRef>
              <c:f>'1.1.9'!$C$5:$C$6</c:f>
              <c:strCache>
                <c:ptCount val="2"/>
                <c:pt idx="0">
                  <c:v>Personas Físicas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'1.1.9'!$C$8:$C$39</c:f>
              <c:numCache>
                <c:formatCode>#,##0</c:formatCode>
                <c:ptCount val="32"/>
                <c:pt idx="0">
                  <c:v>4346</c:v>
                </c:pt>
                <c:pt idx="1">
                  <c:v>16435</c:v>
                </c:pt>
                <c:pt idx="2">
                  <c:v>918</c:v>
                </c:pt>
                <c:pt idx="3">
                  <c:v>600</c:v>
                </c:pt>
                <c:pt idx="4">
                  <c:v>2409</c:v>
                </c:pt>
                <c:pt idx="5">
                  <c:v>13001</c:v>
                </c:pt>
                <c:pt idx="6">
                  <c:v>83098</c:v>
                </c:pt>
                <c:pt idx="7">
                  <c:v>12342</c:v>
                </c:pt>
                <c:pt idx="8">
                  <c:v>3196</c:v>
                </c:pt>
                <c:pt idx="9">
                  <c:v>5639</c:v>
                </c:pt>
                <c:pt idx="10">
                  <c:v>30537</c:v>
                </c:pt>
                <c:pt idx="11">
                  <c:v>22114</c:v>
                </c:pt>
                <c:pt idx="12">
                  <c:v>1909</c:v>
                </c:pt>
                <c:pt idx="13">
                  <c:v>22901</c:v>
                </c:pt>
                <c:pt idx="14">
                  <c:v>32691</c:v>
                </c:pt>
                <c:pt idx="15">
                  <c:v>15886</c:v>
                </c:pt>
                <c:pt idx="16">
                  <c:v>3730</c:v>
                </c:pt>
                <c:pt idx="17">
                  <c:v>1263</c:v>
                </c:pt>
                <c:pt idx="18">
                  <c:v>34608</c:v>
                </c:pt>
                <c:pt idx="19">
                  <c:v>2274</c:v>
                </c:pt>
                <c:pt idx="20">
                  <c:v>20022</c:v>
                </c:pt>
                <c:pt idx="21">
                  <c:v>14147</c:v>
                </c:pt>
                <c:pt idx="22">
                  <c:v>1007</c:v>
                </c:pt>
                <c:pt idx="23">
                  <c:v>12195</c:v>
                </c:pt>
                <c:pt idx="24">
                  <c:v>12249</c:v>
                </c:pt>
                <c:pt idx="25">
                  <c:v>12571</c:v>
                </c:pt>
                <c:pt idx="26">
                  <c:v>3149</c:v>
                </c:pt>
                <c:pt idx="27">
                  <c:v>19437</c:v>
                </c:pt>
                <c:pt idx="28">
                  <c:v>4063</c:v>
                </c:pt>
                <c:pt idx="29">
                  <c:v>20343</c:v>
                </c:pt>
                <c:pt idx="30">
                  <c:v>3109</c:v>
                </c:pt>
                <c:pt idx="31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5-4753-94C7-8C97D49B0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816064"/>
        <c:axId val="469817600"/>
      </c:lineChart>
      <c:catAx>
        <c:axId val="46981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817600"/>
        <c:crosses val="autoZero"/>
        <c:auto val="1"/>
        <c:lblAlgn val="ctr"/>
        <c:lblOffset val="100"/>
        <c:noMultiLvlLbl val="0"/>
      </c:catAx>
      <c:valAx>
        <c:axId val="469817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Vehiculos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98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51017333316101"/>
          <c:y val="0.91963149606299632"/>
          <c:w val="0.51446259733340316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200" b="1" i="0" baseline="0"/>
              <a:t>Permisionarios del Parque Vehicular del Autotransporte de Carga 2016 </a:t>
            </a:r>
            <a:endParaRPr lang="es-ES" sz="1100"/>
          </a:p>
        </c:rich>
      </c:tx>
      <c:layout>
        <c:manualLayout>
          <c:xMode val="edge"/>
          <c:yMode val="edge"/>
          <c:x val="0.137748197448698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21929330381123"/>
          <c:y val="8.0000000000000043E-2"/>
          <c:w val="0.86937693520423087"/>
          <c:h val="0.67868521434821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'1.1.9'!$B$5:$B$6</c:f>
              <c:strCache>
                <c:ptCount val="2"/>
                <c:pt idx="0">
                  <c:v>Personas Morales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'1.1.9'!$B$8:$B$39</c:f>
              <c:numCache>
                <c:formatCode>#,##0</c:formatCode>
                <c:ptCount val="32"/>
                <c:pt idx="0">
                  <c:v>6992</c:v>
                </c:pt>
                <c:pt idx="1">
                  <c:v>6751</c:v>
                </c:pt>
                <c:pt idx="2">
                  <c:v>903</c:v>
                </c:pt>
                <c:pt idx="3">
                  <c:v>1091</c:v>
                </c:pt>
                <c:pt idx="4">
                  <c:v>2829</c:v>
                </c:pt>
                <c:pt idx="5">
                  <c:v>14548</c:v>
                </c:pt>
                <c:pt idx="6">
                  <c:v>85852</c:v>
                </c:pt>
                <c:pt idx="7">
                  <c:v>21153</c:v>
                </c:pt>
                <c:pt idx="8">
                  <c:v>4077</c:v>
                </c:pt>
                <c:pt idx="9">
                  <c:v>8803</c:v>
                </c:pt>
                <c:pt idx="10">
                  <c:v>14976</c:v>
                </c:pt>
                <c:pt idx="11">
                  <c:v>21289</c:v>
                </c:pt>
                <c:pt idx="12">
                  <c:v>1185</c:v>
                </c:pt>
                <c:pt idx="13">
                  <c:v>7035</c:v>
                </c:pt>
                <c:pt idx="14">
                  <c:v>26011</c:v>
                </c:pt>
                <c:pt idx="15">
                  <c:v>8574</c:v>
                </c:pt>
                <c:pt idx="16">
                  <c:v>4286</c:v>
                </c:pt>
                <c:pt idx="17">
                  <c:v>665</c:v>
                </c:pt>
                <c:pt idx="18">
                  <c:v>85490</c:v>
                </c:pt>
                <c:pt idx="19">
                  <c:v>1865</c:v>
                </c:pt>
                <c:pt idx="20">
                  <c:v>8531</c:v>
                </c:pt>
                <c:pt idx="21">
                  <c:v>11221</c:v>
                </c:pt>
                <c:pt idx="22">
                  <c:v>701</c:v>
                </c:pt>
                <c:pt idx="23">
                  <c:v>9282</c:v>
                </c:pt>
                <c:pt idx="24">
                  <c:v>7292</c:v>
                </c:pt>
                <c:pt idx="25">
                  <c:v>7468</c:v>
                </c:pt>
                <c:pt idx="26">
                  <c:v>3162</c:v>
                </c:pt>
                <c:pt idx="27">
                  <c:v>30821</c:v>
                </c:pt>
                <c:pt idx="28">
                  <c:v>1045</c:v>
                </c:pt>
                <c:pt idx="29">
                  <c:v>19832</c:v>
                </c:pt>
                <c:pt idx="30">
                  <c:v>4841</c:v>
                </c:pt>
                <c:pt idx="31">
                  <c:v>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574-8E37-4761ED6934BA}"/>
            </c:ext>
          </c:extLst>
        </c:ser>
        <c:ser>
          <c:idx val="1"/>
          <c:order val="1"/>
          <c:tx>
            <c:strRef>
              <c:f>'1.1.9'!$C$5:$C$6</c:f>
              <c:strCache>
                <c:ptCount val="2"/>
                <c:pt idx="0">
                  <c:v>Personas Físicas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'1.1.9'!$E$8:$E$39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'1.1.9'!$C$8:$C$39</c:f>
              <c:numCache>
                <c:formatCode>#,##0</c:formatCode>
                <c:ptCount val="32"/>
                <c:pt idx="0">
                  <c:v>4346</c:v>
                </c:pt>
                <c:pt idx="1">
                  <c:v>16435</c:v>
                </c:pt>
                <c:pt idx="2">
                  <c:v>918</c:v>
                </c:pt>
                <c:pt idx="3">
                  <c:v>600</c:v>
                </c:pt>
                <c:pt idx="4">
                  <c:v>2409</c:v>
                </c:pt>
                <c:pt idx="5">
                  <c:v>13001</c:v>
                </c:pt>
                <c:pt idx="6">
                  <c:v>83098</c:v>
                </c:pt>
                <c:pt idx="7">
                  <c:v>12342</c:v>
                </c:pt>
                <c:pt idx="8">
                  <c:v>3196</c:v>
                </c:pt>
                <c:pt idx="9">
                  <c:v>5639</c:v>
                </c:pt>
                <c:pt idx="10">
                  <c:v>30537</c:v>
                </c:pt>
                <c:pt idx="11">
                  <c:v>22114</c:v>
                </c:pt>
                <c:pt idx="12">
                  <c:v>1909</c:v>
                </c:pt>
                <c:pt idx="13">
                  <c:v>22901</c:v>
                </c:pt>
                <c:pt idx="14">
                  <c:v>32691</c:v>
                </c:pt>
                <c:pt idx="15">
                  <c:v>15886</c:v>
                </c:pt>
                <c:pt idx="16">
                  <c:v>3730</c:v>
                </c:pt>
                <c:pt idx="17">
                  <c:v>1263</c:v>
                </c:pt>
                <c:pt idx="18">
                  <c:v>34608</c:v>
                </c:pt>
                <c:pt idx="19">
                  <c:v>2274</c:v>
                </c:pt>
                <c:pt idx="20">
                  <c:v>20022</c:v>
                </c:pt>
                <c:pt idx="21">
                  <c:v>14147</c:v>
                </c:pt>
                <c:pt idx="22">
                  <c:v>1007</c:v>
                </c:pt>
                <c:pt idx="23">
                  <c:v>12195</c:v>
                </c:pt>
                <c:pt idx="24">
                  <c:v>12249</c:v>
                </c:pt>
                <c:pt idx="25">
                  <c:v>12571</c:v>
                </c:pt>
                <c:pt idx="26">
                  <c:v>3149</c:v>
                </c:pt>
                <c:pt idx="27">
                  <c:v>19437</c:v>
                </c:pt>
                <c:pt idx="28">
                  <c:v>4063</c:v>
                </c:pt>
                <c:pt idx="29">
                  <c:v>20343</c:v>
                </c:pt>
                <c:pt idx="30">
                  <c:v>3109</c:v>
                </c:pt>
                <c:pt idx="31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574-8E37-4761ED69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942272"/>
        <c:axId val="469943808"/>
      </c:barChart>
      <c:catAx>
        <c:axId val="46994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69943808"/>
        <c:crosses val="autoZero"/>
        <c:auto val="1"/>
        <c:lblAlgn val="ctr"/>
        <c:lblOffset val="100"/>
        <c:noMultiLvlLbl val="0"/>
      </c:catAx>
      <c:valAx>
        <c:axId val="469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69942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51017333316112"/>
          <c:y val="0.91963149606299655"/>
          <c:w val="0.44810896973985359"/>
          <c:h val="8.036850393700785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</a:t>
            </a:r>
            <a:r>
              <a:rPr lang="es-ES" sz="1200" baseline="0"/>
              <a:t> de los Permisionarios del Parque Vehicular del Autotransporte de Carga 2016</a:t>
            </a:r>
            <a:endParaRPr lang="es-ES" sz="1200"/>
          </a:p>
        </c:rich>
      </c:tx>
      <c:layout>
        <c:manualLayout>
          <c:xMode val="edge"/>
          <c:yMode val="edge"/>
          <c:x val="0.1170833333333333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502843394575766E-2"/>
          <c:y val="0.17592592592592593"/>
          <c:w val="0.49444444444444713"/>
          <c:h val="0.82407407407408051"/>
        </c:manualLayout>
      </c:layout>
      <c:pie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explosion val="16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48D-4A41-AF00-DB9539BD8208}"/>
              </c:ext>
            </c:extLst>
          </c:dPt>
          <c:dLbls>
            <c:dLbl>
              <c:idx val="0"/>
              <c:layout>
                <c:manualLayout>
                  <c:x val="-0.11173075240594926"/>
                  <c:y val="-1.27252843394575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50.2%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D-4A41-AF00-DB9539BD8208}"/>
                </c:ext>
              </c:extLst>
            </c:dLbl>
            <c:dLbl>
              <c:idx val="1"/>
              <c:layout>
                <c:manualLayout>
                  <c:x val="0.11537226596675414"/>
                  <c:y val="-3.41444298629337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49.8%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8D-4A41-AF00-DB9539BD8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'1.1.9'!$B$5:$C$5</c:f>
              <c:strCache>
                <c:ptCount val="2"/>
                <c:pt idx="0">
                  <c:v>Personas Morales</c:v>
                </c:pt>
                <c:pt idx="1">
                  <c:v>Personas Físicas</c:v>
                </c:pt>
              </c:strCache>
            </c:strRef>
          </c:cat>
          <c:val>
            <c:numRef>
              <c:f>'1.1.9'!$B$42:$C$42</c:f>
              <c:numCache>
                <c:formatCode>#,##0.0</c:formatCode>
                <c:ptCount val="2"/>
                <c:pt idx="0">
                  <c:v>49.826614325275919</c:v>
                </c:pt>
                <c:pt idx="1">
                  <c:v>50.173385674724081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D-4A41-AF00-DB9539BD82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689457567804581"/>
          <c:y val="0.45976049868766616"/>
          <c:w val="0.26254986876640418"/>
          <c:h val="0.17307159521726451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 de Carga por Año Modelo </a:t>
            </a:r>
          </a:p>
          <a:p>
            <a:pPr>
              <a:defRPr lang="es-ES" sz="1200"/>
            </a:pPr>
            <a:r>
              <a:rPr lang="es-ES" sz="1200"/>
              <a:t>y Clase</a:t>
            </a:r>
            <a:r>
              <a:rPr lang="es-ES" sz="1200" baseline="0"/>
              <a:t> Vehículo 2016</a:t>
            </a:r>
            <a:endParaRPr lang="es-ES" sz="1200"/>
          </a:p>
        </c:rich>
      </c:tx>
      <c:layout>
        <c:manualLayout>
          <c:xMode val="edge"/>
          <c:yMode val="edge"/>
          <c:x val="0.166616370389830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255161589231766E-2"/>
          <c:y val="0.12451886695981185"/>
          <c:w val="0.8811110373432387"/>
          <c:h val="0.64605583392984967"/>
        </c:manualLayout>
      </c:layout>
      <c:lineChart>
        <c:grouping val="standard"/>
        <c:varyColors val="0"/>
        <c:ser>
          <c:idx val="0"/>
          <c:order val="0"/>
          <c:tx>
            <c:strRef>
              <c:f>' 1.1.10'!$B$5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1.1.10'!$B$7:$B$64</c:f>
              <c:numCache>
                <c:formatCode>#,##0</c:formatCode>
                <c:ptCount val="58"/>
                <c:pt idx="0">
                  <c:v>134</c:v>
                </c:pt>
                <c:pt idx="1">
                  <c:v>36</c:v>
                </c:pt>
                <c:pt idx="2">
                  <c:v>43</c:v>
                </c:pt>
                <c:pt idx="3">
                  <c:v>56</c:v>
                </c:pt>
                <c:pt idx="4">
                  <c:v>70</c:v>
                </c:pt>
                <c:pt idx="5">
                  <c:v>110</c:v>
                </c:pt>
                <c:pt idx="6">
                  <c:v>119</c:v>
                </c:pt>
                <c:pt idx="7">
                  <c:v>185</c:v>
                </c:pt>
                <c:pt idx="8">
                  <c:v>225</c:v>
                </c:pt>
                <c:pt idx="9">
                  <c:v>249</c:v>
                </c:pt>
                <c:pt idx="10">
                  <c:v>260</c:v>
                </c:pt>
                <c:pt idx="11">
                  <c:v>304</c:v>
                </c:pt>
                <c:pt idx="12">
                  <c:v>343</c:v>
                </c:pt>
                <c:pt idx="13">
                  <c:v>386</c:v>
                </c:pt>
                <c:pt idx="14">
                  <c:v>603</c:v>
                </c:pt>
                <c:pt idx="15">
                  <c:v>763</c:v>
                </c:pt>
                <c:pt idx="16">
                  <c:v>790</c:v>
                </c:pt>
                <c:pt idx="17">
                  <c:v>434</c:v>
                </c:pt>
                <c:pt idx="18">
                  <c:v>577</c:v>
                </c:pt>
                <c:pt idx="19">
                  <c:v>865</c:v>
                </c:pt>
                <c:pt idx="20">
                  <c:v>1297</c:v>
                </c:pt>
                <c:pt idx="21">
                  <c:v>1687</c:v>
                </c:pt>
                <c:pt idx="22">
                  <c:v>1396</c:v>
                </c:pt>
                <c:pt idx="23">
                  <c:v>400</c:v>
                </c:pt>
                <c:pt idx="24">
                  <c:v>427</c:v>
                </c:pt>
                <c:pt idx="25">
                  <c:v>864</c:v>
                </c:pt>
                <c:pt idx="26">
                  <c:v>486</c:v>
                </c:pt>
                <c:pt idx="27">
                  <c:v>331</c:v>
                </c:pt>
                <c:pt idx="28">
                  <c:v>552</c:v>
                </c:pt>
                <c:pt idx="29">
                  <c:v>710</c:v>
                </c:pt>
                <c:pt idx="30">
                  <c:v>1047</c:v>
                </c:pt>
                <c:pt idx="31">
                  <c:v>1842</c:v>
                </c:pt>
                <c:pt idx="32">
                  <c:v>2211</c:v>
                </c:pt>
                <c:pt idx="33">
                  <c:v>2367</c:v>
                </c:pt>
                <c:pt idx="34">
                  <c:v>2247</c:v>
                </c:pt>
                <c:pt idx="35">
                  <c:v>1400</c:v>
                </c:pt>
                <c:pt idx="36">
                  <c:v>654</c:v>
                </c:pt>
                <c:pt idx="37">
                  <c:v>1469</c:v>
                </c:pt>
                <c:pt idx="38">
                  <c:v>1996</c:v>
                </c:pt>
                <c:pt idx="39">
                  <c:v>2760</c:v>
                </c:pt>
                <c:pt idx="40">
                  <c:v>3004</c:v>
                </c:pt>
                <c:pt idx="41">
                  <c:v>3196</c:v>
                </c:pt>
                <c:pt idx="42">
                  <c:v>2629</c:v>
                </c:pt>
                <c:pt idx="43">
                  <c:v>2444</c:v>
                </c:pt>
                <c:pt idx="44">
                  <c:v>2493</c:v>
                </c:pt>
                <c:pt idx="45">
                  <c:v>3324</c:v>
                </c:pt>
                <c:pt idx="46">
                  <c:v>4004</c:v>
                </c:pt>
                <c:pt idx="47">
                  <c:v>4222</c:v>
                </c:pt>
                <c:pt idx="48">
                  <c:v>5529</c:v>
                </c:pt>
                <c:pt idx="49">
                  <c:v>2713</c:v>
                </c:pt>
                <c:pt idx="50">
                  <c:v>1862</c:v>
                </c:pt>
                <c:pt idx="51">
                  <c:v>3159</c:v>
                </c:pt>
                <c:pt idx="52">
                  <c:v>3547</c:v>
                </c:pt>
                <c:pt idx="53">
                  <c:v>2836</c:v>
                </c:pt>
                <c:pt idx="54">
                  <c:v>2393</c:v>
                </c:pt>
                <c:pt idx="55">
                  <c:v>3348</c:v>
                </c:pt>
                <c:pt idx="56">
                  <c:v>2958</c:v>
                </c:pt>
                <c:pt idx="5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7B8-AC22-4FA22B37EBAC}"/>
            </c:ext>
          </c:extLst>
        </c:ser>
        <c:ser>
          <c:idx val="1"/>
          <c:order val="1"/>
          <c:tx>
            <c:strRef>
              <c:f>' 1.1.10'!$C$5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1.1.10'!$C$7:$C$64</c:f>
              <c:numCache>
                <c:formatCode>#,##0</c:formatCode>
                <c:ptCount val="58"/>
                <c:pt idx="0">
                  <c:v>351</c:v>
                </c:pt>
                <c:pt idx="1">
                  <c:v>119</c:v>
                </c:pt>
                <c:pt idx="2">
                  <c:v>119</c:v>
                </c:pt>
                <c:pt idx="3">
                  <c:v>160</c:v>
                </c:pt>
                <c:pt idx="4">
                  <c:v>219</c:v>
                </c:pt>
                <c:pt idx="5">
                  <c:v>263</c:v>
                </c:pt>
                <c:pt idx="6">
                  <c:v>309</c:v>
                </c:pt>
                <c:pt idx="7">
                  <c:v>399</c:v>
                </c:pt>
                <c:pt idx="8">
                  <c:v>568</c:v>
                </c:pt>
                <c:pt idx="9">
                  <c:v>665</c:v>
                </c:pt>
                <c:pt idx="10">
                  <c:v>805</c:v>
                </c:pt>
                <c:pt idx="11">
                  <c:v>783</c:v>
                </c:pt>
                <c:pt idx="12">
                  <c:v>895</c:v>
                </c:pt>
                <c:pt idx="13">
                  <c:v>1096</c:v>
                </c:pt>
                <c:pt idx="14">
                  <c:v>1333</c:v>
                </c:pt>
                <c:pt idx="15">
                  <c:v>1723</c:v>
                </c:pt>
                <c:pt idx="16">
                  <c:v>1818</c:v>
                </c:pt>
                <c:pt idx="17">
                  <c:v>1316</c:v>
                </c:pt>
                <c:pt idx="18">
                  <c:v>1529</c:v>
                </c:pt>
                <c:pt idx="19">
                  <c:v>2039</c:v>
                </c:pt>
                <c:pt idx="20">
                  <c:v>3353</c:v>
                </c:pt>
                <c:pt idx="21">
                  <c:v>3941</c:v>
                </c:pt>
                <c:pt idx="22">
                  <c:v>2602</c:v>
                </c:pt>
                <c:pt idx="23">
                  <c:v>750</c:v>
                </c:pt>
                <c:pt idx="24">
                  <c:v>976</c:v>
                </c:pt>
                <c:pt idx="25">
                  <c:v>1419</c:v>
                </c:pt>
                <c:pt idx="26">
                  <c:v>784</c:v>
                </c:pt>
                <c:pt idx="27">
                  <c:v>530</c:v>
                </c:pt>
                <c:pt idx="28">
                  <c:v>654</c:v>
                </c:pt>
                <c:pt idx="29">
                  <c:v>939</c:v>
                </c:pt>
                <c:pt idx="30">
                  <c:v>1298</c:v>
                </c:pt>
                <c:pt idx="31">
                  <c:v>1896</c:v>
                </c:pt>
                <c:pt idx="32">
                  <c:v>1820</c:v>
                </c:pt>
                <c:pt idx="33">
                  <c:v>1760</c:v>
                </c:pt>
                <c:pt idx="34">
                  <c:v>1432</c:v>
                </c:pt>
                <c:pt idx="35">
                  <c:v>854</c:v>
                </c:pt>
                <c:pt idx="36">
                  <c:v>240</c:v>
                </c:pt>
                <c:pt idx="37">
                  <c:v>897</c:v>
                </c:pt>
                <c:pt idx="38">
                  <c:v>1223</c:v>
                </c:pt>
                <c:pt idx="39">
                  <c:v>1153</c:v>
                </c:pt>
                <c:pt idx="40">
                  <c:v>1427</c:v>
                </c:pt>
                <c:pt idx="41">
                  <c:v>1917</c:v>
                </c:pt>
                <c:pt idx="42">
                  <c:v>1282</c:v>
                </c:pt>
                <c:pt idx="43">
                  <c:v>1325</c:v>
                </c:pt>
                <c:pt idx="44">
                  <c:v>1087</c:v>
                </c:pt>
                <c:pt idx="45">
                  <c:v>1277</c:v>
                </c:pt>
                <c:pt idx="46">
                  <c:v>1354</c:v>
                </c:pt>
                <c:pt idx="47">
                  <c:v>2136</c:v>
                </c:pt>
                <c:pt idx="48">
                  <c:v>2062</c:v>
                </c:pt>
                <c:pt idx="49">
                  <c:v>1509</c:v>
                </c:pt>
                <c:pt idx="50">
                  <c:v>561</c:v>
                </c:pt>
                <c:pt idx="51">
                  <c:v>1165</c:v>
                </c:pt>
                <c:pt idx="52">
                  <c:v>1333</c:v>
                </c:pt>
                <c:pt idx="53">
                  <c:v>1470</c:v>
                </c:pt>
                <c:pt idx="54">
                  <c:v>1417</c:v>
                </c:pt>
                <c:pt idx="55">
                  <c:v>1184</c:v>
                </c:pt>
                <c:pt idx="56">
                  <c:v>1767</c:v>
                </c:pt>
                <c:pt idx="57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7B8-AC22-4FA22B37EBAC}"/>
            </c:ext>
          </c:extLst>
        </c:ser>
        <c:ser>
          <c:idx val="2"/>
          <c:order val="2"/>
          <c:tx>
            <c:strRef>
              <c:f>' 1.1.10'!$D$5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1.1.10'!$D$7:$D$64</c:f>
              <c:numCache>
                <c:formatCode>#,##0</c:formatCode>
                <c:ptCount val="58"/>
                <c:pt idx="0">
                  <c:v>27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6</c:v>
                </c:pt>
                <c:pt idx="10">
                  <c:v>17</c:v>
                </c:pt>
                <c:pt idx="11">
                  <c:v>13</c:v>
                </c:pt>
                <c:pt idx="12">
                  <c:v>26</c:v>
                </c:pt>
                <c:pt idx="13">
                  <c:v>11</c:v>
                </c:pt>
                <c:pt idx="14">
                  <c:v>20</c:v>
                </c:pt>
                <c:pt idx="15">
                  <c:v>18</c:v>
                </c:pt>
                <c:pt idx="16">
                  <c:v>22</c:v>
                </c:pt>
                <c:pt idx="17">
                  <c:v>15</c:v>
                </c:pt>
                <c:pt idx="18">
                  <c:v>22</c:v>
                </c:pt>
                <c:pt idx="19">
                  <c:v>37</c:v>
                </c:pt>
                <c:pt idx="20">
                  <c:v>38</c:v>
                </c:pt>
                <c:pt idx="21">
                  <c:v>40</c:v>
                </c:pt>
                <c:pt idx="22">
                  <c:v>33</c:v>
                </c:pt>
                <c:pt idx="23">
                  <c:v>20</c:v>
                </c:pt>
                <c:pt idx="24">
                  <c:v>29</c:v>
                </c:pt>
                <c:pt idx="25">
                  <c:v>29</c:v>
                </c:pt>
                <c:pt idx="26">
                  <c:v>18</c:v>
                </c:pt>
                <c:pt idx="27">
                  <c:v>14</c:v>
                </c:pt>
                <c:pt idx="28">
                  <c:v>21</c:v>
                </c:pt>
                <c:pt idx="29">
                  <c:v>20</c:v>
                </c:pt>
                <c:pt idx="30">
                  <c:v>44</c:v>
                </c:pt>
                <c:pt idx="31">
                  <c:v>48</c:v>
                </c:pt>
                <c:pt idx="32">
                  <c:v>46</c:v>
                </c:pt>
                <c:pt idx="33">
                  <c:v>62</c:v>
                </c:pt>
                <c:pt idx="34">
                  <c:v>52</c:v>
                </c:pt>
                <c:pt idx="35">
                  <c:v>70</c:v>
                </c:pt>
                <c:pt idx="36">
                  <c:v>17</c:v>
                </c:pt>
                <c:pt idx="37">
                  <c:v>65</c:v>
                </c:pt>
                <c:pt idx="38">
                  <c:v>85</c:v>
                </c:pt>
                <c:pt idx="39">
                  <c:v>90</c:v>
                </c:pt>
                <c:pt idx="40">
                  <c:v>86</c:v>
                </c:pt>
                <c:pt idx="41">
                  <c:v>115</c:v>
                </c:pt>
                <c:pt idx="42">
                  <c:v>74</c:v>
                </c:pt>
                <c:pt idx="43">
                  <c:v>65</c:v>
                </c:pt>
                <c:pt idx="44">
                  <c:v>84</c:v>
                </c:pt>
                <c:pt idx="45">
                  <c:v>147</c:v>
                </c:pt>
                <c:pt idx="46">
                  <c:v>147</c:v>
                </c:pt>
                <c:pt idx="47">
                  <c:v>188</c:v>
                </c:pt>
                <c:pt idx="48">
                  <c:v>115</c:v>
                </c:pt>
                <c:pt idx="49">
                  <c:v>103</c:v>
                </c:pt>
                <c:pt idx="50">
                  <c:v>57</c:v>
                </c:pt>
                <c:pt idx="51">
                  <c:v>59</c:v>
                </c:pt>
                <c:pt idx="52">
                  <c:v>54</c:v>
                </c:pt>
                <c:pt idx="53">
                  <c:v>97</c:v>
                </c:pt>
                <c:pt idx="54">
                  <c:v>102</c:v>
                </c:pt>
                <c:pt idx="55">
                  <c:v>73</c:v>
                </c:pt>
                <c:pt idx="56">
                  <c:v>111</c:v>
                </c:pt>
                <c:pt idx="5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7B8-AC22-4FA22B37EBAC}"/>
            </c:ext>
          </c:extLst>
        </c:ser>
        <c:ser>
          <c:idx val="3"/>
          <c:order val="3"/>
          <c:tx>
            <c:strRef>
              <c:f>' 1.1.10'!$E$5</c:f>
              <c:strCache>
                <c:ptCount val="1"/>
                <c:pt idx="0">
                  <c:v>T-3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1.1.10'!$E$7:$E$64</c:f>
              <c:numCache>
                <c:formatCode>#,##0</c:formatCode>
                <c:ptCount val="58"/>
                <c:pt idx="0">
                  <c:v>529</c:v>
                </c:pt>
                <c:pt idx="1">
                  <c:v>84</c:v>
                </c:pt>
                <c:pt idx="2">
                  <c:v>127</c:v>
                </c:pt>
                <c:pt idx="3">
                  <c:v>143</c:v>
                </c:pt>
                <c:pt idx="4">
                  <c:v>255</c:v>
                </c:pt>
                <c:pt idx="5">
                  <c:v>236</c:v>
                </c:pt>
                <c:pt idx="6">
                  <c:v>260</c:v>
                </c:pt>
                <c:pt idx="7">
                  <c:v>260</c:v>
                </c:pt>
                <c:pt idx="8">
                  <c:v>399</c:v>
                </c:pt>
                <c:pt idx="9">
                  <c:v>448</c:v>
                </c:pt>
                <c:pt idx="10">
                  <c:v>592</c:v>
                </c:pt>
                <c:pt idx="11">
                  <c:v>680</c:v>
                </c:pt>
                <c:pt idx="12">
                  <c:v>910</c:v>
                </c:pt>
                <c:pt idx="13">
                  <c:v>1185</c:v>
                </c:pt>
                <c:pt idx="14">
                  <c:v>1677</c:v>
                </c:pt>
                <c:pt idx="15">
                  <c:v>1820</c:v>
                </c:pt>
                <c:pt idx="16">
                  <c:v>1877</c:v>
                </c:pt>
                <c:pt idx="17">
                  <c:v>1277</c:v>
                </c:pt>
                <c:pt idx="18">
                  <c:v>1970</c:v>
                </c:pt>
                <c:pt idx="19">
                  <c:v>3103</c:v>
                </c:pt>
                <c:pt idx="20">
                  <c:v>4462</c:v>
                </c:pt>
                <c:pt idx="21">
                  <c:v>6083</c:v>
                </c:pt>
                <c:pt idx="22">
                  <c:v>3453</c:v>
                </c:pt>
                <c:pt idx="23">
                  <c:v>1384</c:v>
                </c:pt>
                <c:pt idx="24">
                  <c:v>2939</c:v>
                </c:pt>
                <c:pt idx="25">
                  <c:v>4228</c:v>
                </c:pt>
                <c:pt idx="26">
                  <c:v>3003</c:v>
                </c:pt>
                <c:pt idx="27">
                  <c:v>2969</c:v>
                </c:pt>
                <c:pt idx="28">
                  <c:v>3530</c:v>
                </c:pt>
                <c:pt idx="29">
                  <c:v>4779</c:v>
                </c:pt>
                <c:pt idx="30">
                  <c:v>4612</c:v>
                </c:pt>
                <c:pt idx="31">
                  <c:v>5642</c:v>
                </c:pt>
                <c:pt idx="32">
                  <c:v>5477</c:v>
                </c:pt>
                <c:pt idx="33">
                  <c:v>5428</c:v>
                </c:pt>
                <c:pt idx="34">
                  <c:v>5590</c:v>
                </c:pt>
                <c:pt idx="35">
                  <c:v>3926</c:v>
                </c:pt>
                <c:pt idx="36">
                  <c:v>1688</c:v>
                </c:pt>
                <c:pt idx="37">
                  <c:v>5166</c:v>
                </c:pt>
                <c:pt idx="38">
                  <c:v>6593</c:v>
                </c:pt>
                <c:pt idx="39">
                  <c:v>6571</c:v>
                </c:pt>
                <c:pt idx="40">
                  <c:v>8354</c:v>
                </c:pt>
                <c:pt idx="41">
                  <c:v>9451</c:v>
                </c:pt>
                <c:pt idx="42">
                  <c:v>4471</c:v>
                </c:pt>
                <c:pt idx="43">
                  <c:v>6753</c:v>
                </c:pt>
                <c:pt idx="44">
                  <c:v>6786</c:v>
                </c:pt>
                <c:pt idx="45">
                  <c:v>12164</c:v>
                </c:pt>
                <c:pt idx="46">
                  <c:v>12387</c:v>
                </c:pt>
                <c:pt idx="47">
                  <c:v>15640</c:v>
                </c:pt>
                <c:pt idx="48">
                  <c:v>15322</c:v>
                </c:pt>
                <c:pt idx="49">
                  <c:v>10588</c:v>
                </c:pt>
                <c:pt idx="50">
                  <c:v>2160</c:v>
                </c:pt>
                <c:pt idx="51">
                  <c:v>6471</c:v>
                </c:pt>
                <c:pt idx="52">
                  <c:v>8712</c:v>
                </c:pt>
                <c:pt idx="53">
                  <c:v>11458</c:v>
                </c:pt>
                <c:pt idx="54">
                  <c:v>12335</c:v>
                </c:pt>
                <c:pt idx="55">
                  <c:v>10948</c:v>
                </c:pt>
                <c:pt idx="56">
                  <c:v>11807</c:v>
                </c:pt>
                <c:pt idx="57">
                  <c:v>10347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5-47B8-AC22-4FA22B37EBAC}"/>
            </c:ext>
          </c:extLst>
        </c:ser>
        <c:ser>
          <c:idx val="4"/>
          <c:order val="4"/>
          <c:tx>
            <c:strRef>
              <c:f>' 1.1.10'!$F$5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1.1.10'!$F$7:$F$64</c:f>
              <c:numCache>
                <c:formatCode>#,##0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7</c:v>
                </c:pt>
                <c:pt idx="26">
                  <c:v>14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10</c:v>
                </c:pt>
                <c:pt idx="32">
                  <c:v>9</c:v>
                </c:pt>
                <c:pt idx="33">
                  <c:v>13</c:v>
                </c:pt>
                <c:pt idx="34">
                  <c:v>8</c:v>
                </c:pt>
                <c:pt idx="35">
                  <c:v>6</c:v>
                </c:pt>
                <c:pt idx="36">
                  <c:v>3</c:v>
                </c:pt>
                <c:pt idx="37">
                  <c:v>7</c:v>
                </c:pt>
                <c:pt idx="38">
                  <c:v>7</c:v>
                </c:pt>
                <c:pt idx="39">
                  <c:v>17</c:v>
                </c:pt>
                <c:pt idx="40">
                  <c:v>17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19</c:v>
                </c:pt>
                <c:pt idx="45">
                  <c:v>49</c:v>
                </c:pt>
                <c:pt idx="46">
                  <c:v>69</c:v>
                </c:pt>
                <c:pt idx="47">
                  <c:v>60</c:v>
                </c:pt>
                <c:pt idx="48">
                  <c:v>85</c:v>
                </c:pt>
                <c:pt idx="49">
                  <c:v>37</c:v>
                </c:pt>
                <c:pt idx="50">
                  <c:v>41</c:v>
                </c:pt>
                <c:pt idx="51">
                  <c:v>55</c:v>
                </c:pt>
                <c:pt idx="52">
                  <c:v>59</c:v>
                </c:pt>
                <c:pt idx="53">
                  <c:v>49</c:v>
                </c:pt>
                <c:pt idx="54">
                  <c:v>74</c:v>
                </c:pt>
                <c:pt idx="55">
                  <c:v>91</c:v>
                </c:pt>
                <c:pt idx="56">
                  <c:v>53</c:v>
                </c:pt>
                <c:pt idx="5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55-47B8-AC22-4FA22B37EBAC}"/>
            </c:ext>
          </c:extLst>
        </c:ser>
        <c:ser>
          <c:idx val="5"/>
          <c:order val="5"/>
          <c:tx>
            <c:strRef>
              <c:f>' 1.1.10'!$H$4:$H$5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1.1.10'!$H$7:$H$63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16</c:v>
                </c:pt>
                <c:pt idx="16">
                  <c:v>9</c:v>
                </c:pt>
                <c:pt idx="17">
                  <c:v>7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21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13</c:v>
                </c:pt>
                <c:pt idx="27">
                  <c:v>8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22</c:v>
                </c:pt>
                <c:pt idx="32">
                  <c:v>22</c:v>
                </c:pt>
                <c:pt idx="33">
                  <c:v>18</c:v>
                </c:pt>
                <c:pt idx="34">
                  <c:v>11</c:v>
                </c:pt>
                <c:pt idx="35">
                  <c:v>9</c:v>
                </c:pt>
                <c:pt idx="36">
                  <c:v>6</c:v>
                </c:pt>
                <c:pt idx="37">
                  <c:v>14</c:v>
                </c:pt>
                <c:pt idx="38">
                  <c:v>7</c:v>
                </c:pt>
                <c:pt idx="39">
                  <c:v>6</c:v>
                </c:pt>
                <c:pt idx="40">
                  <c:v>15</c:v>
                </c:pt>
                <c:pt idx="41">
                  <c:v>7</c:v>
                </c:pt>
                <c:pt idx="42">
                  <c:v>9</c:v>
                </c:pt>
                <c:pt idx="43">
                  <c:v>4</c:v>
                </c:pt>
                <c:pt idx="44">
                  <c:v>8</c:v>
                </c:pt>
                <c:pt idx="45">
                  <c:v>8</c:v>
                </c:pt>
                <c:pt idx="46">
                  <c:v>5</c:v>
                </c:pt>
                <c:pt idx="47">
                  <c:v>16</c:v>
                </c:pt>
                <c:pt idx="48">
                  <c:v>13</c:v>
                </c:pt>
                <c:pt idx="49">
                  <c:v>17</c:v>
                </c:pt>
                <c:pt idx="50">
                  <c:v>12</c:v>
                </c:pt>
                <c:pt idx="51">
                  <c:v>70</c:v>
                </c:pt>
                <c:pt idx="52">
                  <c:v>141</c:v>
                </c:pt>
                <c:pt idx="53">
                  <c:v>147</c:v>
                </c:pt>
                <c:pt idx="54">
                  <c:v>131</c:v>
                </c:pt>
                <c:pt idx="55">
                  <c:v>171</c:v>
                </c:pt>
                <c:pt idx="5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55-47B8-AC22-4FA22B37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422656"/>
        <c:axId val="470424192"/>
      </c:lineChart>
      <c:catAx>
        <c:axId val="4704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70424192"/>
        <c:crosses val="autoZero"/>
        <c:auto val="1"/>
        <c:lblAlgn val="ctr"/>
        <c:lblOffset val="100"/>
        <c:noMultiLvlLbl val="0"/>
      </c:catAx>
      <c:valAx>
        <c:axId val="470424192"/>
        <c:scaling>
          <c:orientation val="minMax"/>
          <c:max val="16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0422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41292110293207"/>
          <c:y val="0.91628280839894949"/>
          <c:w val="0.72495110407739738"/>
          <c:h val="8.0916589971708086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 Unidades de Arrastre del Autotransporte Carga 2016</a:t>
            </a:r>
          </a:p>
        </c:rich>
      </c:tx>
      <c:layout>
        <c:manualLayout>
          <c:xMode val="edge"/>
          <c:yMode val="edge"/>
          <c:x val="0.187270778652668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4524934383202813E-2"/>
          <c:y val="0.20370370370370369"/>
          <c:w val="0.4472222222222223"/>
          <c:h val="0.74537037037037224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explosion val="2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A20-4195-8B62-A199BB94A1A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4A20-4195-8B62-A199BB94A1A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0D04C26-2C94-4546-9972-3A8B0BDDEE6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20-4195-8B62-A199BB94A1AE}"/>
                </c:ext>
              </c:extLst>
            </c:dLbl>
            <c:dLbl>
              <c:idx val="1"/>
              <c:layout>
                <c:manualLayout>
                  <c:x val="-8.6546587926509183E-2"/>
                  <c:y val="1.089967920676582E-2"/>
                </c:manualLayout>
              </c:layout>
              <c:tx>
                <c:rich>
                  <a:bodyPr/>
                  <a:lstStyle/>
                  <a:p>
                    <a:fld id="{347CBD2A-2CAD-442A-AB2B-80F7DE6E91B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20-4195-8B62-A199BB94A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('1.1.1'!$A$24,'1.1.1'!$A$30)</c:f>
              <c:strCache>
                <c:ptCount val="2"/>
                <c:pt idx="0">
                  <c:v>Semirremolques</c:v>
                </c:pt>
                <c:pt idx="1">
                  <c:v>Remolques</c:v>
                </c:pt>
              </c:strCache>
            </c:strRef>
          </c:cat>
          <c:val>
            <c:numRef>
              <c:f>('1.1.1'!$D$24,'1.1.1'!$D$30)</c:f>
              <c:numCache>
                <c:formatCode>0.0</c:formatCode>
                <c:ptCount val="2"/>
                <c:pt idx="0">
                  <c:v>99.15016656640185</c:v>
                </c:pt>
                <c:pt idx="1">
                  <c:v>0.84983343359814345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20-4195-8B62-A199BB94A1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46054243219598"/>
          <c:y val="0.43844597550306214"/>
          <c:w val="0.2587279090113736"/>
          <c:h val="0.1786636045494325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Motrices del Autotransporte de Carga por Año Modelo </a:t>
            </a:r>
          </a:p>
          <a:p>
            <a:pPr>
              <a:defRPr lang="es-ES" sz="1200"/>
            </a:pPr>
            <a:r>
              <a:rPr lang="es-ES" sz="1200"/>
              <a:t>y Clase</a:t>
            </a:r>
            <a:r>
              <a:rPr lang="es-ES" sz="1200" baseline="0"/>
              <a:t> Vehículo 2016</a:t>
            </a:r>
            <a:endParaRPr lang="es-ES" sz="1200"/>
          </a:p>
        </c:rich>
      </c:tx>
      <c:layout>
        <c:manualLayout>
          <c:xMode val="edge"/>
          <c:yMode val="edge"/>
          <c:x val="0.15047920704266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255161589231766E-2"/>
          <c:y val="0.13317687561782049"/>
          <c:w val="0.8811110373432387"/>
          <c:h val="0.63739782527184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1.1.10'!$B$5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1.1.10'!$B$7:$B$64</c:f>
              <c:numCache>
                <c:formatCode>#,##0</c:formatCode>
                <c:ptCount val="58"/>
                <c:pt idx="0">
                  <c:v>134</c:v>
                </c:pt>
                <c:pt idx="1">
                  <c:v>36</c:v>
                </c:pt>
                <c:pt idx="2">
                  <c:v>43</c:v>
                </c:pt>
                <c:pt idx="3">
                  <c:v>56</c:v>
                </c:pt>
                <c:pt idx="4">
                  <c:v>70</c:v>
                </c:pt>
                <c:pt idx="5">
                  <c:v>110</c:v>
                </c:pt>
                <c:pt idx="6">
                  <c:v>119</c:v>
                </c:pt>
                <c:pt idx="7">
                  <c:v>185</c:v>
                </c:pt>
                <c:pt idx="8">
                  <c:v>225</c:v>
                </c:pt>
                <c:pt idx="9">
                  <c:v>249</c:v>
                </c:pt>
                <c:pt idx="10">
                  <c:v>260</c:v>
                </c:pt>
                <c:pt idx="11">
                  <c:v>304</c:v>
                </c:pt>
                <c:pt idx="12">
                  <c:v>343</c:v>
                </c:pt>
                <c:pt idx="13">
                  <c:v>386</c:v>
                </c:pt>
                <c:pt idx="14">
                  <c:v>603</c:v>
                </c:pt>
                <c:pt idx="15">
                  <c:v>763</c:v>
                </c:pt>
                <c:pt idx="16">
                  <c:v>790</c:v>
                </c:pt>
                <c:pt idx="17">
                  <c:v>434</c:v>
                </c:pt>
                <c:pt idx="18">
                  <c:v>577</c:v>
                </c:pt>
                <c:pt idx="19">
                  <c:v>865</c:v>
                </c:pt>
                <c:pt idx="20">
                  <c:v>1297</c:v>
                </c:pt>
                <c:pt idx="21">
                  <c:v>1687</c:v>
                </c:pt>
                <c:pt idx="22">
                  <c:v>1396</c:v>
                </c:pt>
                <c:pt idx="23">
                  <c:v>400</c:v>
                </c:pt>
                <c:pt idx="24">
                  <c:v>427</c:v>
                </c:pt>
                <c:pt idx="25">
                  <c:v>864</c:v>
                </c:pt>
                <c:pt idx="26">
                  <c:v>486</c:v>
                </c:pt>
                <c:pt idx="27">
                  <c:v>331</c:v>
                </c:pt>
                <c:pt idx="28">
                  <c:v>552</c:v>
                </c:pt>
                <c:pt idx="29">
                  <c:v>710</c:v>
                </c:pt>
                <c:pt idx="30">
                  <c:v>1047</c:v>
                </c:pt>
                <c:pt idx="31">
                  <c:v>1842</c:v>
                </c:pt>
                <c:pt idx="32">
                  <c:v>2211</c:v>
                </c:pt>
                <c:pt idx="33">
                  <c:v>2367</c:v>
                </c:pt>
                <c:pt idx="34">
                  <c:v>2247</c:v>
                </c:pt>
                <c:pt idx="35">
                  <c:v>1400</c:v>
                </c:pt>
                <c:pt idx="36">
                  <c:v>654</c:v>
                </c:pt>
                <c:pt idx="37">
                  <c:v>1469</c:v>
                </c:pt>
                <c:pt idx="38">
                  <c:v>1996</c:v>
                </c:pt>
                <c:pt idx="39">
                  <c:v>2760</c:v>
                </c:pt>
                <c:pt idx="40">
                  <c:v>3004</c:v>
                </c:pt>
                <c:pt idx="41">
                  <c:v>3196</c:v>
                </c:pt>
                <c:pt idx="42">
                  <c:v>2629</c:v>
                </c:pt>
                <c:pt idx="43">
                  <c:v>2444</c:v>
                </c:pt>
                <c:pt idx="44">
                  <c:v>2493</c:v>
                </c:pt>
                <c:pt idx="45">
                  <c:v>3324</c:v>
                </c:pt>
                <c:pt idx="46">
                  <c:v>4004</c:v>
                </c:pt>
                <c:pt idx="47">
                  <c:v>4222</c:v>
                </c:pt>
                <c:pt idx="48">
                  <c:v>5529</c:v>
                </c:pt>
                <c:pt idx="49">
                  <c:v>2713</c:v>
                </c:pt>
                <c:pt idx="50">
                  <c:v>1862</c:v>
                </c:pt>
                <c:pt idx="51">
                  <c:v>3159</c:v>
                </c:pt>
                <c:pt idx="52">
                  <c:v>3547</c:v>
                </c:pt>
                <c:pt idx="53">
                  <c:v>2836</c:v>
                </c:pt>
                <c:pt idx="54">
                  <c:v>2393</c:v>
                </c:pt>
                <c:pt idx="55">
                  <c:v>3348</c:v>
                </c:pt>
                <c:pt idx="56">
                  <c:v>2958</c:v>
                </c:pt>
                <c:pt idx="57">
                  <c:v>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0-4C34-B505-837878C4F0A7}"/>
            </c:ext>
          </c:extLst>
        </c:ser>
        <c:ser>
          <c:idx val="1"/>
          <c:order val="1"/>
          <c:tx>
            <c:strRef>
              <c:f>' 1.1.10'!$C$5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1.1.10'!$C$7:$C$64</c:f>
              <c:numCache>
                <c:formatCode>#,##0</c:formatCode>
                <c:ptCount val="58"/>
                <c:pt idx="0">
                  <c:v>351</c:v>
                </c:pt>
                <c:pt idx="1">
                  <c:v>119</c:v>
                </c:pt>
                <c:pt idx="2">
                  <c:v>119</c:v>
                </c:pt>
                <c:pt idx="3">
                  <c:v>160</c:v>
                </c:pt>
                <c:pt idx="4">
                  <c:v>219</c:v>
                </c:pt>
                <c:pt idx="5">
                  <c:v>263</c:v>
                </c:pt>
                <c:pt idx="6">
                  <c:v>309</c:v>
                </c:pt>
                <c:pt idx="7">
                  <c:v>399</c:v>
                </c:pt>
                <c:pt idx="8">
                  <c:v>568</c:v>
                </c:pt>
                <c:pt idx="9">
                  <c:v>665</c:v>
                </c:pt>
                <c:pt idx="10">
                  <c:v>805</c:v>
                </c:pt>
                <c:pt idx="11">
                  <c:v>783</c:v>
                </c:pt>
                <c:pt idx="12">
                  <c:v>895</c:v>
                </c:pt>
                <c:pt idx="13">
                  <c:v>1096</c:v>
                </c:pt>
                <c:pt idx="14">
                  <c:v>1333</c:v>
                </c:pt>
                <c:pt idx="15">
                  <c:v>1723</c:v>
                </c:pt>
                <c:pt idx="16">
                  <c:v>1818</c:v>
                </c:pt>
                <c:pt idx="17">
                  <c:v>1316</c:v>
                </c:pt>
                <c:pt idx="18">
                  <c:v>1529</c:v>
                </c:pt>
                <c:pt idx="19">
                  <c:v>2039</c:v>
                </c:pt>
                <c:pt idx="20">
                  <c:v>3353</c:v>
                </c:pt>
                <c:pt idx="21">
                  <c:v>3941</c:v>
                </c:pt>
                <c:pt idx="22">
                  <c:v>2602</c:v>
                </c:pt>
                <c:pt idx="23">
                  <c:v>750</c:v>
                </c:pt>
                <c:pt idx="24">
                  <c:v>976</c:v>
                </c:pt>
                <c:pt idx="25">
                  <c:v>1419</c:v>
                </c:pt>
                <c:pt idx="26">
                  <c:v>784</c:v>
                </c:pt>
                <c:pt idx="27">
                  <c:v>530</c:v>
                </c:pt>
                <c:pt idx="28">
                  <c:v>654</c:v>
                </c:pt>
                <c:pt idx="29">
                  <c:v>939</c:v>
                </c:pt>
                <c:pt idx="30">
                  <c:v>1298</c:v>
                </c:pt>
                <c:pt idx="31">
                  <c:v>1896</c:v>
                </c:pt>
                <c:pt idx="32">
                  <c:v>1820</c:v>
                </c:pt>
                <c:pt idx="33">
                  <c:v>1760</c:v>
                </c:pt>
                <c:pt idx="34">
                  <c:v>1432</c:v>
                </c:pt>
                <c:pt idx="35">
                  <c:v>854</c:v>
                </c:pt>
                <c:pt idx="36">
                  <c:v>240</c:v>
                </c:pt>
                <c:pt idx="37">
                  <c:v>897</c:v>
                </c:pt>
                <c:pt idx="38">
                  <c:v>1223</c:v>
                </c:pt>
                <c:pt idx="39">
                  <c:v>1153</c:v>
                </c:pt>
                <c:pt idx="40">
                  <c:v>1427</c:v>
                </c:pt>
                <c:pt idx="41">
                  <c:v>1917</c:v>
                </c:pt>
                <c:pt idx="42">
                  <c:v>1282</c:v>
                </c:pt>
                <c:pt idx="43">
                  <c:v>1325</c:v>
                </c:pt>
                <c:pt idx="44">
                  <c:v>1087</c:v>
                </c:pt>
                <c:pt idx="45">
                  <c:v>1277</c:v>
                </c:pt>
                <c:pt idx="46">
                  <c:v>1354</c:v>
                </c:pt>
                <c:pt idx="47">
                  <c:v>2136</c:v>
                </c:pt>
                <c:pt idx="48">
                  <c:v>2062</c:v>
                </c:pt>
                <c:pt idx="49">
                  <c:v>1509</c:v>
                </c:pt>
                <c:pt idx="50">
                  <c:v>561</c:v>
                </c:pt>
                <c:pt idx="51">
                  <c:v>1165</c:v>
                </c:pt>
                <c:pt idx="52">
                  <c:v>1333</c:v>
                </c:pt>
                <c:pt idx="53">
                  <c:v>1470</c:v>
                </c:pt>
                <c:pt idx="54">
                  <c:v>1417</c:v>
                </c:pt>
                <c:pt idx="55">
                  <c:v>1184</c:v>
                </c:pt>
                <c:pt idx="56">
                  <c:v>1767</c:v>
                </c:pt>
                <c:pt idx="57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0-4C34-B505-837878C4F0A7}"/>
            </c:ext>
          </c:extLst>
        </c:ser>
        <c:ser>
          <c:idx val="2"/>
          <c:order val="2"/>
          <c:tx>
            <c:strRef>
              <c:f>' 1.1.10'!$D$5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1.1.10'!$D$7:$D$64</c:f>
              <c:numCache>
                <c:formatCode>#,##0</c:formatCode>
                <c:ptCount val="58"/>
                <c:pt idx="0">
                  <c:v>27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6</c:v>
                </c:pt>
                <c:pt idx="10">
                  <c:v>17</c:v>
                </c:pt>
                <c:pt idx="11">
                  <c:v>13</c:v>
                </c:pt>
                <c:pt idx="12">
                  <c:v>26</c:v>
                </c:pt>
                <c:pt idx="13">
                  <c:v>11</c:v>
                </c:pt>
                <c:pt idx="14">
                  <c:v>20</c:v>
                </c:pt>
                <c:pt idx="15">
                  <c:v>18</c:v>
                </c:pt>
                <c:pt idx="16">
                  <c:v>22</c:v>
                </c:pt>
                <c:pt idx="17">
                  <c:v>15</c:v>
                </c:pt>
                <c:pt idx="18">
                  <c:v>22</c:v>
                </c:pt>
                <c:pt idx="19">
                  <c:v>37</c:v>
                </c:pt>
                <c:pt idx="20">
                  <c:v>38</c:v>
                </c:pt>
                <c:pt idx="21">
                  <c:v>40</c:v>
                </c:pt>
                <c:pt idx="22">
                  <c:v>33</c:v>
                </c:pt>
                <c:pt idx="23">
                  <c:v>20</c:v>
                </c:pt>
                <c:pt idx="24">
                  <c:v>29</c:v>
                </c:pt>
                <c:pt idx="25">
                  <c:v>29</c:v>
                </c:pt>
                <c:pt idx="26">
                  <c:v>18</c:v>
                </c:pt>
                <c:pt idx="27">
                  <c:v>14</c:v>
                </c:pt>
                <c:pt idx="28">
                  <c:v>21</c:v>
                </c:pt>
                <c:pt idx="29">
                  <c:v>20</c:v>
                </c:pt>
                <c:pt idx="30">
                  <c:v>44</c:v>
                </c:pt>
                <c:pt idx="31">
                  <c:v>48</c:v>
                </c:pt>
                <c:pt idx="32">
                  <c:v>46</c:v>
                </c:pt>
                <c:pt idx="33">
                  <c:v>62</c:v>
                </c:pt>
                <c:pt idx="34">
                  <c:v>52</c:v>
                </c:pt>
                <c:pt idx="35">
                  <c:v>70</c:v>
                </c:pt>
                <c:pt idx="36">
                  <c:v>17</c:v>
                </c:pt>
                <c:pt idx="37">
                  <c:v>65</c:v>
                </c:pt>
                <c:pt idx="38">
                  <c:v>85</c:v>
                </c:pt>
                <c:pt idx="39">
                  <c:v>90</c:v>
                </c:pt>
                <c:pt idx="40">
                  <c:v>86</c:v>
                </c:pt>
                <c:pt idx="41">
                  <c:v>115</c:v>
                </c:pt>
                <c:pt idx="42">
                  <c:v>74</c:v>
                </c:pt>
                <c:pt idx="43">
                  <c:v>65</c:v>
                </c:pt>
                <c:pt idx="44">
                  <c:v>84</c:v>
                </c:pt>
                <c:pt idx="45">
                  <c:v>147</c:v>
                </c:pt>
                <c:pt idx="46">
                  <c:v>147</c:v>
                </c:pt>
                <c:pt idx="47">
                  <c:v>188</c:v>
                </c:pt>
                <c:pt idx="48">
                  <c:v>115</c:v>
                </c:pt>
                <c:pt idx="49">
                  <c:v>103</c:v>
                </c:pt>
                <c:pt idx="50">
                  <c:v>57</c:v>
                </c:pt>
                <c:pt idx="51">
                  <c:v>59</c:v>
                </c:pt>
                <c:pt idx="52">
                  <c:v>54</c:v>
                </c:pt>
                <c:pt idx="53">
                  <c:v>97</c:v>
                </c:pt>
                <c:pt idx="54">
                  <c:v>102</c:v>
                </c:pt>
                <c:pt idx="55">
                  <c:v>73</c:v>
                </c:pt>
                <c:pt idx="56">
                  <c:v>111</c:v>
                </c:pt>
                <c:pt idx="5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0-4C34-B505-837878C4F0A7}"/>
            </c:ext>
          </c:extLst>
        </c:ser>
        <c:ser>
          <c:idx val="3"/>
          <c:order val="3"/>
          <c:tx>
            <c:strRef>
              <c:f>' 1.1.10'!$E$5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1.1.10'!$E$7:$E$64</c:f>
              <c:numCache>
                <c:formatCode>#,##0</c:formatCode>
                <c:ptCount val="58"/>
                <c:pt idx="0">
                  <c:v>529</c:v>
                </c:pt>
                <c:pt idx="1">
                  <c:v>84</c:v>
                </c:pt>
                <c:pt idx="2">
                  <c:v>127</c:v>
                </c:pt>
                <c:pt idx="3">
                  <c:v>143</c:v>
                </c:pt>
                <c:pt idx="4">
                  <c:v>255</c:v>
                </c:pt>
                <c:pt idx="5">
                  <c:v>236</c:v>
                </c:pt>
                <c:pt idx="6">
                  <c:v>260</c:v>
                </c:pt>
                <c:pt idx="7">
                  <c:v>260</c:v>
                </c:pt>
                <c:pt idx="8">
                  <c:v>399</c:v>
                </c:pt>
                <c:pt idx="9">
                  <c:v>448</c:v>
                </c:pt>
                <c:pt idx="10">
                  <c:v>592</c:v>
                </c:pt>
                <c:pt idx="11">
                  <c:v>680</c:v>
                </c:pt>
                <c:pt idx="12">
                  <c:v>910</c:v>
                </c:pt>
                <c:pt idx="13">
                  <c:v>1185</c:v>
                </c:pt>
                <c:pt idx="14">
                  <c:v>1677</c:v>
                </c:pt>
                <c:pt idx="15">
                  <c:v>1820</c:v>
                </c:pt>
                <c:pt idx="16">
                  <c:v>1877</c:v>
                </c:pt>
                <c:pt idx="17">
                  <c:v>1277</c:v>
                </c:pt>
                <c:pt idx="18">
                  <c:v>1970</c:v>
                </c:pt>
                <c:pt idx="19">
                  <c:v>3103</c:v>
                </c:pt>
                <c:pt idx="20">
                  <c:v>4462</c:v>
                </c:pt>
                <c:pt idx="21">
                  <c:v>6083</c:v>
                </c:pt>
                <c:pt idx="22">
                  <c:v>3453</c:v>
                </c:pt>
                <c:pt idx="23">
                  <c:v>1384</c:v>
                </c:pt>
                <c:pt idx="24">
                  <c:v>2939</c:v>
                </c:pt>
                <c:pt idx="25">
                  <c:v>4228</c:v>
                </c:pt>
                <c:pt idx="26">
                  <c:v>3003</c:v>
                </c:pt>
                <c:pt idx="27">
                  <c:v>2969</c:v>
                </c:pt>
                <c:pt idx="28">
                  <c:v>3530</c:v>
                </c:pt>
                <c:pt idx="29">
                  <c:v>4779</c:v>
                </c:pt>
                <c:pt idx="30">
                  <c:v>4612</c:v>
                </c:pt>
                <c:pt idx="31">
                  <c:v>5642</c:v>
                </c:pt>
                <c:pt idx="32">
                  <c:v>5477</c:v>
                </c:pt>
                <c:pt idx="33">
                  <c:v>5428</c:v>
                </c:pt>
                <c:pt idx="34">
                  <c:v>5590</c:v>
                </c:pt>
                <c:pt idx="35">
                  <c:v>3926</c:v>
                </c:pt>
                <c:pt idx="36">
                  <c:v>1688</c:v>
                </c:pt>
                <c:pt idx="37">
                  <c:v>5166</c:v>
                </c:pt>
                <c:pt idx="38">
                  <c:v>6593</c:v>
                </c:pt>
                <c:pt idx="39">
                  <c:v>6571</c:v>
                </c:pt>
                <c:pt idx="40">
                  <c:v>8354</c:v>
                </c:pt>
                <c:pt idx="41">
                  <c:v>9451</c:v>
                </c:pt>
                <c:pt idx="42">
                  <c:v>4471</c:v>
                </c:pt>
                <c:pt idx="43">
                  <c:v>6753</c:v>
                </c:pt>
                <c:pt idx="44">
                  <c:v>6786</c:v>
                </c:pt>
                <c:pt idx="45">
                  <c:v>12164</c:v>
                </c:pt>
                <c:pt idx="46">
                  <c:v>12387</c:v>
                </c:pt>
                <c:pt idx="47">
                  <c:v>15640</c:v>
                </c:pt>
                <c:pt idx="48">
                  <c:v>15322</c:v>
                </c:pt>
                <c:pt idx="49">
                  <c:v>10588</c:v>
                </c:pt>
                <c:pt idx="50">
                  <c:v>2160</c:v>
                </c:pt>
                <c:pt idx="51">
                  <c:v>6471</c:v>
                </c:pt>
                <c:pt idx="52">
                  <c:v>8712</c:v>
                </c:pt>
                <c:pt idx="53">
                  <c:v>11458</c:v>
                </c:pt>
                <c:pt idx="54">
                  <c:v>12335</c:v>
                </c:pt>
                <c:pt idx="55">
                  <c:v>10948</c:v>
                </c:pt>
                <c:pt idx="56">
                  <c:v>11807</c:v>
                </c:pt>
                <c:pt idx="57">
                  <c:v>10347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0-4C34-B505-837878C4F0A7}"/>
            </c:ext>
          </c:extLst>
        </c:ser>
        <c:ser>
          <c:idx val="4"/>
          <c:order val="4"/>
          <c:tx>
            <c:strRef>
              <c:f>' 1.1.10'!$F$5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1.1.10'!$F$7:$F$64</c:f>
              <c:numCache>
                <c:formatCode>#,##0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7</c:v>
                </c:pt>
                <c:pt idx="26">
                  <c:v>14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10</c:v>
                </c:pt>
                <c:pt idx="32">
                  <c:v>9</c:v>
                </c:pt>
                <c:pt idx="33">
                  <c:v>13</c:v>
                </c:pt>
                <c:pt idx="34">
                  <c:v>8</c:v>
                </c:pt>
                <c:pt idx="35">
                  <c:v>6</c:v>
                </c:pt>
                <c:pt idx="36">
                  <c:v>3</c:v>
                </c:pt>
                <c:pt idx="37">
                  <c:v>7</c:v>
                </c:pt>
                <c:pt idx="38">
                  <c:v>7</c:v>
                </c:pt>
                <c:pt idx="39">
                  <c:v>17</c:v>
                </c:pt>
                <c:pt idx="40">
                  <c:v>17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19</c:v>
                </c:pt>
                <c:pt idx="45">
                  <c:v>49</c:v>
                </c:pt>
                <c:pt idx="46">
                  <c:v>69</c:v>
                </c:pt>
                <c:pt idx="47">
                  <c:v>60</c:v>
                </c:pt>
                <c:pt idx="48">
                  <c:v>85</c:v>
                </c:pt>
                <c:pt idx="49">
                  <c:v>37</c:v>
                </c:pt>
                <c:pt idx="50">
                  <c:v>41</c:v>
                </c:pt>
                <c:pt idx="51">
                  <c:v>55</c:v>
                </c:pt>
                <c:pt idx="52">
                  <c:v>59</c:v>
                </c:pt>
                <c:pt idx="53">
                  <c:v>49</c:v>
                </c:pt>
                <c:pt idx="54">
                  <c:v>74</c:v>
                </c:pt>
                <c:pt idx="55">
                  <c:v>91</c:v>
                </c:pt>
                <c:pt idx="56">
                  <c:v>53</c:v>
                </c:pt>
                <c:pt idx="5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0-4C34-B505-837878C4F0A7}"/>
            </c:ext>
          </c:extLst>
        </c:ser>
        <c:ser>
          <c:idx val="5"/>
          <c:order val="5"/>
          <c:tx>
            <c:strRef>
              <c:f>' 1.1.10'!$H$4:$H$5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 1.1.10'!$A$7:$A$64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1.1.10'!$H$7:$H$61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16</c:v>
                </c:pt>
                <c:pt idx="16">
                  <c:v>9</c:v>
                </c:pt>
                <c:pt idx="17">
                  <c:v>7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21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13</c:v>
                </c:pt>
                <c:pt idx="27">
                  <c:v>8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22</c:v>
                </c:pt>
                <c:pt idx="32">
                  <c:v>22</c:v>
                </c:pt>
                <c:pt idx="33">
                  <c:v>18</c:v>
                </c:pt>
                <c:pt idx="34">
                  <c:v>11</c:v>
                </c:pt>
                <c:pt idx="35">
                  <c:v>9</c:v>
                </c:pt>
                <c:pt idx="36">
                  <c:v>6</c:v>
                </c:pt>
                <c:pt idx="37">
                  <c:v>14</c:v>
                </c:pt>
                <c:pt idx="38">
                  <c:v>7</c:v>
                </c:pt>
                <c:pt idx="39">
                  <c:v>6</c:v>
                </c:pt>
                <c:pt idx="40">
                  <c:v>15</c:v>
                </c:pt>
                <c:pt idx="41">
                  <c:v>7</c:v>
                </c:pt>
                <c:pt idx="42">
                  <c:v>9</c:v>
                </c:pt>
                <c:pt idx="43">
                  <c:v>4</c:v>
                </c:pt>
                <c:pt idx="44">
                  <c:v>8</c:v>
                </c:pt>
                <c:pt idx="45">
                  <c:v>8</c:v>
                </c:pt>
                <c:pt idx="46">
                  <c:v>5</c:v>
                </c:pt>
                <c:pt idx="47">
                  <c:v>16</c:v>
                </c:pt>
                <c:pt idx="48">
                  <c:v>13</c:v>
                </c:pt>
                <c:pt idx="49">
                  <c:v>17</c:v>
                </c:pt>
                <c:pt idx="50">
                  <c:v>12</c:v>
                </c:pt>
                <c:pt idx="51">
                  <c:v>70</c:v>
                </c:pt>
                <c:pt idx="52">
                  <c:v>141</c:v>
                </c:pt>
                <c:pt idx="53">
                  <c:v>147</c:v>
                </c:pt>
                <c:pt idx="5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30-4C34-B505-837878C4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481920"/>
        <c:axId val="470491904"/>
      </c:barChart>
      <c:catAx>
        <c:axId val="470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70491904"/>
        <c:crosses val="autoZero"/>
        <c:auto val="1"/>
        <c:lblAlgn val="ctr"/>
        <c:lblOffset val="100"/>
        <c:noMultiLvlLbl val="0"/>
      </c:catAx>
      <c:valAx>
        <c:axId val="470491904"/>
        <c:scaling>
          <c:orientation val="minMax"/>
          <c:max val="2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5.0905126503607192E-4"/>
              <c:y val="0.2704577836861301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0481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620161034913136"/>
          <c:y val="0.91628285100726048"/>
          <c:w val="0.54395931655936625"/>
          <c:h val="8.0916589971708086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Principales Unidades de Arrastre del Autotransporte de Carga </a:t>
            </a:r>
            <a:endParaRPr lang="es-ES" sz="1200" baseline="0"/>
          </a:p>
          <a:p>
            <a:pPr>
              <a:defRPr lang="es-ES" sz="1200"/>
            </a:pPr>
            <a:r>
              <a:rPr lang="es-ES" sz="1200"/>
              <a:t>por Año Modelo y Clase</a:t>
            </a:r>
            <a:r>
              <a:rPr lang="es-ES" sz="1200" baseline="0"/>
              <a:t> de Vehículo 2016</a:t>
            </a:r>
            <a:r>
              <a:rPr lang="es-ES" sz="1200"/>
              <a:t> </a:t>
            </a:r>
          </a:p>
        </c:rich>
      </c:tx>
      <c:layout>
        <c:manualLayout>
          <c:xMode val="edge"/>
          <c:yMode val="edge"/>
          <c:x val="0.180471307327956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871276952810851E-2"/>
          <c:y val="0.12280701754385964"/>
          <c:w val="0.87405855204017802"/>
          <c:h val="0.66624292029285814"/>
        </c:manualLayout>
      </c:layout>
      <c:lineChart>
        <c:grouping val="standard"/>
        <c:varyColors val="0"/>
        <c:ser>
          <c:idx val="1"/>
          <c:order val="0"/>
          <c:tx>
            <c:strRef>
              <c:f>' 1.1.11'!$C$5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1.1.11'!$C$7:$C$64</c:f>
              <c:numCache>
                <c:formatCode>#,##0</c:formatCode>
                <c:ptCount val="58"/>
                <c:pt idx="0">
                  <c:v>705</c:v>
                </c:pt>
                <c:pt idx="1">
                  <c:v>117</c:v>
                </c:pt>
                <c:pt idx="2">
                  <c:v>145</c:v>
                </c:pt>
                <c:pt idx="3">
                  <c:v>167</c:v>
                </c:pt>
                <c:pt idx="4">
                  <c:v>248</c:v>
                </c:pt>
                <c:pt idx="5">
                  <c:v>245</c:v>
                </c:pt>
                <c:pt idx="6">
                  <c:v>269</c:v>
                </c:pt>
                <c:pt idx="7">
                  <c:v>308</c:v>
                </c:pt>
                <c:pt idx="8">
                  <c:v>415</c:v>
                </c:pt>
                <c:pt idx="9">
                  <c:v>689</c:v>
                </c:pt>
                <c:pt idx="10">
                  <c:v>787</c:v>
                </c:pt>
                <c:pt idx="11">
                  <c:v>733</c:v>
                </c:pt>
                <c:pt idx="12">
                  <c:v>1052</c:v>
                </c:pt>
                <c:pt idx="13">
                  <c:v>1368</c:v>
                </c:pt>
                <c:pt idx="14">
                  <c:v>1759</c:v>
                </c:pt>
                <c:pt idx="15">
                  <c:v>1583</c:v>
                </c:pt>
                <c:pt idx="16">
                  <c:v>1658</c:v>
                </c:pt>
                <c:pt idx="17">
                  <c:v>1510</c:v>
                </c:pt>
                <c:pt idx="18">
                  <c:v>2339</c:v>
                </c:pt>
                <c:pt idx="19">
                  <c:v>3104</c:v>
                </c:pt>
                <c:pt idx="20">
                  <c:v>4037</c:v>
                </c:pt>
                <c:pt idx="21">
                  <c:v>3899</c:v>
                </c:pt>
                <c:pt idx="22">
                  <c:v>2411</c:v>
                </c:pt>
                <c:pt idx="23">
                  <c:v>2052</c:v>
                </c:pt>
                <c:pt idx="24">
                  <c:v>4521</c:v>
                </c:pt>
                <c:pt idx="25">
                  <c:v>4642</c:v>
                </c:pt>
                <c:pt idx="26">
                  <c:v>4041</c:v>
                </c:pt>
                <c:pt idx="27">
                  <c:v>4903</c:v>
                </c:pt>
                <c:pt idx="28">
                  <c:v>5109</c:v>
                </c:pt>
                <c:pt idx="29">
                  <c:v>5016</c:v>
                </c:pt>
                <c:pt idx="30">
                  <c:v>4806</c:v>
                </c:pt>
                <c:pt idx="31">
                  <c:v>5030</c:v>
                </c:pt>
                <c:pt idx="32">
                  <c:v>5802</c:v>
                </c:pt>
                <c:pt idx="33">
                  <c:v>6602</c:v>
                </c:pt>
                <c:pt idx="34">
                  <c:v>9347</c:v>
                </c:pt>
                <c:pt idx="35">
                  <c:v>9363</c:v>
                </c:pt>
                <c:pt idx="36">
                  <c:v>8001</c:v>
                </c:pt>
                <c:pt idx="37">
                  <c:v>9694</c:v>
                </c:pt>
                <c:pt idx="38">
                  <c:v>14304</c:v>
                </c:pt>
                <c:pt idx="39">
                  <c:v>16202</c:v>
                </c:pt>
                <c:pt idx="40">
                  <c:v>15833</c:v>
                </c:pt>
                <c:pt idx="41">
                  <c:v>14800</c:v>
                </c:pt>
                <c:pt idx="42">
                  <c:v>8424</c:v>
                </c:pt>
                <c:pt idx="43">
                  <c:v>9094</c:v>
                </c:pt>
                <c:pt idx="44">
                  <c:v>10096</c:v>
                </c:pt>
                <c:pt idx="45">
                  <c:v>11469</c:v>
                </c:pt>
                <c:pt idx="46">
                  <c:v>12485</c:v>
                </c:pt>
                <c:pt idx="47">
                  <c:v>12651</c:v>
                </c:pt>
                <c:pt idx="48">
                  <c:v>11144</c:v>
                </c:pt>
                <c:pt idx="49">
                  <c:v>8062</c:v>
                </c:pt>
                <c:pt idx="50">
                  <c:v>6004</c:v>
                </c:pt>
                <c:pt idx="51">
                  <c:v>6309</c:v>
                </c:pt>
                <c:pt idx="52">
                  <c:v>8290</c:v>
                </c:pt>
                <c:pt idx="53">
                  <c:v>8975</c:v>
                </c:pt>
                <c:pt idx="54">
                  <c:v>9128</c:v>
                </c:pt>
                <c:pt idx="55">
                  <c:v>10040</c:v>
                </c:pt>
                <c:pt idx="56">
                  <c:v>13064</c:v>
                </c:pt>
                <c:pt idx="57">
                  <c:v>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68A-BBE8-A51323B422E0}"/>
            </c:ext>
          </c:extLst>
        </c:ser>
        <c:ser>
          <c:idx val="2"/>
          <c:order val="1"/>
          <c:tx>
            <c:strRef>
              <c:f>' 1.1.11'!$D$5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1.1.11'!$D$7:$D$64</c:f>
              <c:numCache>
                <c:formatCode>#,##0</c:formatCode>
                <c:ptCount val="58"/>
                <c:pt idx="0">
                  <c:v>87</c:v>
                </c:pt>
                <c:pt idx="1">
                  <c:v>26</c:v>
                </c:pt>
                <c:pt idx="2">
                  <c:v>24</c:v>
                </c:pt>
                <c:pt idx="3">
                  <c:v>24</c:v>
                </c:pt>
                <c:pt idx="4">
                  <c:v>33</c:v>
                </c:pt>
                <c:pt idx="5">
                  <c:v>43</c:v>
                </c:pt>
                <c:pt idx="6">
                  <c:v>44</c:v>
                </c:pt>
                <c:pt idx="7">
                  <c:v>49</c:v>
                </c:pt>
                <c:pt idx="8">
                  <c:v>77</c:v>
                </c:pt>
                <c:pt idx="9">
                  <c:v>117</c:v>
                </c:pt>
                <c:pt idx="10">
                  <c:v>164</c:v>
                </c:pt>
                <c:pt idx="11">
                  <c:v>170</c:v>
                </c:pt>
                <c:pt idx="12">
                  <c:v>213</c:v>
                </c:pt>
                <c:pt idx="13">
                  <c:v>307</c:v>
                </c:pt>
                <c:pt idx="14">
                  <c:v>394</c:v>
                </c:pt>
                <c:pt idx="15">
                  <c:v>486</c:v>
                </c:pt>
                <c:pt idx="16">
                  <c:v>419</c:v>
                </c:pt>
                <c:pt idx="17">
                  <c:v>339</c:v>
                </c:pt>
                <c:pt idx="18">
                  <c:v>530</c:v>
                </c:pt>
                <c:pt idx="19">
                  <c:v>996</c:v>
                </c:pt>
                <c:pt idx="20">
                  <c:v>1956</c:v>
                </c:pt>
                <c:pt idx="21">
                  <c:v>2774</c:v>
                </c:pt>
                <c:pt idx="22">
                  <c:v>1541</c:v>
                </c:pt>
                <c:pt idx="23">
                  <c:v>446</c:v>
                </c:pt>
                <c:pt idx="24">
                  <c:v>680</c:v>
                </c:pt>
                <c:pt idx="25">
                  <c:v>1296</c:v>
                </c:pt>
                <c:pt idx="26">
                  <c:v>1021</c:v>
                </c:pt>
                <c:pt idx="27">
                  <c:v>841</c:v>
                </c:pt>
                <c:pt idx="28">
                  <c:v>1086</c:v>
                </c:pt>
                <c:pt idx="29">
                  <c:v>1526</c:v>
                </c:pt>
                <c:pt idx="30">
                  <c:v>1846</c:v>
                </c:pt>
                <c:pt idx="31">
                  <c:v>2709</c:v>
                </c:pt>
                <c:pt idx="32">
                  <c:v>2611</c:v>
                </c:pt>
                <c:pt idx="33">
                  <c:v>1840</c:v>
                </c:pt>
                <c:pt idx="34">
                  <c:v>2081</c:v>
                </c:pt>
                <c:pt idx="35">
                  <c:v>968</c:v>
                </c:pt>
                <c:pt idx="36">
                  <c:v>800</c:v>
                </c:pt>
                <c:pt idx="37">
                  <c:v>1733</c:v>
                </c:pt>
                <c:pt idx="38">
                  <c:v>2550</c:v>
                </c:pt>
                <c:pt idx="39">
                  <c:v>2659</c:v>
                </c:pt>
                <c:pt idx="40">
                  <c:v>2811</c:v>
                </c:pt>
                <c:pt idx="41">
                  <c:v>2579</c:v>
                </c:pt>
                <c:pt idx="42">
                  <c:v>2060</c:v>
                </c:pt>
                <c:pt idx="43">
                  <c:v>1809</c:v>
                </c:pt>
                <c:pt idx="44">
                  <c:v>1744</c:v>
                </c:pt>
                <c:pt idx="45">
                  <c:v>1829</c:v>
                </c:pt>
                <c:pt idx="46">
                  <c:v>2481</c:v>
                </c:pt>
                <c:pt idx="47">
                  <c:v>2705</c:v>
                </c:pt>
                <c:pt idx="48">
                  <c:v>2821</c:v>
                </c:pt>
                <c:pt idx="49">
                  <c:v>2596</c:v>
                </c:pt>
                <c:pt idx="50">
                  <c:v>2271</c:v>
                </c:pt>
                <c:pt idx="51">
                  <c:v>2163</c:v>
                </c:pt>
                <c:pt idx="52">
                  <c:v>2790</c:v>
                </c:pt>
                <c:pt idx="53">
                  <c:v>3371</c:v>
                </c:pt>
                <c:pt idx="54">
                  <c:v>3080</c:v>
                </c:pt>
                <c:pt idx="55">
                  <c:v>3106</c:v>
                </c:pt>
                <c:pt idx="56">
                  <c:v>2921</c:v>
                </c:pt>
                <c:pt idx="57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C-468A-BBE8-A51323B4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534784"/>
        <c:axId val="471662976"/>
      </c:lineChart>
      <c:catAx>
        <c:axId val="470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71662976"/>
        <c:crosses val="autoZero"/>
        <c:auto val="1"/>
        <c:lblAlgn val="ctr"/>
        <c:lblOffset val="100"/>
        <c:noMultiLvlLbl val="0"/>
      </c:catAx>
      <c:valAx>
        <c:axId val="471662976"/>
        <c:scaling>
          <c:orientation val="minMax"/>
          <c:max val="18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0534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52637506832E-2"/>
          <c:y val="0.92068897637795277"/>
          <c:w val="0.89999993685001378"/>
          <c:h val="7.931102362204799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Unidades de Arrastre del Autotransporte de Carga </a:t>
            </a:r>
          </a:p>
          <a:p>
            <a:pPr>
              <a:defRPr lang="es-ES" sz="1200"/>
            </a:pPr>
            <a:r>
              <a:rPr lang="es-ES" sz="1200"/>
              <a:t>por Año Modelo y Clase</a:t>
            </a:r>
            <a:r>
              <a:rPr lang="es-ES" sz="1200" baseline="0"/>
              <a:t> de Vehículo 2016</a:t>
            </a:r>
            <a:endParaRPr lang="es-ES" sz="1200"/>
          </a:p>
        </c:rich>
      </c:tx>
      <c:layout>
        <c:manualLayout>
          <c:xMode val="edge"/>
          <c:yMode val="edge"/>
          <c:x val="0.236611649341992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846215878875686E-2"/>
          <c:y val="0.13157894736842105"/>
          <c:w val="0.89009864975846709"/>
          <c:h val="0.653085025556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1.1.11'!$B$5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1.1.11'!$B$7:$B$64</c:f>
              <c:numCache>
                <c:formatCode>General</c:formatCode>
                <c:ptCount val="58"/>
                <c:pt idx="0">
                  <c:v>30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11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11</c:v>
                </c:pt>
                <c:pt idx="19">
                  <c:v>19</c:v>
                </c:pt>
                <c:pt idx="20">
                  <c:v>30</c:v>
                </c:pt>
                <c:pt idx="21">
                  <c:v>16</c:v>
                </c:pt>
                <c:pt idx="22">
                  <c:v>13</c:v>
                </c:pt>
                <c:pt idx="23">
                  <c:v>14</c:v>
                </c:pt>
                <c:pt idx="24">
                  <c:v>45</c:v>
                </c:pt>
                <c:pt idx="25">
                  <c:v>46</c:v>
                </c:pt>
                <c:pt idx="26">
                  <c:v>36</c:v>
                </c:pt>
                <c:pt idx="27">
                  <c:v>41</c:v>
                </c:pt>
                <c:pt idx="28">
                  <c:v>73</c:v>
                </c:pt>
                <c:pt idx="29">
                  <c:v>45</c:v>
                </c:pt>
                <c:pt idx="30">
                  <c:v>79</c:v>
                </c:pt>
                <c:pt idx="31">
                  <c:v>68</c:v>
                </c:pt>
                <c:pt idx="32">
                  <c:v>140</c:v>
                </c:pt>
                <c:pt idx="33">
                  <c:v>94</c:v>
                </c:pt>
                <c:pt idx="34">
                  <c:v>166</c:v>
                </c:pt>
                <c:pt idx="35">
                  <c:v>127</c:v>
                </c:pt>
                <c:pt idx="36">
                  <c:v>73</c:v>
                </c:pt>
                <c:pt idx="37">
                  <c:v>102</c:v>
                </c:pt>
                <c:pt idx="38">
                  <c:v>158</c:v>
                </c:pt>
                <c:pt idx="39">
                  <c:v>118</c:v>
                </c:pt>
                <c:pt idx="40">
                  <c:v>138</c:v>
                </c:pt>
                <c:pt idx="41">
                  <c:v>90</c:v>
                </c:pt>
                <c:pt idx="42">
                  <c:v>85</c:v>
                </c:pt>
                <c:pt idx="43">
                  <c:v>136</c:v>
                </c:pt>
                <c:pt idx="44">
                  <c:v>34</c:v>
                </c:pt>
                <c:pt idx="45">
                  <c:v>106</c:v>
                </c:pt>
                <c:pt idx="46">
                  <c:v>73</c:v>
                </c:pt>
                <c:pt idx="47">
                  <c:v>65</c:v>
                </c:pt>
                <c:pt idx="48">
                  <c:v>105</c:v>
                </c:pt>
                <c:pt idx="49">
                  <c:v>68</c:v>
                </c:pt>
                <c:pt idx="50">
                  <c:v>40</c:v>
                </c:pt>
                <c:pt idx="51">
                  <c:v>103</c:v>
                </c:pt>
                <c:pt idx="52">
                  <c:v>135</c:v>
                </c:pt>
                <c:pt idx="53">
                  <c:v>113</c:v>
                </c:pt>
                <c:pt idx="54">
                  <c:v>76</c:v>
                </c:pt>
                <c:pt idx="55">
                  <c:v>110</c:v>
                </c:pt>
                <c:pt idx="56">
                  <c:v>152</c:v>
                </c:pt>
                <c:pt idx="57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A-4E5E-97DC-D7B20939113C}"/>
            </c:ext>
          </c:extLst>
        </c:ser>
        <c:ser>
          <c:idx val="1"/>
          <c:order val="1"/>
          <c:tx>
            <c:strRef>
              <c:f>' 1.1.11'!$C$5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1.1.11'!$C$7:$C$64</c:f>
              <c:numCache>
                <c:formatCode>#,##0</c:formatCode>
                <c:ptCount val="58"/>
                <c:pt idx="0">
                  <c:v>705</c:v>
                </c:pt>
                <c:pt idx="1">
                  <c:v>117</c:v>
                </c:pt>
                <c:pt idx="2">
                  <c:v>145</c:v>
                </c:pt>
                <c:pt idx="3">
                  <c:v>167</c:v>
                </c:pt>
                <c:pt idx="4">
                  <c:v>248</c:v>
                </c:pt>
                <c:pt idx="5">
                  <c:v>245</c:v>
                </c:pt>
                <c:pt idx="6">
                  <c:v>269</c:v>
                </c:pt>
                <c:pt idx="7">
                  <c:v>308</c:v>
                </c:pt>
                <c:pt idx="8">
                  <c:v>415</c:v>
                </c:pt>
                <c:pt idx="9">
                  <c:v>689</c:v>
                </c:pt>
                <c:pt idx="10">
                  <c:v>787</c:v>
                </c:pt>
                <c:pt idx="11">
                  <c:v>733</c:v>
                </c:pt>
                <c:pt idx="12">
                  <c:v>1052</c:v>
                </c:pt>
                <c:pt idx="13">
                  <c:v>1368</c:v>
                </c:pt>
                <c:pt idx="14">
                  <c:v>1759</c:v>
                </c:pt>
                <c:pt idx="15">
                  <c:v>1583</c:v>
                </c:pt>
                <c:pt idx="16">
                  <c:v>1658</c:v>
                </c:pt>
                <c:pt idx="17">
                  <c:v>1510</c:v>
                </c:pt>
                <c:pt idx="18">
                  <c:v>2339</c:v>
                </c:pt>
                <c:pt idx="19">
                  <c:v>3104</c:v>
                </c:pt>
                <c:pt idx="20">
                  <c:v>4037</c:v>
                </c:pt>
                <c:pt idx="21">
                  <c:v>3899</c:v>
                </c:pt>
                <c:pt idx="22">
                  <c:v>2411</c:v>
                </c:pt>
                <c:pt idx="23">
                  <c:v>2052</c:v>
                </c:pt>
                <c:pt idx="24">
                  <c:v>4521</c:v>
                </c:pt>
                <c:pt idx="25">
                  <c:v>4642</c:v>
                </c:pt>
                <c:pt idx="26">
                  <c:v>4041</c:v>
                </c:pt>
                <c:pt idx="27">
                  <c:v>4903</c:v>
                </c:pt>
                <c:pt idx="28">
                  <c:v>5109</c:v>
                </c:pt>
                <c:pt idx="29">
                  <c:v>5016</c:v>
                </c:pt>
                <c:pt idx="30">
                  <c:v>4806</c:v>
                </c:pt>
                <c:pt idx="31">
                  <c:v>5030</c:v>
                </c:pt>
                <c:pt idx="32">
                  <c:v>5802</c:v>
                </c:pt>
                <c:pt idx="33">
                  <c:v>6602</c:v>
                </c:pt>
                <c:pt idx="34">
                  <c:v>9347</c:v>
                </c:pt>
                <c:pt idx="35">
                  <c:v>9363</c:v>
                </c:pt>
                <c:pt idx="36">
                  <c:v>8001</c:v>
                </c:pt>
                <c:pt idx="37">
                  <c:v>9694</c:v>
                </c:pt>
                <c:pt idx="38">
                  <c:v>14304</c:v>
                </c:pt>
                <c:pt idx="39">
                  <c:v>16202</c:v>
                </c:pt>
                <c:pt idx="40">
                  <c:v>15833</c:v>
                </c:pt>
                <c:pt idx="41">
                  <c:v>14800</c:v>
                </c:pt>
                <c:pt idx="42">
                  <c:v>8424</c:v>
                </c:pt>
                <c:pt idx="43">
                  <c:v>9094</c:v>
                </c:pt>
                <c:pt idx="44">
                  <c:v>10096</c:v>
                </c:pt>
                <c:pt idx="45">
                  <c:v>11469</c:v>
                </c:pt>
                <c:pt idx="46">
                  <c:v>12485</c:v>
                </c:pt>
                <c:pt idx="47">
                  <c:v>12651</c:v>
                </c:pt>
                <c:pt idx="48">
                  <c:v>11144</c:v>
                </c:pt>
                <c:pt idx="49">
                  <c:v>8062</c:v>
                </c:pt>
                <c:pt idx="50">
                  <c:v>6004</c:v>
                </c:pt>
                <c:pt idx="51">
                  <c:v>6309</c:v>
                </c:pt>
                <c:pt idx="52">
                  <c:v>8290</c:v>
                </c:pt>
                <c:pt idx="53">
                  <c:v>8975</c:v>
                </c:pt>
                <c:pt idx="54">
                  <c:v>9128</c:v>
                </c:pt>
                <c:pt idx="55">
                  <c:v>10040</c:v>
                </c:pt>
                <c:pt idx="56">
                  <c:v>13064</c:v>
                </c:pt>
                <c:pt idx="57">
                  <c:v>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6A-4E5E-97DC-D7B20939113C}"/>
            </c:ext>
          </c:extLst>
        </c:ser>
        <c:ser>
          <c:idx val="2"/>
          <c:order val="2"/>
          <c:tx>
            <c:strRef>
              <c:f>' 1.1.11'!$D$5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1.1.11'!$D$7:$D$64</c:f>
              <c:numCache>
                <c:formatCode>#,##0</c:formatCode>
                <c:ptCount val="58"/>
                <c:pt idx="0">
                  <c:v>87</c:v>
                </c:pt>
                <c:pt idx="1">
                  <c:v>26</c:v>
                </c:pt>
                <c:pt idx="2">
                  <c:v>24</c:v>
                </c:pt>
                <c:pt idx="3">
                  <c:v>24</c:v>
                </c:pt>
                <c:pt idx="4">
                  <c:v>33</c:v>
                </c:pt>
                <c:pt idx="5">
                  <c:v>43</c:v>
                </c:pt>
                <c:pt idx="6">
                  <c:v>44</c:v>
                </c:pt>
                <c:pt idx="7">
                  <c:v>49</c:v>
                </c:pt>
                <c:pt idx="8">
                  <c:v>77</c:v>
                </c:pt>
                <c:pt idx="9">
                  <c:v>117</c:v>
                </c:pt>
                <c:pt idx="10">
                  <c:v>164</c:v>
                </c:pt>
                <c:pt idx="11">
                  <c:v>170</c:v>
                </c:pt>
                <c:pt idx="12">
                  <c:v>213</c:v>
                </c:pt>
                <c:pt idx="13">
                  <c:v>307</c:v>
                </c:pt>
                <c:pt idx="14">
                  <c:v>394</c:v>
                </c:pt>
                <c:pt idx="15">
                  <c:v>486</c:v>
                </c:pt>
                <c:pt idx="16">
                  <c:v>419</c:v>
                </c:pt>
                <c:pt idx="17">
                  <c:v>339</c:v>
                </c:pt>
                <c:pt idx="18">
                  <c:v>530</c:v>
                </c:pt>
                <c:pt idx="19">
                  <c:v>996</c:v>
                </c:pt>
                <c:pt idx="20">
                  <c:v>1956</c:v>
                </c:pt>
                <c:pt idx="21">
                  <c:v>2774</c:v>
                </c:pt>
                <c:pt idx="22">
                  <c:v>1541</c:v>
                </c:pt>
                <c:pt idx="23">
                  <c:v>446</c:v>
                </c:pt>
                <c:pt idx="24">
                  <c:v>680</c:v>
                </c:pt>
                <c:pt idx="25">
                  <c:v>1296</c:v>
                </c:pt>
                <c:pt idx="26">
                  <c:v>1021</c:v>
                </c:pt>
                <c:pt idx="27">
                  <c:v>841</c:v>
                </c:pt>
                <c:pt idx="28">
                  <c:v>1086</c:v>
                </c:pt>
                <c:pt idx="29">
                  <c:v>1526</c:v>
                </c:pt>
                <c:pt idx="30">
                  <c:v>1846</c:v>
                </c:pt>
                <c:pt idx="31">
                  <c:v>2709</c:v>
                </c:pt>
                <c:pt idx="32">
                  <c:v>2611</c:v>
                </c:pt>
                <c:pt idx="33">
                  <c:v>1840</c:v>
                </c:pt>
                <c:pt idx="34">
                  <c:v>2081</c:v>
                </c:pt>
                <c:pt idx="35">
                  <c:v>968</c:v>
                </c:pt>
                <c:pt idx="36">
                  <c:v>800</c:v>
                </c:pt>
                <c:pt idx="37">
                  <c:v>1733</c:v>
                </c:pt>
                <c:pt idx="38">
                  <c:v>2550</c:v>
                </c:pt>
                <c:pt idx="39">
                  <c:v>2659</c:v>
                </c:pt>
                <c:pt idx="40">
                  <c:v>2811</c:v>
                </c:pt>
                <c:pt idx="41">
                  <c:v>2579</c:v>
                </c:pt>
                <c:pt idx="42">
                  <c:v>2060</c:v>
                </c:pt>
                <c:pt idx="43">
                  <c:v>1809</c:v>
                </c:pt>
                <c:pt idx="44">
                  <c:v>1744</c:v>
                </c:pt>
                <c:pt idx="45">
                  <c:v>1829</c:v>
                </c:pt>
                <c:pt idx="46">
                  <c:v>2481</c:v>
                </c:pt>
                <c:pt idx="47">
                  <c:v>2705</c:v>
                </c:pt>
                <c:pt idx="48">
                  <c:v>2821</c:v>
                </c:pt>
                <c:pt idx="49">
                  <c:v>2596</c:v>
                </c:pt>
                <c:pt idx="50">
                  <c:v>2271</c:v>
                </c:pt>
                <c:pt idx="51">
                  <c:v>2163</c:v>
                </c:pt>
                <c:pt idx="52">
                  <c:v>2790</c:v>
                </c:pt>
                <c:pt idx="53">
                  <c:v>3371</c:v>
                </c:pt>
                <c:pt idx="54">
                  <c:v>3080</c:v>
                </c:pt>
                <c:pt idx="55">
                  <c:v>3106</c:v>
                </c:pt>
                <c:pt idx="56">
                  <c:v>2921</c:v>
                </c:pt>
                <c:pt idx="57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6A-4E5E-97DC-D7B20939113C}"/>
            </c:ext>
          </c:extLst>
        </c:ser>
        <c:ser>
          <c:idx val="3"/>
          <c:order val="3"/>
          <c:tx>
            <c:strRef>
              <c:f>' 1.1.11'!$E$5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1.1.11'!$E$7:$E$64</c:f>
              <c:numCache>
                <c:formatCode>General</c:formatCode>
                <c:ptCount val="5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6</c:v>
                </c:pt>
                <c:pt idx="17">
                  <c:v>5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15</c:v>
                </c:pt>
                <c:pt idx="22">
                  <c:v>11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7</c:v>
                </c:pt>
                <c:pt idx="32">
                  <c:v>9</c:v>
                </c:pt>
                <c:pt idx="33">
                  <c:v>10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9</c:v>
                </c:pt>
                <c:pt idx="38">
                  <c:v>14</c:v>
                </c:pt>
                <c:pt idx="39">
                  <c:v>12</c:v>
                </c:pt>
                <c:pt idx="40">
                  <c:v>17</c:v>
                </c:pt>
                <c:pt idx="41">
                  <c:v>4</c:v>
                </c:pt>
                <c:pt idx="42">
                  <c:v>8</c:v>
                </c:pt>
                <c:pt idx="43">
                  <c:v>4</c:v>
                </c:pt>
                <c:pt idx="44">
                  <c:v>9</c:v>
                </c:pt>
                <c:pt idx="45">
                  <c:v>22</c:v>
                </c:pt>
                <c:pt idx="46">
                  <c:v>3</c:v>
                </c:pt>
                <c:pt idx="47">
                  <c:v>4</c:v>
                </c:pt>
                <c:pt idx="48">
                  <c:v>10</c:v>
                </c:pt>
                <c:pt idx="49">
                  <c:v>17</c:v>
                </c:pt>
                <c:pt idx="50">
                  <c:v>13</c:v>
                </c:pt>
                <c:pt idx="51">
                  <c:v>14</c:v>
                </c:pt>
                <c:pt idx="52">
                  <c:v>18</c:v>
                </c:pt>
                <c:pt idx="53">
                  <c:v>25</c:v>
                </c:pt>
                <c:pt idx="54">
                  <c:v>39</c:v>
                </c:pt>
                <c:pt idx="55">
                  <c:v>27</c:v>
                </c:pt>
                <c:pt idx="56">
                  <c:v>60</c:v>
                </c:pt>
                <c:pt idx="5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6A-4E5E-97DC-D7B20939113C}"/>
            </c:ext>
          </c:extLst>
        </c:ser>
        <c:ser>
          <c:idx val="4"/>
          <c:order val="4"/>
          <c:tx>
            <c:strRef>
              <c:f>' 1.1.11'!$F$5</c:f>
              <c:strCache>
                <c:ptCount val="1"/>
                <c:pt idx="0">
                  <c:v>S-5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1.1.11'!$F$7:$F$64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7</c:v>
                </c:pt>
                <c:pt idx="46">
                  <c:v>1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  <c:pt idx="52">
                  <c:v>3</c:v>
                </c:pt>
                <c:pt idx="53">
                  <c:v>1</c:v>
                </c:pt>
                <c:pt idx="54">
                  <c:v>5</c:v>
                </c:pt>
                <c:pt idx="55">
                  <c:v>5</c:v>
                </c:pt>
                <c:pt idx="56">
                  <c:v>4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6A-4E5E-97DC-D7B20939113C}"/>
            </c:ext>
          </c:extLst>
        </c:ser>
        <c:ser>
          <c:idx val="5"/>
          <c:order val="5"/>
          <c:tx>
            <c:strRef>
              <c:f>' 1.1.11'!$G$5</c:f>
              <c:strCache>
                <c:ptCount val="1"/>
                <c:pt idx="0">
                  <c:v>S-6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1.1.11'!$G$7:$G$64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5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  <c:pt idx="52">
                  <c:v>8</c:v>
                </c:pt>
                <c:pt idx="53">
                  <c:v>6</c:v>
                </c:pt>
                <c:pt idx="54">
                  <c:v>3</c:v>
                </c:pt>
                <c:pt idx="55">
                  <c:v>10</c:v>
                </c:pt>
                <c:pt idx="56">
                  <c:v>7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6A-4E5E-97DC-D7B20939113C}"/>
            </c:ext>
          </c:extLst>
        </c:ser>
        <c:ser>
          <c:idx val="6"/>
          <c:order val="6"/>
          <c:tx>
            <c:strRef>
              <c:f>' 1.1.11'!$H$5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1.1.11'!$H$7:$H$64</c:f>
              <c:numCache>
                <c:formatCode>General</c:formatCode>
                <c:ptCount val="58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7</c:v>
                </c:pt>
                <c:pt idx="13">
                  <c:v>15</c:v>
                </c:pt>
                <c:pt idx="14">
                  <c:v>21</c:v>
                </c:pt>
                <c:pt idx="15">
                  <c:v>19</c:v>
                </c:pt>
                <c:pt idx="16">
                  <c:v>18</c:v>
                </c:pt>
                <c:pt idx="17">
                  <c:v>16</c:v>
                </c:pt>
                <c:pt idx="18">
                  <c:v>26</c:v>
                </c:pt>
                <c:pt idx="19">
                  <c:v>26</c:v>
                </c:pt>
                <c:pt idx="20">
                  <c:v>37</c:v>
                </c:pt>
                <c:pt idx="21">
                  <c:v>34</c:v>
                </c:pt>
                <c:pt idx="22">
                  <c:v>25</c:v>
                </c:pt>
                <c:pt idx="23">
                  <c:v>12</c:v>
                </c:pt>
                <c:pt idx="24">
                  <c:v>50</c:v>
                </c:pt>
                <c:pt idx="25">
                  <c:v>35</c:v>
                </c:pt>
                <c:pt idx="26">
                  <c:v>25</c:v>
                </c:pt>
                <c:pt idx="27">
                  <c:v>30</c:v>
                </c:pt>
                <c:pt idx="28">
                  <c:v>39</c:v>
                </c:pt>
                <c:pt idx="29">
                  <c:v>39</c:v>
                </c:pt>
                <c:pt idx="30">
                  <c:v>36</c:v>
                </c:pt>
                <c:pt idx="31">
                  <c:v>40</c:v>
                </c:pt>
                <c:pt idx="32">
                  <c:v>52</c:v>
                </c:pt>
                <c:pt idx="33">
                  <c:v>57</c:v>
                </c:pt>
                <c:pt idx="34">
                  <c:v>76</c:v>
                </c:pt>
                <c:pt idx="35">
                  <c:v>81</c:v>
                </c:pt>
                <c:pt idx="36">
                  <c:v>101</c:v>
                </c:pt>
                <c:pt idx="37">
                  <c:v>134</c:v>
                </c:pt>
                <c:pt idx="38">
                  <c:v>157</c:v>
                </c:pt>
                <c:pt idx="39">
                  <c:v>129</c:v>
                </c:pt>
                <c:pt idx="40">
                  <c:v>140</c:v>
                </c:pt>
                <c:pt idx="41">
                  <c:v>165</c:v>
                </c:pt>
                <c:pt idx="42">
                  <c:v>92</c:v>
                </c:pt>
                <c:pt idx="43">
                  <c:v>96</c:v>
                </c:pt>
                <c:pt idx="44">
                  <c:v>61</c:v>
                </c:pt>
                <c:pt idx="45">
                  <c:v>111</c:v>
                </c:pt>
                <c:pt idx="46">
                  <c:v>134</c:v>
                </c:pt>
                <c:pt idx="47">
                  <c:v>80</c:v>
                </c:pt>
                <c:pt idx="48">
                  <c:v>152</c:v>
                </c:pt>
                <c:pt idx="49">
                  <c:v>36</c:v>
                </c:pt>
                <c:pt idx="50">
                  <c:v>32</c:v>
                </c:pt>
                <c:pt idx="51">
                  <c:v>38</c:v>
                </c:pt>
                <c:pt idx="52">
                  <c:v>21</c:v>
                </c:pt>
                <c:pt idx="53">
                  <c:v>94</c:v>
                </c:pt>
                <c:pt idx="54">
                  <c:v>44</c:v>
                </c:pt>
                <c:pt idx="55">
                  <c:v>15</c:v>
                </c:pt>
                <c:pt idx="56">
                  <c:v>26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6A-4E5E-97DC-D7B20939113C}"/>
            </c:ext>
          </c:extLst>
        </c:ser>
        <c:ser>
          <c:idx val="7"/>
          <c:order val="7"/>
          <c:tx>
            <c:strRef>
              <c:f>' 1.1.11'!$I$5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1.1.11'!$I$7:$I$64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10</c:v>
                </c:pt>
                <c:pt idx="26">
                  <c:v>8</c:v>
                </c:pt>
                <c:pt idx="27">
                  <c:v>6</c:v>
                </c:pt>
                <c:pt idx="28">
                  <c:v>10</c:v>
                </c:pt>
                <c:pt idx="29">
                  <c:v>25</c:v>
                </c:pt>
                <c:pt idx="30">
                  <c:v>14</c:v>
                </c:pt>
                <c:pt idx="31">
                  <c:v>15</c:v>
                </c:pt>
                <c:pt idx="32">
                  <c:v>18</c:v>
                </c:pt>
                <c:pt idx="33">
                  <c:v>14</c:v>
                </c:pt>
                <c:pt idx="34">
                  <c:v>17</c:v>
                </c:pt>
                <c:pt idx="35">
                  <c:v>5</c:v>
                </c:pt>
                <c:pt idx="36">
                  <c:v>6</c:v>
                </c:pt>
                <c:pt idx="37">
                  <c:v>11</c:v>
                </c:pt>
                <c:pt idx="38">
                  <c:v>26</c:v>
                </c:pt>
                <c:pt idx="39">
                  <c:v>18</c:v>
                </c:pt>
                <c:pt idx="40">
                  <c:v>36</c:v>
                </c:pt>
                <c:pt idx="41">
                  <c:v>29</c:v>
                </c:pt>
                <c:pt idx="42">
                  <c:v>29</c:v>
                </c:pt>
                <c:pt idx="43">
                  <c:v>25</c:v>
                </c:pt>
                <c:pt idx="44">
                  <c:v>14</c:v>
                </c:pt>
                <c:pt idx="45">
                  <c:v>18</c:v>
                </c:pt>
                <c:pt idx="46">
                  <c:v>24</c:v>
                </c:pt>
                <c:pt idx="47">
                  <c:v>26</c:v>
                </c:pt>
                <c:pt idx="48">
                  <c:v>17</c:v>
                </c:pt>
                <c:pt idx="49">
                  <c:v>29</c:v>
                </c:pt>
                <c:pt idx="50">
                  <c:v>22</c:v>
                </c:pt>
                <c:pt idx="51">
                  <c:v>17</c:v>
                </c:pt>
                <c:pt idx="52">
                  <c:v>14</c:v>
                </c:pt>
                <c:pt idx="53">
                  <c:v>9</c:v>
                </c:pt>
                <c:pt idx="54">
                  <c:v>4</c:v>
                </c:pt>
                <c:pt idx="55">
                  <c:v>27</c:v>
                </c:pt>
                <c:pt idx="56">
                  <c:v>9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6A-4E5E-97DC-D7B20939113C}"/>
            </c:ext>
          </c:extLst>
        </c:ser>
        <c:ser>
          <c:idx val="8"/>
          <c:order val="8"/>
          <c:tx>
            <c:strRef>
              <c:f>' 1.1.11'!$J$5</c:f>
              <c:strCache>
                <c:ptCount val="1"/>
                <c:pt idx="0">
                  <c:v>R-4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1.1.11'!$J$7:$J$64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8</c:v>
                </c:pt>
                <c:pt idx="41">
                  <c:v>9</c:v>
                </c:pt>
                <c:pt idx="42">
                  <c:v>2</c:v>
                </c:pt>
                <c:pt idx="43">
                  <c:v>16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5</c:v>
                </c:pt>
                <c:pt idx="53">
                  <c:v>0</c:v>
                </c:pt>
                <c:pt idx="54">
                  <c:v>1</c:v>
                </c:pt>
                <c:pt idx="55">
                  <c:v>11</c:v>
                </c:pt>
                <c:pt idx="56">
                  <c:v>2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6A-4E5E-97DC-D7B20939113C}"/>
            </c:ext>
          </c:extLst>
        </c:ser>
        <c:ser>
          <c:idx val="9"/>
          <c:order val="9"/>
          <c:tx>
            <c:strRef>
              <c:f>' 1.1.11'!$K$5</c:f>
              <c:strCache>
                <c:ptCount val="1"/>
                <c:pt idx="0">
                  <c:v>R-5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1.1.11'!$K$7:$K$64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6A-4E5E-97DC-D7B20939113C}"/>
            </c:ext>
          </c:extLst>
        </c:ser>
        <c:ser>
          <c:idx val="10"/>
          <c:order val="10"/>
          <c:tx>
            <c:strRef>
              <c:f>' 1.1.11'!$L$5</c:f>
              <c:strCache>
                <c:ptCount val="1"/>
                <c:pt idx="0">
                  <c:v>R-6</c:v>
                </c:pt>
              </c:strCache>
            </c:strRef>
          </c:tx>
          <c:invertIfNegative val="0"/>
          <c:cat>
            <c:numRef>
              <c:f>' 1.1.11'!$A$7:$A$64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' 1.1.11'!$L$7:$L$64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11</c:v>
                </c:pt>
                <c:pt idx="56">
                  <c:v>2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E5E-97DC-D7B20939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1773952"/>
        <c:axId val="471775488"/>
      </c:barChart>
      <c:catAx>
        <c:axId val="4717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71775488"/>
        <c:crosses val="autoZero"/>
        <c:auto val="1"/>
        <c:lblAlgn val="ctr"/>
        <c:lblOffset val="100"/>
        <c:noMultiLvlLbl val="0"/>
      </c:catAx>
      <c:valAx>
        <c:axId val="471775488"/>
        <c:scaling>
          <c:orientation val="minMax"/>
          <c:max val="2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1773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19052731189747"/>
          <c:y val="0.92068897637795277"/>
          <c:w val="0.65179568578206371"/>
          <c:h val="7.931102362204799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Permisionarios del Autotransporte de</a:t>
            </a:r>
            <a:r>
              <a:rPr lang="es-ES" sz="1200" baseline="0"/>
              <a:t> Carga </a:t>
            </a:r>
          </a:p>
          <a:p>
            <a:pPr>
              <a:defRPr lang="es-ES" sz="1200"/>
            </a:pPr>
            <a:r>
              <a:rPr lang="es-ES" sz="1200" baseline="0"/>
              <a:t>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221650422352176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7766266058848"/>
          <c:y val="0.15192375860766483"/>
          <c:w val="0.81303883798151133"/>
          <c:h val="0.589320393991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'1.2.1'!$B$6:$B$7</c:f>
              <c:strCache>
                <c:ptCount val="2"/>
                <c:pt idx="0">
                  <c:v>No. de Personas Morales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-2.5992949711695452E-3"/>
                  <c:y val="1.3888888888889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B8-4F19-BE54-21208A2EFD96}"/>
                </c:ext>
              </c:extLst>
            </c:dLbl>
            <c:dLbl>
              <c:idx val="2"/>
              <c:layout>
                <c:manualLayout>
                  <c:x val="0"/>
                  <c:y val="1.851851851851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8-4F19-BE54-21208A2EF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'1.2.1'!$A$9:$A$11</c:f>
              <c:strCache>
                <c:ptCount val="3"/>
                <c:pt idx="0">
                  <c:v>Autotransporte de Carga General</c:v>
                </c:pt>
                <c:pt idx="2">
                  <c:v>Autotransporte de Carga Especializada</c:v>
                </c:pt>
              </c:strCache>
            </c:strRef>
          </c:cat>
          <c:val>
            <c:numRef>
              <c:f>'1.2.1'!$B$9:$B$11</c:f>
              <c:numCache>
                <c:formatCode>#,##0</c:formatCode>
                <c:ptCount val="3"/>
                <c:pt idx="0">
                  <c:v>17082</c:v>
                </c:pt>
                <c:pt idx="2">
                  <c:v>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B8-4F19-BE54-21208A2EFD96}"/>
            </c:ext>
          </c:extLst>
        </c:ser>
        <c:ser>
          <c:idx val="1"/>
          <c:order val="1"/>
          <c:tx>
            <c:strRef>
              <c:f>'1.2.1'!$C$6:$C$7</c:f>
              <c:strCache>
                <c:ptCount val="2"/>
                <c:pt idx="0">
                  <c:v>No. de Personas Físicas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85185185185185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B8-4F19-BE54-21208A2EF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'1.2.1'!$A$9:$A$11</c:f>
              <c:strCache>
                <c:ptCount val="3"/>
                <c:pt idx="0">
                  <c:v>Autotransporte de Carga General</c:v>
                </c:pt>
                <c:pt idx="2">
                  <c:v>Autotransporte de Carga Especializada</c:v>
                </c:pt>
              </c:strCache>
            </c:strRef>
          </c:cat>
          <c:val>
            <c:numRef>
              <c:f>'1.2.1'!$C$9:$C$11</c:f>
              <c:numCache>
                <c:formatCode>#,##0</c:formatCode>
                <c:ptCount val="3"/>
                <c:pt idx="0">
                  <c:v>131391</c:v>
                </c:pt>
                <c:pt idx="2">
                  <c:v>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B8-4F19-BE54-21208A2E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26272"/>
        <c:axId val="471927808"/>
      </c:barChart>
      <c:catAx>
        <c:axId val="47192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000" b="1"/>
            </a:pPr>
            <a:endParaRPr lang="es-MX"/>
          </a:p>
        </c:txPr>
        <c:crossAx val="471927808"/>
        <c:crosses val="autoZero"/>
        <c:auto val="1"/>
        <c:lblAlgn val="ctr"/>
        <c:lblOffset val="100"/>
        <c:noMultiLvlLbl val="0"/>
      </c:catAx>
      <c:valAx>
        <c:axId val="471927808"/>
        <c:scaling>
          <c:orientation val="minMax"/>
          <c:max val="15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1926272"/>
        <c:crosses val="autoZero"/>
        <c:crossBetween val="between"/>
        <c:majorUnit val="25000"/>
        <c:minorUnit val="5000"/>
      </c:valAx>
    </c:plotArea>
    <c:legend>
      <c:legendPos val="b"/>
      <c:layout>
        <c:manualLayout>
          <c:xMode val="edge"/>
          <c:yMode val="edge"/>
          <c:x val="0.17967409044629776"/>
          <c:y val="0.9329878608923885"/>
          <c:w val="0.6844880354867926"/>
          <c:h val="5.8678805774277545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 Morales del Autotransporte</a:t>
            </a:r>
            <a:r>
              <a:rPr lang="es-ES" sz="1200" baseline="0"/>
              <a:t>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3445177321295507"/>
          <c:y val="8.658008658008694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16685531318274"/>
          <c:y val="8.6580086580086743E-2"/>
          <c:w val="0.87640396863743997"/>
          <c:h val="0.67368510754338606"/>
        </c:manualLayout>
      </c:layout>
      <c:lineChart>
        <c:grouping val="standard"/>
        <c:varyColors val="0"/>
        <c:ser>
          <c:idx val="0"/>
          <c:order val="0"/>
          <c:tx>
            <c:strRef>
              <c:f>'1.2.2'!$B$5:$B$6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'1.2.2'!$E$8:$E$39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'1.2.2'!$B$8:$B$39</c:f>
              <c:numCache>
                <c:formatCode>#,##0</c:formatCode>
                <c:ptCount val="32"/>
                <c:pt idx="0">
                  <c:v>193</c:v>
                </c:pt>
                <c:pt idx="1">
                  <c:v>428</c:v>
                </c:pt>
                <c:pt idx="2">
                  <c:v>57</c:v>
                </c:pt>
                <c:pt idx="3">
                  <c:v>98</c:v>
                </c:pt>
                <c:pt idx="4">
                  <c:v>145</c:v>
                </c:pt>
                <c:pt idx="5">
                  <c:v>475</c:v>
                </c:pt>
                <c:pt idx="6">
                  <c:v>3847</c:v>
                </c:pt>
                <c:pt idx="7">
                  <c:v>696</c:v>
                </c:pt>
                <c:pt idx="8">
                  <c:v>257</c:v>
                </c:pt>
                <c:pt idx="9">
                  <c:v>207</c:v>
                </c:pt>
                <c:pt idx="10">
                  <c:v>795</c:v>
                </c:pt>
                <c:pt idx="11">
                  <c:v>554</c:v>
                </c:pt>
                <c:pt idx="12">
                  <c:v>81</c:v>
                </c:pt>
                <c:pt idx="13">
                  <c:v>304</c:v>
                </c:pt>
                <c:pt idx="14">
                  <c:v>1214</c:v>
                </c:pt>
                <c:pt idx="15">
                  <c:v>453</c:v>
                </c:pt>
                <c:pt idx="16">
                  <c:v>168</c:v>
                </c:pt>
                <c:pt idx="17">
                  <c:v>48</c:v>
                </c:pt>
                <c:pt idx="18">
                  <c:v>2258</c:v>
                </c:pt>
                <c:pt idx="19">
                  <c:v>110</c:v>
                </c:pt>
                <c:pt idx="20">
                  <c:v>583</c:v>
                </c:pt>
                <c:pt idx="21">
                  <c:v>512</c:v>
                </c:pt>
                <c:pt idx="22">
                  <c:v>75</c:v>
                </c:pt>
                <c:pt idx="23">
                  <c:v>465</c:v>
                </c:pt>
                <c:pt idx="24">
                  <c:v>399</c:v>
                </c:pt>
                <c:pt idx="25">
                  <c:v>369</c:v>
                </c:pt>
                <c:pt idx="26">
                  <c:v>131</c:v>
                </c:pt>
                <c:pt idx="27">
                  <c:v>1131</c:v>
                </c:pt>
                <c:pt idx="28">
                  <c:v>111</c:v>
                </c:pt>
                <c:pt idx="29">
                  <c:v>666</c:v>
                </c:pt>
                <c:pt idx="30">
                  <c:v>166</c:v>
                </c:pt>
                <c:pt idx="31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13D-B1A5-77D925EDFA9D}"/>
            </c:ext>
          </c:extLst>
        </c:ser>
        <c:ser>
          <c:idx val="1"/>
          <c:order val="1"/>
          <c:tx>
            <c:strRef>
              <c:f>'1.2.2'!$C$5:$C$6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'1.2.2'!$E$8:$E$39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'1.2.2'!$C$8:$C$39</c:f>
              <c:numCache>
                <c:formatCode>#,##0</c:formatCode>
                <c:ptCount val="32"/>
                <c:pt idx="0">
                  <c:v>42</c:v>
                </c:pt>
                <c:pt idx="1">
                  <c:v>100</c:v>
                </c:pt>
                <c:pt idx="2">
                  <c:v>21</c:v>
                </c:pt>
                <c:pt idx="3">
                  <c:v>42</c:v>
                </c:pt>
                <c:pt idx="4">
                  <c:v>49</c:v>
                </c:pt>
                <c:pt idx="5">
                  <c:v>184</c:v>
                </c:pt>
                <c:pt idx="6">
                  <c:v>1139</c:v>
                </c:pt>
                <c:pt idx="7">
                  <c:v>219</c:v>
                </c:pt>
                <c:pt idx="8">
                  <c:v>86</c:v>
                </c:pt>
                <c:pt idx="9">
                  <c:v>64</c:v>
                </c:pt>
                <c:pt idx="10">
                  <c:v>240</c:v>
                </c:pt>
                <c:pt idx="11">
                  <c:v>214</c:v>
                </c:pt>
                <c:pt idx="12">
                  <c:v>58</c:v>
                </c:pt>
                <c:pt idx="13">
                  <c:v>132</c:v>
                </c:pt>
                <c:pt idx="14">
                  <c:v>294</c:v>
                </c:pt>
                <c:pt idx="15">
                  <c:v>121</c:v>
                </c:pt>
                <c:pt idx="16">
                  <c:v>71</c:v>
                </c:pt>
                <c:pt idx="17">
                  <c:v>10</c:v>
                </c:pt>
                <c:pt idx="18">
                  <c:v>694</c:v>
                </c:pt>
                <c:pt idx="19">
                  <c:v>64</c:v>
                </c:pt>
                <c:pt idx="20">
                  <c:v>148</c:v>
                </c:pt>
                <c:pt idx="21">
                  <c:v>138</c:v>
                </c:pt>
                <c:pt idx="22">
                  <c:v>46</c:v>
                </c:pt>
                <c:pt idx="23">
                  <c:v>103</c:v>
                </c:pt>
                <c:pt idx="24">
                  <c:v>137</c:v>
                </c:pt>
                <c:pt idx="25">
                  <c:v>151</c:v>
                </c:pt>
                <c:pt idx="26">
                  <c:v>143</c:v>
                </c:pt>
                <c:pt idx="27">
                  <c:v>427</c:v>
                </c:pt>
                <c:pt idx="28">
                  <c:v>39</c:v>
                </c:pt>
                <c:pt idx="29">
                  <c:v>357</c:v>
                </c:pt>
                <c:pt idx="30">
                  <c:v>56</c:v>
                </c:pt>
                <c:pt idx="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9-413D-B1A5-77D925EDF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979904"/>
        <c:axId val="471981440"/>
      </c:lineChart>
      <c:catAx>
        <c:axId val="47197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71981440"/>
        <c:crosses val="autoZero"/>
        <c:auto val="1"/>
        <c:lblAlgn val="ctr"/>
        <c:lblOffset val="100"/>
        <c:noMultiLvlLbl val="0"/>
      </c:catAx>
      <c:valAx>
        <c:axId val="471981440"/>
        <c:scaling>
          <c:orientation val="minMax"/>
          <c:max val="4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"/>
              <c:y val="0.2587796979922985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1979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898188741886834"/>
          <c:y val="0.91738998534273641"/>
          <c:w val="0.75147161891581671"/>
          <c:h val="7.8281010328254408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 las </a:t>
            </a:r>
            <a:r>
              <a:rPr lang="es-ES" sz="1200"/>
              <a:t>Personas Morales</a:t>
            </a:r>
            <a:r>
              <a:rPr lang="es-ES" sz="1200" baseline="0"/>
              <a:t> del Autotransporte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3968066491688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66622922134932E-2"/>
          <c:y val="0.14814814814814894"/>
          <c:w val="0.49722222222222462"/>
          <c:h val="0.82870370370370372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95B-49B1-94E4-E5E2A6FCBF0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495B-49B1-94E4-E5E2A6FCBF03}"/>
              </c:ext>
            </c:extLst>
          </c:dPt>
          <c:dLbls>
            <c:dLbl>
              <c:idx val="0"/>
              <c:layout>
                <c:manualLayout>
                  <c:x val="-8.1532370953630792E-2"/>
                  <c:y val="-0.195083114610673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5B-49B1-94E4-E5E2A6FCBF03}"/>
                </c:ext>
              </c:extLst>
            </c:dLbl>
            <c:dLbl>
              <c:idx val="1"/>
              <c:layout>
                <c:manualLayout>
                  <c:x val="7.7914260717410325E-2"/>
                  <c:y val="0.128648658501020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5B-49B1-94E4-E5E2A6FCB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'1.2.2'!$B$5:$C$5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'1.2.2'!$B$42:$C$42</c:f>
              <c:numCache>
                <c:formatCode>#,##0</c:formatCode>
                <c:ptCount val="2"/>
                <c:pt idx="0">
                  <c:v>75.237843551797042</c:v>
                </c:pt>
                <c:pt idx="1">
                  <c:v>24.762156448202958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5B-49B1-94E4-E5E2A6FCBF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</a:t>
            </a:r>
            <a:r>
              <a:rPr lang="es-ES" sz="1200" baseline="0"/>
              <a:t> Físicas del Autotransporte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32694355697550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10723419955888"/>
          <c:y val="8.2141170480780193E-2"/>
          <c:w val="0.87246358582173222"/>
          <c:h val="0.67111895294024715"/>
        </c:manualLayout>
      </c:layout>
      <c:lineChart>
        <c:grouping val="standard"/>
        <c:varyColors val="0"/>
        <c:ser>
          <c:idx val="0"/>
          <c:order val="0"/>
          <c:tx>
            <c:strRef>
              <c:f>'1.2.3'!$B$5:$B$6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'1.2.3'!$B$8:$B$39</c:f>
              <c:numCache>
                <c:formatCode>#,##0</c:formatCode>
                <c:ptCount val="32"/>
                <c:pt idx="0">
                  <c:v>1005</c:v>
                </c:pt>
                <c:pt idx="1">
                  <c:v>4430</c:v>
                </c:pt>
                <c:pt idx="2">
                  <c:v>212</c:v>
                </c:pt>
                <c:pt idx="3">
                  <c:v>156</c:v>
                </c:pt>
                <c:pt idx="4">
                  <c:v>800</c:v>
                </c:pt>
                <c:pt idx="5">
                  <c:v>3269</c:v>
                </c:pt>
                <c:pt idx="6">
                  <c:v>27887</c:v>
                </c:pt>
                <c:pt idx="7">
                  <c:v>2292</c:v>
                </c:pt>
                <c:pt idx="8">
                  <c:v>871</c:v>
                </c:pt>
                <c:pt idx="9">
                  <c:v>1364</c:v>
                </c:pt>
                <c:pt idx="10">
                  <c:v>10476</c:v>
                </c:pt>
                <c:pt idx="11">
                  <c:v>6776</c:v>
                </c:pt>
                <c:pt idx="12">
                  <c:v>618</c:v>
                </c:pt>
                <c:pt idx="13">
                  <c:v>7641</c:v>
                </c:pt>
                <c:pt idx="14">
                  <c:v>9780</c:v>
                </c:pt>
                <c:pt idx="15">
                  <c:v>5183</c:v>
                </c:pt>
                <c:pt idx="16">
                  <c:v>1571</c:v>
                </c:pt>
                <c:pt idx="17">
                  <c:v>582</c:v>
                </c:pt>
                <c:pt idx="18">
                  <c:v>8879</c:v>
                </c:pt>
                <c:pt idx="19">
                  <c:v>788</c:v>
                </c:pt>
                <c:pt idx="20">
                  <c:v>7209</c:v>
                </c:pt>
                <c:pt idx="21">
                  <c:v>3544</c:v>
                </c:pt>
                <c:pt idx="22">
                  <c:v>271</c:v>
                </c:pt>
                <c:pt idx="23">
                  <c:v>3958</c:v>
                </c:pt>
                <c:pt idx="24">
                  <c:v>3862</c:v>
                </c:pt>
                <c:pt idx="25">
                  <c:v>3345</c:v>
                </c:pt>
                <c:pt idx="26">
                  <c:v>642</c:v>
                </c:pt>
                <c:pt idx="27">
                  <c:v>5573</c:v>
                </c:pt>
                <c:pt idx="28">
                  <c:v>1436</c:v>
                </c:pt>
                <c:pt idx="29">
                  <c:v>5840</c:v>
                </c:pt>
                <c:pt idx="30">
                  <c:v>704</c:v>
                </c:pt>
                <c:pt idx="31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447-BA2D-F89937DE002E}"/>
            </c:ext>
          </c:extLst>
        </c:ser>
        <c:ser>
          <c:idx val="1"/>
          <c:order val="1"/>
          <c:tx>
            <c:strRef>
              <c:f>'1.2.3'!$C$5:$C$6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'1.2.3'!$C$8:$C$39</c:f>
              <c:numCache>
                <c:formatCode>#,##0</c:formatCode>
                <c:ptCount val="32"/>
                <c:pt idx="0">
                  <c:v>78</c:v>
                </c:pt>
                <c:pt idx="1">
                  <c:v>168</c:v>
                </c:pt>
                <c:pt idx="2">
                  <c:v>44</c:v>
                </c:pt>
                <c:pt idx="3">
                  <c:v>12</c:v>
                </c:pt>
                <c:pt idx="4">
                  <c:v>114</c:v>
                </c:pt>
                <c:pt idx="5">
                  <c:v>346</c:v>
                </c:pt>
                <c:pt idx="6">
                  <c:v>2338</c:v>
                </c:pt>
                <c:pt idx="7">
                  <c:v>164</c:v>
                </c:pt>
                <c:pt idx="8">
                  <c:v>106</c:v>
                </c:pt>
                <c:pt idx="9">
                  <c:v>90</c:v>
                </c:pt>
                <c:pt idx="10">
                  <c:v>783</c:v>
                </c:pt>
                <c:pt idx="11">
                  <c:v>534</c:v>
                </c:pt>
                <c:pt idx="12">
                  <c:v>115</c:v>
                </c:pt>
                <c:pt idx="13">
                  <c:v>547</c:v>
                </c:pt>
                <c:pt idx="14">
                  <c:v>727</c:v>
                </c:pt>
                <c:pt idx="15">
                  <c:v>294</c:v>
                </c:pt>
                <c:pt idx="16">
                  <c:v>160</c:v>
                </c:pt>
                <c:pt idx="17">
                  <c:v>33</c:v>
                </c:pt>
                <c:pt idx="18">
                  <c:v>664</c:v>
                </c:pt>
                <c:pt idx="19">
                  <c:v>109</c:v>
                </c:pt>
                <c:pt idx="20">
                  <c:v>270</c:v>
                </c:pt>
                <c:pt idx="21">
                  <c:v>259</c:v>
                </c:pt>
                <c:pt idx="22">
                  <c:v>32</c:v>
                </c:pt>
                <c:pt idx="23">
                  <c:v>175</c:v>
                </c:pt>
                <c:pt idx="24">
                  <c:v>153</c:v>
                </c:pt>
                <c:pt idx="25">
                  <c:v>246</c:v>
                </c:pt>
                <c:pt idx="26">
                  <c:v>153</c:v>
                </c:pt>
                <c:pt idx="27">
                  <c:v>466</c:v>
                </c:pt>
                <c:pt idx="28">
                  <c:v>66</c:v>
                </c:pt>
                <c:pt idx="29">
                  <c:v>541</c:v>
                </c:pt>
                <c:pt idx="30">
                  <c:v>58</c:v>
                </c:pt>
                <c:pt idx="3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447-BA2D-F89937DE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192128"/>
        <c:axId val="472193664"/>
      </c:lineChart>
      <c:catAx>
        <c:axId val="47219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72193664"/>
        <c:crosses val="autoZero"/>
        <c:auto val="1"/>
        <c:lblAlgn val="ctr"/>
        <c:lblOffset val="100"/>
        <c:noMultiLvlLbl val="0"/>
      </c:catAx>
      <c:valAx>
        <c:axId val="472193664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2192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194250878384611"/>
          <c:y val="0.90290504656817883"/>
          <c:w val="0.80325023269855156"/>
          <c:h val="8.335220639226126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</a:t>
            </a:r>
            <a:r>
              <a:rPr lang="es-ES" sz="1200" baseline="0"/>
              <a:t> Físicas del Autotransporte de Carga por Clase de Servicio 2016</a:t>
            </a:r>
            <a:endParaRPr lang="es-ES" sz="1200"/>
          </a:p>
        </c:rich>
      </c:tx>
      <c:layout>
        <c:manualLayout>
          <c:xMode val="edge"/>
          <c:yMode val="edge"/>
          <c:x val="0.1433439829605964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10723419955888"/>
          <c:y val="8.2141170480780193E-2"/>
          <c:w val="0.87246358582173178"/>
          <c:h val="0.67111895294024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'1.2.3'!$B$5:$B$6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'1.2.3'!$B$8:$B$39</c:f>
              <c:numCache>
                <c:formatCode>#,##0</c:formatCode>
                <c:ptCount val="32"/>
                <c:pt idx="0">
                  <c:v>1005</c:v>
                </c:pt>
                <c:pt idx="1">
                  <c:v>4430</c:v>
                </c:pt>
                <c:pt idx="2">
                  <c:v>212</c:v>
                </c:pt>
                <c:pt idx="3">
                  <c:v>156</c:v>
                </c:pt>
                <c:pt idx="4">
                  <c:v>800</c:v>
                </c:pt>
                <c:pt idx="5">
                  <c:v>3269</c:v>
                </c:pt>
                <c:pt idx="6">
                  <c:v>27887</c:v>
                </c:pt>
                <c:pt idx="7">
                  <c:v>2292</c:v>
                </c:pt>
                <c:pt idx="8">
                  <c:v>871</c:v>
                </c:pt>
                <c:pt idx="9">
                  <c:v>1364</c:v>
                </c:pt>
                <c:pt idx="10">
                  <c:v>10476</c:v>
                </c:pt>
                <c:pt idx="11">
                  <c:v>6776</c:v>
                </c:pt>
                <c:pt idx="12">
                  <c:v>618</c:v>
                </c:pt>
                <c:pt idx="13">
                  <c:v>7641</c:v>
                </c:pt>
                <c:pt idx="14">
                  <c:v>9780</c:v>
                </c:pt>
                <c:pt idx="15">
                  <c:v>5183</c:v>
                </c:pt>
                <c:pt idx="16">
                  <c:v>1571</c:v>
                </c:pt>
                <c:pt idx="17">
                  <c:v>582</c:v>
                </c:pt>
                <c:pt idx="18">
                  <c:v>8879</c:v>
                </c:pt>
                <c:pt idx="19">
                  <c:v>788</c:v>
                </c:pt>
                <c:pt idx="20">
                  <c:v>7209</c:v>
                </c:pt>
                <c:pt idx="21">
                  <c:v>3544</c:v>
                </c:pt>
                <c:pt idx="22">
                  <c:v>271</c:v>
                </c:pt>
                <c:pt idx="23">
                  <c:v>3958</c:v>
                </c:pt>
                <c:pt idx="24">
                  <c:v>3862</c:v>
                </c:pt>
                <c:pt idx="25">
                  <c:v>3345</c:v>
                </c:pt>
                <c:pt idx="26">
                  <c:v>642</c:v>
                </c:pt>
                <c:pt idx="27">
                  <c:v>5573</c:v>
                </c:pt>
                <c:pt idx="28">
                  <c:v>1436</c:v>
                </c:pt>
                <c:pt idx="29">
                  <c:v>5840</c:v>
                </c:pt>
                <c:pt idx="30">
                  <c:v>704</c:v>
                </c:pt>
                <c:pt idx="31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D-4E2D-99E9-CB8C38421BA0}"/>
            </c:ext>
          </c:extLst>
        </c:ser>
        <c:ser>
          <c:idx val="1"/>
          <c:order val="1"/>
          <c:tx>
            <c:strRef>
              <c:f>'1.2.3'!$C$5:$C$6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'1.2.3'!$E$8:$E$39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'1.2.3'!$C$8:$C$39</c:f>
              <c:numCache>
                <c:formatCode>#,##0</c:formatCode>
                <c:ptCount val="32"/>
                <c:pt idx="0">
                  <c:v>78</c:v>
                </c:pt>
                <c:pt idx="1">
                  <c:v>168</c:v>
                </c:pt>
                <c:pt idx="2">
                  <c:v>44</c:v>
                </c:pt>
                <c:pt idx="3">
                  <c:v>12</c:v>
                </c:pt>
                <c:pt idx="4">
                  <c:v>114</c:v>
                </c:pt>
                <c:pt idx="5">
                  <c:v>346</c:v>
                </c:pt>
                <c:pt idx="6">
                  <c:v>2338</c:v>
                </c:pt>
                <c:pt idx="7">
                  <c:v>164</c:v>
                </c:pt>
                <c:pt idx="8">
                  <c:v>106</c:v>
                </c:pt>
                <c:pt idx="9">
                  <c:v>90</c:v>
                </c:pt>
                <c:pt idx="10">
                  <c:v>783</c:v>
                </c:pt>
                <c:pt idx="11">
                  <c:v>534</c:v>
                </c:pt>
                <c:pt idx="12">
                  <c:v>115</c:v>
                </c:pt>
                <c:pt idx="13">
                  <c:v>547</c:v>
                </c:pt>
                <c:pt idx="14">
                  <c:v>727</c:v>
                </c:pt>
                <c:pt idx="15">
                  <c:v>294</c:v>
                </c:pt>
                <c:pt idx="16">
                  <c:v>160</c:v>
                </c:pt>
                <c:pt idx="17">
                  <c:v>33</c:v>
                </c:pt>
                <c:pt idx="18">
                  <c:v>664</c:v>
                </c:pt>
                <c:pt idx="19">
                  <c:v>109</c:v>
                </c:pt>
                <c:pt idx="20">
                  <c:v>270</c:v>
                </c:pt>
                <c:pt idx="21">
                  <c:v>259</c:v>
                </c:pt>
                <c:pt idx="22">
                  <c:v>32</c:v>
                </c:pt>
                <c:pt idx="23">
                  <c:v>175</c:v>
                </c:pt>
                <c:pt idx="24">
                  <c:v>153</c:v>
                </c:pt>
                <c:pt idx="25">
                  <c:v>246</c:v>
                </c:pt>
                <c:pt idx="26">
                  <c:v>153</c:v>
                </c:pt>
                <c:pt idx="27">
                  <c:v>466</c:v>
                </c:pt>
                <c:pt idx="28">
                  <c:v>66</c:v>
                </c:pt>
                <c:pt idx="29">
                  <c:v>541</c:v>
                </c:pt>
                <c:pt idx="30">
                  <c:v>58</c:v>
                </c:pt>
                <c:pt idx="3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D-4E2D-99E9-CB8C3842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564928"/>
        <c:axId val="477566464"/>
      </c:barChart>
      <c:catAx>
        <c:axId val="47756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77566464"/>
        <c:crosses val="autoZero"/>
        <c:auto val="1"/>
        <c:lblAlgn val="ctr"/>
        <c:lblOffset val="100"/>
        <c:noMultiLvlLbl val="0"/>
      </c:catAx>
      <c:valAx>
        <c:axId val="4775664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7564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863701542099626E-2"/>
          <c:y val="0.91628280839894949"/>
          <c:w val="0.84817270844339365"/>
          <c:h val="8.335220639226126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 las Personas Físicas del Autotransporte de Carga por Clase</a:t>
            </a:r>
            <a:r>
              <a:rPr lang="es-ES" sz="1200" baseline="0"/>
              <a:t> de Servicio 2016</a:t>
            </a:r>
            <a:r>
              <a:rPr lang="es-ES" sz="1200"/>
              <a:t> </a:t>
            </a:r>
          </a:p>
        </c:rich>
      </c:tx>
      <c:layout>
        <c:manualLayout>
          <c:xMode val="edge"/>
          <c:yMode val="edge"/>
          <c:x val="0.106763779527559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1913823272091027E-2"/>
          <c:y val="0.23148148148148381"/>
          <c:w val="0.45555555555555555"/>
          <c:h val="0.759259259259259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3749-4E9B-80FC-0797BE2A9192}"/>
              </c:ext>
            </c:extLst>
          </c:dPt>
          <c:dPt>
            <c:idx val="1"/>
            <c:bubble3D val="0"/>
            <c:explosion val="22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3749-4E9B-80FC-0797BE2A9192}"/>
              </c:ext>
            </c:extLst>
          </c:dPt>
          <c:dLbls>
            <c:dLbl>
              <c:idx val="0"/>
              <c:layout>
                <c:manualLayout>
                  <c:x val="-2.9557524059492562E-2"/>
                  <c:y val="-0.153240740740740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9-4E9B-80FC-0797BE2A9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'1.2.3'!$B$5:$C$5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'1.2.3'!$B$42:$C$42</c:f>
              <c:numCache>
                <c:formatCode>#,##0</c:formatCode>
                <c:ptCount val="2"/>
                <c:pt idx="0">
                  <c:v>92.982654787094759</c:v>
                </c:pt>
                <c:pt idx="1">
                  <c:v>7.0173452129052345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49-4E9B-80FC-0797BE2A91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4921391076115487"/>
          <c:y val="0.39174321959755032"/>
          <c:w val="0.28411942257217843"/>
          <c:h val="0.2905876348789738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Estructura</a:t>
            </a:r>
            <a:r>
              <a:rPr lang="es-ES" sz="1200" baseline="0"/>
              <a:t> Empresarial del Autotransporte de Carga 2016</a:t>
            </a:r>
          </a:p>
          <a:p>
            <a:pPr>
              <a:defRPr lang="es-ES" sz="1200"/>
            </a:pPr>
            <a:endParaRPr lang="es-ES" sz="1200"/>
          </a:p>
        </c:rich>
      </c:tx>
      <c:layout>
        <c:manualLayout>
          <c:xMode val="edge"/>
          <c:yMode val="edge"/>
          <c:x val="0.158607791673099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08728320724615"/>
          <c:y val="8.0808080808080843E-2"/>
          <c:w val="0.85115454685811365"/>
          <c:h val="0.71501294661399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'1.3.1 '!$C$6:$C$7</c:f>
              <c:strCache>
                <c:ptCount val="2"/>
                <c:pt idx="0">
                  <c:v>Número de Empresas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-7.8431372549019624E-3"/>
                  <c:y val="4.4893378226712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4-43ED-B422-3EDE6F8A7BC5}"/>
                </c:ext>
              </c:extLst>
            </c:dLbl>
            <c:dLbl>
              <c:idx val="1"/>
              <c:layout>
                <c:manualLayout>
                  <c:x val="-7.8431372549019121E-3"/>
                  <c:y val="8.9786756453423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4-43ED-B422-3EDE6F8A7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('1.3.1 '!$A$9,'1.3.1 '!$A$11,'1.3.1 '!$A$13,'1.3.1 '!$A$15,'1.3.1 '!$A$15,'1.3.1 '!$A$15)</c:f>
              <c:strCache>
                <c:ptCount val="6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  <c:pt idx="4">
                  <c:v>Grande</c:v>
                </c:pt>
                <c:pt idx="5">
                  <c:v>Grande</c:v>
                </c:pt>
              </c:strCache>
            </c:strRef>
          </c:cat>
          <c:val>
            <c:numRef>
              <c:f>('1.3.1 '!$C$9,'1.3.1 '!$C$11,'1.3.1 '!$C$13,'1.3.1 '!$C$15)</c:f>
              <c:numCache>
                <c:formatCode>#,##0</c:formatCode>
                <c:ptCount val="4"/>
                <c:pt idx="0">
                  <c:v>114308</c:v>
                </c:pt>
                <c:pt idx="1">
                  <c:v>22793</c:v>
                </c:pt>
                <c:pt idx="2">
                  <c:v>2826</c:v>
                </c:pt>
                <c:pt idx="3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4-43ED-B422-3EDE6F8A7BC5}"/>
            </c:ext>
          </c:extLst>
        </c:ser>
        <c:ser>
          <c:idx val="2"/>
          <c:order val="1"/>
          <c:tx>
            <c:strRef>
              <c:f>'1.3.1 '!$E$6:$E$7</c:f>
              <c:strCache>
                <c:ptCount val="2"/>
                <c:pt idx="0">
                  <c:v>Número de Vehículos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6143790849673526E-3"/>
                  <c:y val="1.3468013468013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74-43ED-B422-3EDE6F8A7BC5}"/>
                </c:ext>
              </c:extLst>
            </c:dLbl>
            <c:dLbl>
              <c:idx val="1"/>
              <c:layout>
                <c:manualLayout>
                  <c:x val="0"/>
                  <c:y val="1.7957351290684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74-43ED-B422-3EDE6F8A7BC5}"/>
                </c:ext>
              </c:extLst>
            </c:dLbl>
            <c:dLbl>
              <c:idx val="2"/>
              <c:layout>
                <c:manualLayout>
                  <c:x val="0"/>
                  <c:y val="1.3468013468013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74-43ED-B422-3EDE6F8A7BC5}"/>
                </c:ext>
              </c:extLst>
            </c:dLbl>
            <c:dLbl>
              <c:idx val="3"/>
              <c:layout>
                <c:manualLayout>
                  <c:x val="-2.6143790849672242E-3"/>
                  <c:y val="8.9786756453423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74-43ED-B422-3EDE6F8A7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('1.3.1 '!$A$9,'1.3.1 '!$A$11,'1.3.1 '!$A$13,'1.3.1 '!$A$15,'1.3.1 '!$A$15,'1.3.1 '!$A$15)</c:f>
              <c:strCache>
                <c:ptCount val="6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  <c:pt idx="4">
                  <c:v>Grande</c:v>
                </c:pt>
                <c:pt idx="5">
                  <c:v>Grande</c:v>
                </c:pt>
              </c:strCache>
            </c:strRef>
          </c:cat>
          <c:val>
            <c:numRef>
              <c:f>('1.3.1 '!$E$9,'1.3.1 '!$E$11,'1.3.1 '!$E$13,'1.3.1 '!$E$15)</c:f>
              <c:numCache>
                <c:formatCode>#,##0</c:formatCode>
                <c:ptCount val="4"/>
                <c:pt idx="0">
                  <c:v>215163</c:v>
                </c:pt>
                <c:pt idx="1">
                  <c:v>260455</c:v>
                </c:pt>
                <c:pt idx="2">
                  <c:v>142953</c:v>
                </c:pt>
                <c:pt idx="3">
                  <c:v>246264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74-43ED-B422-3EDE6F8A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055040"/>
        <c:axId val="478073216"/>
      </c:barChart>
      <c:catAx>
        <c:axId val="47805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78073216"/>
        <c:crosses val="autoZero"/>
        <c:auto val="1"/>
        <c:lblAlgn val="ctr"/>
        <c:lblOffset val="100"/>
        <c:noMultiLvlLbl val="0"/>
      </c:catAx>
      <c:valAx>
        <c:axId val="4780732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805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788878876069244"/>
          <c:y val="0.91881969299292132"/>
          <c:w val="0.62700467319634301"/>
          <c:h val="8.118030700707865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del Autotransporte de Carga por Tipo de Vehiculo 2016</a:t>
            </a:r>
          </a:p>
        </c:rich>
      </c:tx>
      <c:layout>
        <c:manualLayout>
          <c:xMode val="edge"/>
          <c:yMode val="edge"/>
          <c:x val="0.17949496017619612"/>
          <c:y val="3.388393485514626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26316342833457"/>
          <c:y val="6.6954469807993244E-2"/>
          <c:w val="0.8668768120838316"/>
          <c:h val="0.43304569578644941"/>
        </c:manualLayout>
      </c:layout>
      <c:lineChart>
        <c:grouping val="standard"/>
        <c:varyColors val="0"/>
        <c:ser>
          <c:idx val="0"/>
          <c:order val="0"/>
          <c:tx>
            <c:strRef>
              <c:f>'1.1.2'!$B$5</c:f>
              <c:strCache>
                <c:ptCount val="1"/>
                <c:pt idx="0">
                  <c:v>No. de Vehículos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'[2]1.1.2'!$A$7:$A$39</c:f>
              <c:strCache>
                <c:ptCount val="33"/>
                <c:pt idx="0">
                  <c:v>Caballete</c:v>
                </c:pt>
                <c:pt idx="1">
                  <c:v>Caja</c:v>
                </c:pt>
                <c:pt idx="2">
                  <c:v>Caja abierta</c:v>
                </c:pt>
                <c:pt idx="3">
                  <c:v>Caja cerrada</c:v>
                </c:pt>
                <c:pt idx="4">
                  <c:v>Caja refrigerador</c:v>
                </c:pt>
                <c:pt idx="5">
                  <c:v>Cama B o cuello G</c:v>
                </c:pt>
                <c:pt idx="6">
                  <c:v>Chasís portacontenedor</c:v>
                </c:pt>
                <c:pt idx="7">
                  <c:v>Equipo especializado</c:v>
                </c:pt>
                <c:pt idx="8">
                  <c:v>Estaca o plataforma</c:v>
                </c:pt>
                <c:pt idx="9">
                  <c:v>Estacas</c:v>
                </c:pt>
                <c:pt idx="10">
                  <c:v>Góndola madrina</c:v>
                </c:pt>
                <c:pt idx="11">
                  <c:v>Grúa industrial</c:v>
                </c:pt>
                <c:pt idx="12">
                  <c:v>Grúa tipo "A"</c:v>
                </c:pt>
                <c:pt idx="13">
                  <c:v>Grúa tipo "B"</c:v>
                </c:pt>
                <c:pt idx="14">
                  <c:v>Grúa tipo "C"</c:v>
                </c:pt>
                <c:pt idx="15">
                  <c:v>Grúa tipo "D"</c:v>
                </c:pt>
                <c:pt idx="16">
                  <c:v>Jaula</c:v>
                </c:pt>
                <c:pt idx="17">
                  <c:v>Media redila</c:v>
                </c:pt>
                <c:pt idx="18">
                  <c:v>Pallet o Celdillas</c:v>
                </c:pt>
                <c:pt idx="19">
                  <c:v>Plataforma o jaula</c:v>
                </c:pt>
                <c:pt idx="20">
                  <c:v>Plataforma con grúa</c:v>
                </c:pt>
                <c:pt idx="21">
                  <c:v>Plataforma</c:v>
                </c:pt>
                <c:pt idx="22">
                  <c:v>Redilas o plataforma</c:v>
                </c:pt>
                <c:pt idx="23">
                  <c:v>Redilas</c:v>
                </c:pt>
                <c:pt idx="24">
                  <c:v>Refrigerador</c:v>
                </c:pt>
                <c:pt idx="25">
                  <c:v>Revolvedora</c:v>
                </c:pt>
                <c:pt idx="26">
                  <c:v>Semicaja</c:v>
                </c:pt>
                <c:pt idx="27">
                  <c:v>Tanque</c:v>
                </c:pt>
                <c:pt idx="28">
                  <c:v>Tanque o redilas</c:v>
                </c:pt>
                <c:pt idx="29">
                  <c:v>Tolva</c:v>
                </c:pt>
                <c:pt idx="30">
                  <c:v>Tractor</c:v>
                </c:pt>
                <c:pt idx="31">
                  <c:v>Volteo</c:v>
                </c:pt>
                <c:pt idx="32">
                  <c:v>Volteo desmontable</c:v>
                </c:pt>
              </c:strCache>
            </c:strRef>
          </c:cat>
          <c:val>
            <c:numRef>
              <c:f>'1.1.2'!$B$7:$B$39</c:f>
              <c:numCache>
                <c:formatCode>#,##0</c:formatCode>
                <c:ptCount val="33"/>
                <c:pt idx="0">
                  <c:v>393</c:v>
                </c:pt>
                <c:pt idx="1">
                  <c:v>48954</c:v>
                </c:pt>
                <c:pt idx="2">
                  <c:v>599</c:v>
                </c:pt>
                <c:pt idx="3">
                  <c:v>144953</c:v>
                </c:pt>
                <c:pt idx="4">
                  <c:v>61988</c:v>
                </c:pt>
                <c:pt idx="5">
                  <c:v>10307</c:v>
                </c:pt>
                <c:pt idx="6">
                  <c:v>24045</c:v>
                </c:pt>
                <c:pt idx="7">
                  <c:v>1298</c:v>
                </c:pt>
                <c:pt idx="8">
                  <c:v>3138</c:v>
                </c:pt>
                <c:pt idx="9">
                  <c:v>27650</c:v>
                </c:pt>
                <c:pt idx="10">
                  <c:v>6208</c:v>
                </c:pt>
                <c:pt idx="11">
                  <c:v>1224</c:v>
                </c:pt>
                <c:pt idx="12">
                  <c:v>5704</c:v>
                </c:pt>
                <c:pt idx="13">
                  <c:v>1612</c:v>
                </c:pt>
                <c:pt idx="14">
                  <c:v>1233</c:v>
                </c:pt>
                <c:pt idx="15">
                  <c:v>995</c:v>
                </c:pt>
                <c:pt idx="16">
                  <c:v>34094</c:v>
                </c:pt>
                <c:pt idx="17">
                  <c:v>34</c:v>
                </c:pt>
                <c:pt idx="18">
                  <c:v>2837</c:v>
                </c:pt>
                <c:pt idx="19">
                  <c:v>5526</c:v>
                </c:pt>
                <c:pt idx="20">
                  <c:v>1287</c:v>
                </c:pt>
                <c:pt idx="21">
                  <c:v>80423</c:v>
                </c:pt>
                <c:pt idx="22">
                  <c:v>5862</c:v>
                </c:pt>
                <c:pt idx="23">
                  <c:v>20028</c:v>
                </c:pt>
                <c:pt idx="24">
                  <c:v>41</c:v>
                </c:pt>
                <c:pt idx="25">
                  <c:v>907</c:v>
                </c:pt>
                <c:pt idx="26">
                  <c:v>70</c:v>
                </c:pt>
                <c:pt idx="27">
                  <c:v>43674</c:v>
                </c:pt>
                <c:pt idx="28">
                  <c:v>54</c:v>
                </c:pt>
                <c:pt idx="29">
                  <c:v>10960</c:v>
                </c:pt>
                <c:pt idx="30">
                  <c:v>284349</c:v>
                </c:pt>
                <c:pt idx="31">
                  <c:v>34203</c:v>
                </c:pt>
                <c:pt idx="32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B-442F-993F-5F3165010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49568"/>
        <c:axId val="211053432"/>
      </c:lineChart>
      <c:catAx>
        <c:axId val="21104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 anchor="b" anchorCtr="1"/>
          <a:lstStyle/>
          <a:p>
            <a:pPr>
              <a:defRPr lang="es-ES" sz="850" b="1"/>
            </a:pPr>
            <a:endParaRPr lang="es-MX"/>
          </a:p>
        </c:txPr>
        <c:crossAx val="211053432"/>
        <c:crosses val="autoZero"/>
        <c:auto val="1"/>
        <c:lblAlgn val="ctr"/>
        <c:lblOffset val="100"/>
        <c:noMultiLvlLbl val="0"/>
      </c:catAx>
      <c:valAx>
        <c:axId val="211053432"/>
        <c:scaling>
          <c:orientation val="minMax"/>
          <c:max val="4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5.8729013611326904E-3"/>
              <c:y val="0.120457130358705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700" b="1"/>
            </a:pPr>
            <a:endParaRPr lang="es-MX"/>
          </a:p>
        </c:txPr>
        <c:crossAx val="211049568"/>
        <c:crosses val="autoZero"/>
        <c:crossBetween val="between"/>
        <c:majorUnit val="50000"/>
        <c:minorUnit val="10000"/>
      </c:valAx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las Empresas</a:t>
            </a:r>
            <a:r>
              <a:rPr lang="es-ES" sz="1200" baseline="0"/>
              <a:t> en la Estructura Empresarial del Autotransporte de Carga 2016</a:t>
            </a:r>
            <a:endParaRPr lang="es-ES" sz="1200"/>
          </a:p>
        </c:rich>
      </c:tx>
      <c:layout>
        <c:manualLayout>
          <c:xMode val="edge"/>
          <c:yMode val="edge"/>
          <c:x val="0.185763779527559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75065616797899"/>
          <c:y val="0.24074074074074123"/>
          <c:w val="0.45277777777777861"/>
          <c:h val="0.75462962962963265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AB2F-4C85-94D3-2DA7EA0F984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AB2F-4C85-94D3-2DA7EA0F984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AB2F-4C85-94D3-2DA7EA0F9849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B2F-4C85-94D3-2DA7EA0F984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87F8F5C-D35F-49A8-A3B3-CC64D29A48C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2F-4C85-94D3-2DA7EA0F98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837FF7-7C9F-45C7-A1FA-A4536E8759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B2F-4C85-94D3-2DA7EA0F98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E1FDE45-FFC8-4BDD-B9D7-546DDD7C3BD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B2F-4C85-94D3-2DA7EA0F98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416919E-D63B-408B-91C9-65EB44CAA76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B2F-4C85-94D3-2DA7EA0F9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('1.3.1 '!$A$9,'1.3.1 '!$A$11,'1.3.1 '!$A$13,'1.3.1 '!$A$15)</c:f>
              <c:strCache>
                <c:ptCount val="4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('1.3.1 '!$D$9,'1.3.1 '!$D$11,'1.3.1 '!$D$13,'1.3.1 '!$D$15)</c:f>
              <c:numCache>
                <c:formatCode>0.0</c:formatCode>
                <c:ptCount val="4"/>
                <c:pt idx="0">
                  <c:v>81.167364908045158</c:v>
                </c:pt>
                <c:pt idx="1">
                  <c:v>16.184761769509336</c:v>
                </c:pt>
                <c:pt idx="2">
                  <c:v>2.006674714194419</c:v>
                </c:pt>
                <c:pt idx="3">
                  <c:v>0.64119860825108288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2F-4C85-94D3-2DA7EA0F98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Vehículos</a:t>
            </a:r>
            <a:r>
              <a:rPr lang="es-ES" sz="1200" baseline="0"/>
              <a:t> en la Estructura Empresarial del Autotransporte de Carga 2016</a:t>
            </a:r>
            <a:endParaRPr lang="es-ES" sz="1200"/>
          </a:p>
        </c:rich>
      </c:tx>
      <c:layout>
        <c:manualLayout>
          <c:xMode val="edge"/>
          <c:yMode val="edge"/>
          <c:x val="0.185763779527559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97287839020121"/>
          <c:y val="0.17592592592592593"/>
          <c:w val="0.47500000000000031"/>
          <c:h val="0.79166666666666652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514F-4528-B43D-BBF345BD167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514F-4528-B43D-BBF345BD167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514F-4528-B43D-BBF345BD1679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14F-4528-B43D-BBF345BD167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B31B533-6582-426D-9F72-F1A5D79FC98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14F-4528-B43D-BBF345BD16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13A7084-9EA1-4DB8-ACD7-5E5B73A0DC4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14F-4528-B43D-BBF345BD16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D5869C-F946-40ED-B7E7-E429535CDC7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14F-4528-B43D-BBF345BD16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0B5D22-4B2A-41CD-9C18-FEC4ED1C858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14F-4528-B43D-BBF345BD1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('1.3.1 '!$A$9,'1.3.1 '!$A$11,'1.3.1 '!$A$13,'1.3.1 '!$A$15)</c:f>
              <c:strCache>
                <c:ptCount val="4"/>
                <c:pt idx="0">
                  <c:v>Hombre 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('1.3.1 '!$F$9,'1.3.1 '!$F$11,'1.3.1 '!$F$13,'1.3.1 '!$F$15)</c:f>
              <c:numCache>
                <c:formatCode>0.0</c:formatCode>
                <c:ptCount val="4"/>
                <c:pt idx="0">
                  <c:v>24.879080980765117</c:v>
                </c:pt>
                <c:pt idx="1">
                  <c:v>30.11614932328132</c:v>
                </c:pt>
                <c:pt idx="2">
                  <c:v>16.529511409690866</c:v>
                </c:pt>
                <c:pt idx="3">
                  <c:v>28.475258286262701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4F-4528-B43D-BBF345BD16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485542432195978"/>
          <c:y val="0.33985491396909351"/>
          <c:w val="0.25681124234470692"/>
          <c:h val="0.35732720909886739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Demanda</a:t>
            </a:r>
            <a:r>
              <a:rPr lang="es-ES" sz="1200" baseline="0"/>
              <a:t> Atendida de </a:t>
            </a:r>
            <a:r>
              <a:rPr lang="es-ES" sz="1200"/>
              <a:t>Toneladas Transportadas 2016</a:t>
            </a:r>
          </a:p>
        </c:rich>
      </c:tx>
      <c:layout>
        <c:manualLayout>
          <c:xMode val="edge"/>
          <c:yMode val="edge"/>
          <c:x val="0.1400485564304473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4863954505686789E-2"/>
          <c:y val="0.13171438007335176"/>
          <c:w val="0.53333333333333333"/>
          <c:h val="0.88888888888888884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3C4-4AB4-8C73-4F2774810DB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33C4-4AB4-8C73-4F2774810DB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33C4-4AB4-8C73-4F2774810DB1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33C4-4AB4-8C73-4F2774810D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'1.4.1  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'1.4.1  '!$D$9:$D$12</c:f>
              <c:numCache>
                <c:formatCode>0.0</c:formatCode>
                <c:ptCount val="4"/>
                <c:pt idx="0">
                  <c:v>6.9030226982455352</c:v>
                </c:pt>
                <c:pt idx="1">
                  <c:v>13.393383973051902</c:v>
                </c:pt>
                <c:pt idx="2">
                  <c:v>0.75903560465168385</c:v>
                </c:pt>
                <c:pt idx="3">
                  <c:v>78.944557724050881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C4-4AB4-8C73-4F2774810D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361504811898508"/>
          <c:y val="0.34819662442856897"/>
          <c:w val="0.33527384076990374"/>
          <c:h val="0.33009681736802765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 b="1" i="0" baseline="0">
                <a:effectLst/>
              </a:rPr>
              <a:t>Tráfico de Toneladas-km 2016</a:t>
            </a:r>
            <a:endParaRPr lang="es-MX" sz="1400">
              <a:effectLst/>
            </a:endParaRPr>
          </a:p>
        </c:rich>
      </c:tx>
      <c:layout>
        <c:manualLayout>
          <c:xMode val="edge"/>
          <c:yMode val="edge"/>
          <c:x val="0.240256780402449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808398950131784E-2"/>
          <c:y val="0.18055555555555552"/>
          <c:w val="0.49166666666666664"/>
          <c:h val="0.81944444444444442"/>
        </c:manualLayout>
      </c:layout>
      <c:pieChart>
        <c:varyColors val="1"/>
        <c:ser>
          <c:idx val="0"/>
          <c:order val="0"/>
          <c:explosion val="19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62F-4062-A6E8-FDC5EFCC72BC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362F-4062-A6E8-FDC5EFCC72B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362F-4062-A6E8-FDC5EFCC72BC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362F-4062-A6E8-FDC5EFCC72BC}"/>
              </c:ext>
            </c:extLst>
          </c:dPt>
          <c:dLbls>
            <c:dLbl>
              <c:idx val="0"/>
              <c:layout>
                <c:manualLayout>
                  <c:x val="-7.4309383202099732E-2"/>
                  <c:y val="2.21967045785943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F-4062-A6E8-FDC5EFCC72BC}"/>
                </c:ext>
              </c:extLst>
            </c:dLbl>
            <c:dLbl>
              <c:idx val="2"/>
              <c:layout>
                <c:manualLayout>
                  <c:x val="1.352088801399825E-2"/>
                  <c:y val="-5.758603091280256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2F-4062-A6E8-FDC5EFCC7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'1.4.1  '!$A$9:$A$12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'1.4.1  '!$E$9:$E$12</c:f>
              <c:numCache>
                <c:formatCode>0.0</c:formatCode>
                <c:ptCount val="4"/>
                <c:pt idx="0">
                  <c:v>2.8259061332738669</c:v>
                </c:pt>
                <c:pt idx="1">
                  <c:v>6.3917992051672092</c:v>
                </c:pt>
                <c:pt idx="2">
                  <c:v>0.61461480873838215</c:v>
                </c:pt>
                <c:pt idx="3">
                  <c:v>90.167679852820541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2F-4062-A6E8-FDC5EFCC72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Demanda Atendida Toneladas 2016</a:t>
            </a:r>
          </a:p>
        </c:rich>
      </c:tx>
      <c:layout>
        <c:manualLayout>
          <c:xMode val="edge"/>
          <c:yMode val="edge"/>
          <c:x val="0.21384706358345523"/>
          <c:y val="2.777777777777777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813471932609214"/>
          <c:y val="0.13425925925925927"/>
          <c:w val="0.80232414698162657"/>
          <c:h val="0.63494604841061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'1.4.2'!$B$4:$C$4</c:f>
              <c:strCache>
                <c:ptCount val="1"/>
                <c:pt idx="0">
                  <c:v>Autotransporte de Carga General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"/>
              <c:layout>
                <c:manualLayout>
                  <c:x val="-1.5810276679841896E-2"/>
                  <c:y val="9.2592592592593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D-45DC-9FCA-9B461BE90CD5}"/>
                </c:ext>
              </c:extLst>
            </c:dLbl>
            <c:dLbl>
              <c:idx val="3"/>
              <c:layout>
                <c:manualLayout>
                  <c:x val="0"/>
                  <c:y val="1.851851851851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5DC-9FCA-9B461BE90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'1.4.2'!$B$7:$B$10</c:f>
              <c:numCache>
                <c:formatCode>#,##0</c:formatCode>
                <c:ptCount val="4"/>
                <c:pt idx="0">
                  <c:v>28811</c:v>
                </c:pt>
                <c:pt idx="1">
                  <c:v>66167</c:v>
                </c:pt>
                <c:pt idx="2">
                  <c:v>3714</c:v>
                </c:pt>
                <c:pt idx="3">
                  <c:v>369368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5D-45DC-9FCA-9B461BE90CD5}"/>
            </c:ext>
          </c:extLst>
        </c:ser>
        <c:ser>
          <c:idx val="1"/>
          <c:order val="1"/>
          <c:tx>
            <c:strRef>
              <c:f>'1.4.2'!$D$4:$E$4</c:f>
              <c:strCache>
                <c:ptCount val="1"/>
                <c:pt idx="0">
                  <c:v>Autotransporte de Carga Especializada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1.3175230566534914E-2"/>
                  <c:y val="1.3888888888889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D-45DC-9FCA-9B461BE90CD5}"/>
                </c:ext>
              </c:extLst>
            </c:dLbl>
            <c:dLbl>
              <c:idx val="2"/>
              <c:layout>
                <c:manualLayout>
                  <c:x val="0"/>
                  <c:y val="1.3888888888889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D-45DC-9FCA-9B461BE90CD5}"/>
                </c:ext>
              </c:extLst>
            </c:dLbl>
            <c:dLbl>
              <c:idx val="3"/>
              <c:layout>
                <c:manualLayout>
                  <c:x val="1.5810276679841896E-2"/>
                  <c:y val="1.3888888888889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5D-45DC-9FCA-9B461BE90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'1.4.2'!$D$7:$D$10</c:f>
              <c:numCache>
                <c:formatCode>#,##0</c:formatCode>
                <c:ptCount val="4"/>
                <c:pt idx="0">
                  <c:v>8158</c:v>
                </c:pt>
                <c:pt idx="1">
                  <c:v>5561</c:v>
                </c:pt>
                <c:pt idx="2">
                  <c:v>351</c:v>
                </c:pt>
                <c:pt idx="3">
                  <c:v>53418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5D-45DC-9FCA-9B461BE9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269824"/>
        <c:axId val="478271360"/>
      </c:barChart>
      <c:catAx>
        <c:axId val="47826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478271360"/>
        <c:crosses val="autoZero"/>
        <c:auto val="1"/>
        <c:lblAlgn val="ctr"/>
        <c:lblOffset val="100"/>
        <c:noMultiLvlLbl val="0"/>
      </c:catAx>
      <c:valAx>
        <c:axId val="4782713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78269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844459659933823E-2"/>
          <c:y val="0.91589895013123368"/>
          <c:w val="0.8552799477140457"/>
          <c:h val="8.371719160105002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Tráfico Toneladas-km 2016</a:t>
            </a:r>
          </a:p>
        </c:rich>
      </c:tx>
      <c:layout>
        <c:manualLayout>
          <c:xMode val="edge"/>
          <c:yMode val="edge"/>
          <c:x val="0.29789985075394987"/>
          <c:y val="4.16666666666666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867490377932024"/>
          <c:y val="0.15277777777777779"/>
          <c:w val="0.80232414698162657"/>
          <c:h val="0.60253864100320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'1.4.2'!$B$4:$C$4</c:f>
              <c:strCache>
                <c:ptCount val="1"/>
                <c:pt idx="0">
                  <c:v>Autotransporte de Carga General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-2.6143790849673201E-3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DA-48A4-866B-B1A0B52EF838}"/>
                </c:ext>
              </c:extLst>
            </c:dLbl>
            <c:dLbl>
              <c:idx val="2"/>
              <c:layout>
                <c:manualLayout>
                  <c:x val="-2.1080368906455892E-2"/>
                  <c:y val="9.25925925925947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A-48A4-866B-B1A0B52EF838}"/>
                </c:ext>
              </c:extLst>
            </c:dLbl>
            <c:dLbl>
              <c:idx val="3"/>
              <c:layout>
                <c:manualLayout>
                  <c:x val="0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DA-48A4-866B-B1A0B52EF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'1.4.2'!$C$7:$C$10</c:f>
              <c:numCache>
                <c:formatCode>#,##0</c:formatCode>
                <c:ptCount val="4"/>
                <c:pt idx="0">
                  <c:v>5523229</c:v>
                </c:pt>
                <c:pt idx="1">
                  <c:v>14806708</c:v>
                </c:pt>
                <c:pt idx="2">
                  <c:v>1410335</c:v>
                </c:pt>
                <c:pt idx="3">
                  <c:v>197821592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DA-48A4-866B-B1A0B52EF838}"/>
            </c:ext>
          </c:extLst>
        </c:ser>
        <c:ser>
          <c:idx val="1"/>
          <c:order val="1"/>
          <c:tx>
            <c:strRef>
              <c:f>'1.4.2'!$D$4:$E$4</c:f>
              <c:strCache>
                <c:ptCount val="1"/>
                <c:pt idx="0">
                  <c:v>Autotransporte de Carga Especializada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2.630909371622665E-2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A-48A4-866B-B1A0B52EF838}"/>
                </c:ext>
              </c:extLst>
            </c:dLbl>
            <c:dLbl>
              <c:idx val="1"/>
              <c:layout>
                <c:manualLayout>
                  <c:x val="2.1018372703412072E-2"/>
                  <c:y val="1.8518518518518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DA-48A4-866B-B1A0B52EF838}"/>
                </c:ext>
              </c:extLst>
            </c:dLbl>
            <c:dLbl>
              <c:idx val="2"/>
              <c:layout>
                <c:manualLayout>
                  <c:x val="2.1018372703412072E-2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DA-48A4-866B-B1A0B52EF838}"/>
                </c:ext>
              </c:extLst>
            </c:dLbl>
            <c:dLbl>
              <c:idx val="3"/>
              <c:layout>
                <c:manualLayout>
                  <c:x val="5.3526838556944133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DA-48A4-866B-B1A0B52EF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'1.4.2'!$E$7:$E$10</c:f>
              <c:numCache>
                <c:formatCode>#,##0</c:formatCode>
                <c:ptCount val="4"/>
                <c:pt idx="0">
                  <c:v>1573243</c:v>
                </c:pt>
                <c:pt idx="1">
                  <c:v>1244506</c:v>
                </c:pt>
                <c:pt idx="2">
                  <c:v>133098</c:v>
                </c:pt>
                <c:pt idx="3">
                  <c:v>28609289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DA-48A4-866B-B1A0B52E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674944"/>
        <c:axId val="478676480"/>
      </c:barChart>
      <c:catAx>
        <c:axId val="47867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78676480"/>
        <c:crosses val="autoZero"/>
        <c:auto val="1"/>
        <c:lblAlgn val="ctr"/>
        <c:lblOffset val="100"/>
        <c:noMultiLvlLbl val="0"/>
      </c:catAx>
      <c:valAx>
        <c:axId val="4786764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700" b="1"/>
            </a:pPr>
            <a:endParaRPr lang="es-MX"/>
          </a:p>
        </c:txPr>
        <c:crossAx val="478674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6126601821831414E-2"/>
          <c:y val="0.91589895013123368"/>
          <c:w val="0.89697576038289362"/>
          <c:h val="8.371719160105002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 de Carga General </a:t>
            </a:r>
          </a:p>
          <a:p>
            <a:pPr>
              <a:defRPr lang="es-ES" sz="1200"/>
            </a:pPr>
            <a:r>
              <a:rPr lang="en-US" sz="1200"/>
              <a:t>Demanda Atendida Toneladas 2016</a:t>
            </a:r>
            <a:r>
              <a:rPr lang="en-US" sz="1200" baseline="0"/>
              <a:t> </a:t>
            </a:r>
            <a:endParaRPr lang="en-US" sz="1200"/>
          </a:p>
        </c:rich>
      </c:tx>
      <c:layout>
        <c:manualLayout>
          <c:xMode val="edge"/>
          <c:yMode val="edge"/>
          <c:x val="0.23219444444444567"/>
          <c:y val="4.629629629629672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02165354330729"/>
          <c:y val="0.18958333333333499"/>
          <c:w val="0.45291666666666941"/>
          <c:h val="0.75486111111111165"/>
        </c:manualLayout>
      </c:layout>
      <c:pieChart>
        <c:varyColors val="1"/>
        <c:ser>
          <c:idx val="0"/>
          <c:order val="0"/>
          <c:tx>
            <c:strRef>
              <c:f>'1.4.2'!$B$5</c:f>
              <c:strCache>
                <c:ptCount val="1"/>
                <c:pt idx="0">
                  <c:v>Demanda Atendida Toneladas* 
(Miles)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04A-48A0-874B-E209E280D88C}"/>
              </c:ext>
            </c:extLst>
          </c:dPt>
          <c:dPt>
            <c:idx val="1"/>
            <c:bubble3D val="0"/>
            <c:explosion val="8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904A-48A0-874B-E209E280D88C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904A-48A0-874B-E209E280D88C}"/>
              </c:ext>
            </c:extLst>
          </c:dPt>
          <c:dPt>
            <c:idx val="3"/>
            <c:bubble3D val="0"/>
            <c:explosion val="11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904A-48A0-874B-E209E280D8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'1.4.2'!$F$7:$F$10</c:f>
              <c:numCache>
                <c:formatCode>#,##0.0</c:formatCode>
                <c:ptCount val="4"/>
                <c:pt idx="0">
                  <c:v>6.1554074263983249</c:v>
                </c:pt>
                <c:pt idx="1">
                  <c:v>14.136435499722257</c:v>
                </c:pt>
                <c:pt idx="2">
                  <c:v>0.79348801435713368</c:v>
                </c:pt>
                <c:pt idx="3">
                  <c:v>78.914669059522282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A-48A0-874B-E209E280D8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472790901137824"/>
          <c:y val="0.36465988626421986"/>
          <c:w val="0.33527209098862965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 de Carga General </a:t>
            </a:r>
          </a:p>
          <a:p>
            <a:pPr>
              <a:defRPr lang="es-ES" sz="1200"/>
            </a:pPr>
            <a:r>
              <a:rPr lang="en-US" sz="1200"/>
              <a:t>Tráfico de Toneladas-km </a:t>
            </a:r>
            <a:r>
              <a:rPr lang="en-US" sz="1200" baseline="0"/>
              <a:t> </a:t>
            </a:r>
            <a:r>
              <a:rPr lang="en-US" sz="1200"/>
              <a:t>(miles) 2016</a:t>
            </a:r>
          </a:p>
        </c:rich>
      </c:tx>
      <c:layout>
        <c:manualLayout>
          <c:xMode val="edge"/>
          <c:yMode val="edge"/>
          <c:x val="0.2488611960694995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235699876358432E-2"/>
          <c:y val="0.24513888888888888"/>
          <c:w val="0.42438016528925621"/>
          <c:h val="0.71319444444444446"/>
        </c:manualLayout>
      </c:layout>
      <c:pieChart>
        <c:varyColors val="1"/>
        <c:ser>
          <c:idx val="0"/>
          <c:order val="0"/>
          <c:tx>
            <c:strRef>
              <c:f>'1.4.2'!$G$5</c:f>
              <c:strCache>
                <c:ptCount val="1"/>
              </c:strCache>
            </c:strRef>
          </c:tx>
          <c:dPt>
            <c:idx val="0"/>
            <c:bubble3D val="0"/>
            <c:explosion val="16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012-4417-8222-F71B2772586A}"/>
              </c:ext>
            </c:extLst>
          </c:dPt>
          <c:dPt>
            <c:idx val="1"/>
            <c:bubble3D val="0"/>
            <c:explosion val="2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012-4417-8222-F71B2772586A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B012-4417-8222-F71B2772586A}"/>
              </c:ext>
            </c:extLst>
          </c:dPt>
          <c:dPt>
            <c:idx val="3"/>
            <c:bubble3D val="0"/>
            <c:explosion val="11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B012-4417-8222-F71B2772586A}"/>
              </c:ext>
            </c:extLst>
          </c:dPt>
          <c:dLbls>
            <c:dLbl>
              <c:idx val="0"/>
              <c:layout>
                <c:manualLayout>
                  <c:x val="-7.2202880631656585E-2"/>
                  <c:y val="2.7067293671624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2-4417-8222-F71B277258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'1.4.2'!$G$7:$G$10</c:f>
              <c:numCache>
                <c:formatCode>#,##0.0</c:formatCode>
                <c:ptCount val="4"/>
                <c:pt idx="0">
                  <c:v>2.5155684595572572</c:v>
                </c:pt>
                <c:pt idx="1">
                  <c:v>6.7437521845779189</c:v>
                </c:pt>
                <c:pt idx="2">
                  <c:v>0.64234060246455182</c:v>
                </c:pt>
                <c:pt idx="3">
                  <c:v>90.09833875340027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12-4417-8222-F71B277258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972790901137766"/>
          <c:y val="0.37854877515310897"/>
          <c:w val="0.33527209098862987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 de Carga Especializada </a:t>
            </a:r>
          </a:p>
          <a:p>
            <a:pPr>
              <a:defRPr lang="es-ES" sz="1200"/>
            </a:pPr>
            <a:r>
              <a:rPr lang="en-US" sz="1200"/>
              <a:t>Demanda Atendida Toneladas 2016</a:t>
            </a:r>
            <a:r>
              <a:rPr lang="en-US" sz="1200" baseline="0"/>
              <a:t> </a:t>
            </a:r>
            <a:endParaRPr lang="en-US" sz="1200"/>
          </a:p>
        </c:rich>
      </c:tx>
      <c:layout>
        <c:manualLayout>
          <c:xMode val="edge"/>
          <c:yMode val="edge"/>
          <c:x val="0.23219444444444576"/>
          <c:y val="4.629629629629677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021653543307083E-2"/>
          <c:y val="0.21736111111111112"/>
          <c:w val="0.45291666666666952"/>
          <c:h val="0.75486111111111165"/>
        </c:manualLayout>
      </c:layout>
      <c:pieChart>
        <c:varyColors val="1"/>
        <c:ser>
          <c:idx val="0"/>
          <c:order val="0"/>
          <c:tx>
            <c:strRef>
              <c:f>'1.4.2'!$D$5</c:f>
              <c:strCache>
                <c:ptCount val="1"/>
                <c:pt idx="0">
                  <c:v>Demanda Atendida Toneladas* 
(Miles)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7B8-4E98-8AC4-A33AA07F4002}"/>
              </c:ext>
            </c:extLst>
          </c:dPt>
          <c:dPt>
            <c:idx val="1"/>
            <c:bubble3D val="0"/>
            <c:explosion val="8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17B8-4E98-8AC4-A33AA07F4002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7B8-4E98-8AC4-A33AA07F4002}"/>
              </c:ext>
            </c:extLst>
          </c:dPt>
          <c:dPt>
            <c:idx val="3"/>
            <c:bubble3D val="0"/>
            <c:explosion val="11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17B8-4E98-8AC4-A33AA07F40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'1.4.2'!$H$7:$H$10</c:f>
              <c:numCache>
                <c:formatCode>#,##0.0</c:formatCode>
                <c:ptCount val="4"/>
                <c:pt idx="0">
                  <c:v>12.088074917022286</c:v>
                </c:pt>
                <c:pt idx="1">
                  <c:v>8.2399834044570888</c:v>
                </c:pt>
                <c:pt idx="2">
                  <c:v>0.52009246088193462</c:v>
                </c:pt>
                <c:pt idx="3">
                  <c:v>79.151849217638684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B8-4E98-8AC4-A33AA07F4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472790901137846"/>
          <c:y val="0.36465988626421997"/>
          <c:w val="0.33527209098862987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Autotransporte</a:t>
            </a:r>
            <a:r>
              <a:rPr lang="en-US" sz="1200" baseline="0"/>
              <a:t> de </a:t>
            </a:r>
            <a:r>
              <a:rPr lang="en-US" sz="1200"/>
              <a:t>Carga Especializada</a:t>
            </a:r>
          </a:p>
          <a:p>
            <a:pPr>
              <a:defRPr lang="es-ES" sz="1200"/>
            </a:pPr>
            <a:r>
              <a:rPr lang="en-US" sz="1200"/>
              <a:t>Tráfico de Toneladas-km </a:t>
            </a:r>
            <a:r>
              <a:rPr lang="en-US" sz="1200" baseline="0"/>
              <a:t> </a:t>
            </a:r>
            <a:r>
              <a:rPr lang="en-US" sz="1200"/>
              <a:t>(miles) 2016</a:t>
            </a:r>
          </a:p>
        </c:rich>
      </c:tx>
      <c:layout>
        <c:manualLayout>
          <c:xMode val="edge"/>
          <c:yMode val="edge"/>
          <c:x val="0.2267536495954534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30376781414713E-2"/>
          <c:y val="0.23587962962962963"/>
          <c:w val="0.42162534435261706"/>
          <c:h val="0.70856481481481481"/>
        </c:manualLayout>
      </c:layout>
      <c:pieChart>
        <c:varyColors val="1"/>
        <c:ser>
          <c:idx val="0"/>
          <c:order val="0"/>
          <c:tx>
            <c:strRef>
              <c:f>'1.4.2'!$E$5</c:f>
              <c:strCache>
                <c:ptCount val="1"/>
                <c:pt idx="0">
                  <c:v>Tráfico Toneladas-km*
 (Miles)</c:v>
                </c:pt>
              </c:strCache>
            </c:strRef>
          </c:tx>
          <c:dPt>
            <c:idx val="0"/>
            <c:bubble3D val="0"/>
            <c:explosion val="12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4D2-44CC-AE47-AFF181DB7051}"/>
              </c:ext>
            </c:extLst>
          </c:dPt>
          <c:dPt>
            <c:idx val="1"/>
            <c:bubble3D val="0"/>
            <c:explosion val="1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64D2-44CC-AE47-AFF181DB7051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64D2-44CC-AE47-AFF181DB7051}"/>
              </c:ext>
            </c:extLst>
          </c:dPt>
          <c:dPt>
            <c:idx val="3"/>
            <c:bubble3D val="0"/>
            <c:explosion val="18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64D2-44CC-AE47-AFF181DB70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'1.4.2'!$A$7:$A$10</c:f>
              <c:strCache>
                <c:ptCount val="4"/>
                <c:pt idx="0">
                  <c:v>C-2</c:v>
                </c:pt>
                <c:pt idx="1">
                  <c:v>C-3</c:v>
                </c:pt>
                <c:pt idx="2">
                  <c:v>En combinación con T-2</c:v>
                </c:pt>
                <c:pt idx="3">
                  <c:v>En combinación con T-3</c:v>
                </c:pt>
              </c:strCache>
            </c:strRef>
          </c:cat>
          <c:val>
            <c:numRef>
              <c:f>'1.4.2'!$I$7:$I$10</c:f>
              <c:numCache>
                <c:formatCode>#,##0.0</c:formatCode>
                <c:ptCount val="4"/>
                <c:pt idx="0">
                  <c:v>4.9849056417247377</c:v>
                </c:pt>
                <c:pt idx="1">
                  <c:v>3.9432846550471137</c:v>
                </c:pt>
                <c:pt idx="2">
                  <c:v>0.4217282206895433</c:v>
                </c:pt>
                <c:pt idx="3">
                  <c:v>90.65008148253861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D2-44CC-AE47-AFF181DB70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del Parque Vehicular del</a:t>
            </a:r>
          </a:p>
          <a:p>
            <a:pPr>
              <a:defRPr lang="es-ES" sz="1200"/>
            </a:pPr>
            <a:r>
              <a:rPr lang="es-ES" sz="1200"/>
              <a:t> Autotransporte de  Carga por Clase de Servicio 2016</a:t>
            </a:r>
          </a:p>
        </c:rich>
      </c:tx>
      <c:layout>
        <c:manualLayout>
          <c:xMode val="edge"/>
          <c:yMode val="edge"/>
          <c:x val="0.133708223972003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014435695538725E-2"/>
          <c:y val="0.15277777777777779"/>
          <c:w val="0.5083333333333333"/>
          <c:h val="0.84722222222222221"/>
        </c:manualLayout>
      </c:layout>
      <c:pie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D09-4B42-8394-E24FE17F14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7D09-4B42-8394-E24FE17F1494}"/>
              </c:ext>
            </c:extLst>
          </c:dPt>
          <c:dLbls>
            <c:dLbl>
              <c:idx val="0"/>
              <c:layout>
                <c:manualLayout>
                  <c:x val="-3.8327099737532809E-2"/>
                  <c:y val="-0.12879629629629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9-4B42-8394-E24FE17F1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('1.1.3'!$A$6,'1.1.3'!$A$8)</c:f>
              <c:strCache>
                <c:ptCount val="2"/>
                <c:pt idx="0">
                  <c:v>Autotransporte de Carga general</c:v>
                </c:pt>
                <c:pt idx="1">
                  <c:v>Autotransporte de Carga especializada</c:v>
                </c:pt>
              </c:strCache>
            </c:strRef>
          </c:cat>
          <c:val>
            <c:numRef>
              <c:f>('1.1.3'!$D$6,'1.1.3'!$D$8)</c:f>
              <c:numCache>
                <c:formatCode>0</c:formatCode>
                <c:ptCount val="2"/>
                <c:pt idx="0">
                  <c:v>84.795943734932095</c:v>
                </c:pt>
                <c:pt idx="1">
                  <c:v>15.204056265067903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09-4B42-8394-E24FE17F14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4875568678915796"/>
          <c:y val="0.41346420239136888"/>
          <c:w val="0.28457764654418199"/>
          <c:h val="0.3212197433654139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</a:t>
            </a:r>
            <a:r>
              <a:rPr lang="es-ES" sz="1200" baseline="0"/>
              <a:t> del Parque Vehicular del Autotransporte de Carga Especializada  2016</a:t>
            </a:r>
            <a:endParaRPr lang="es-ES" sz="1200"/>
          </a:p>
        </c:rich>
      </c:tx>
      <c:layout>
        <c:manualLayout>
          <c:xMode val="edge"/>
          <c:yMode val="edge"/>
          <c:x val="0.124430446194225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896544181977294E-2"/>
          <c:y val="0.21759259259259425"/>
          <c:w val="0.45555555555555555"/>
          <c:h val="0.75925925925925963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0406-4BC9-AEF2-AE5AE31D23F9}"/>
              </c:ext>
            </c:extLst>
          </c:dPt>
          <c:dPt>
            <c:idx val="1"/>
            <c:bubble3D val="0"/>
            <c:explosion val="9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06-4BC9-AEF2-AE5AE31D23F9}"/>
              </c:ext>
            </c:extLst>
          </c:dPt>
          <c:dPt>
            <c:idx val="2"/>
            <c:bubble3D val="0"/>
            <c:explosion val="8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0406-4BC9-AEF2-AE5AE31D23F9}"/>
              </c:ext>
            </c:extLst>
          </c:dPt>
          <c:dPt>
            <c:idx val="3"/>
            <c:bubble3D val="0"/>
            <c:explosion val="8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406-4BC9-AEF2-AE5AE31D23F9}"/>
              </c:ext>
            </c:extLst>
          </c:dPt>
          <c:dPt>
            <c:idx val="4"/>
            <c:bubble3D val="0"/>
            <c:explosion val="8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06-4BC9-AEF2-AE5AE31D23F9}"/>
              </c:ext>
            </c:extLst>
          </c:dPt>
          <c:dPt>
            <c:idx val="5"/>
            <c:bubble3D val="0"/>
            <c:explosion val="7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0406-4BC9-AEF2-AE5AE31D23F9}"/>
              </c:ext>
            </c:extLst>
          </c:dPt>
          <c:dLbls>
            <c:dLbl>
              <c:idx val="0"/>
              <c:layout>
                <c:manualLayout>
                  <c:x val="-0.10725656167979003"/>
                  <c:y val="-0.185648148148148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06-4BC9-AEF2-AE5AE31D23F9}"/>
                </c:ext>
              </c:extLst>
            </c:dLbl>
            <c:dLbl>
              <c:idx val="1"/>
              <c:layout>
                <c:manualLayout>
                  <c:x val="5.1277777777777776E-2"/>
                  <c:y val="3.21485855934674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06-4BC9-AEF2-AE5AE31D23F9}"/>
                </c:ext>
              </c:extLst>
            </c:dLbl>
            <c:dLbl>
              <c:idx val="2"/>
              <c:layout>
                <c:manualLayout>
                  <c:x val="6.7132983377077862E-2"/>
                  <c:y val="5.2569991251093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06-4BC9-AEF2-AE5AE31D23F9}"/>
                </c:ext>
              </c:extLst>
            </c:dLbl>
            <c:dLbl>
              <c:idx val="3"/>
              <c:layout>
                <c:manualLayout>
                  <c:x val="6.0438648293963254E-2"/>
                  <c:y val="7.2925051035287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06-4BC9-AEF2-AE5AE31D23F9}"/>
                </c:ext>
              </c:extLst>
            </c:dLbl>
            <c:dLbl>
              <c:idx val="4"/>
              <c:layout>
                <c:manualLayout>
                  <c:x val="5.6124890638670169E-2"/>
                  <c:y val="9.52682997958588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06-4BC9-AEF2-AE5AE31D23F9}"/>
                </c:ext>
              </c:extLst>
            </c:dLbl>
            <c:dLbl>
              <c:idx val="5"/>
              <c:layout>
                <c:manualLayout>
                  <c:x val="3.0652668416447943E-2"/>
                  <c:y val="0.110407188684747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06-4BC9-AEF2-AE5AE31D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'1.1.3'!$A$10:$A$15</c:f>
              <c:strCache>
                <c:ptCount val="6"/>
                <c:pt idx="0">
                  <c:v>Materiales peligrosos</c:v>
                </c:pt>
                <c:pt idx="1">
                  <c:v>Automóviles sin rodar</c:v>
                </c:pt>
                <c:pt idx="2">
                  <c:v>Fondos y valores</c:v>
                </c:pt>
                <c:pt idx="3">
                  <c:v>Grúas para arrastre</c:v>
                </c:pt>
                <c:pt idx="4">
                  <c:v>Grúas, arrastre y salvamento</c:v>
                </c:pt>
                <c:pt idx="5">
                  <c:v>Vehículos voluminosos</c:v>
                </c:pt>
              </c:strCache>
            </c:strRef>
          </c:cat>
          <c:val>
            <c:numRef>
              <c:f>'1.1.3'!$D$10:$D$15</c:f>
              <c:numCache>
                <c:formatCode>0</c:formatCode>
                <c:ptCount val="6"/>
                <c:pt idx="0">
                  <c:v>75.46277283443608</c:v>
                </c:pt>
                <c:pt idx="1">
                  <c:v>4.7174690090501175</c:v>
                </c:pt>
                <c:pt idx="2">
                  <c:v>2.6952619971100464</c:v>
                </c:pt>
                <c:pt idx="3">
                  <c:v>4.3828428017339718</c:v>
                </c:pt>
                <c:pt idx="4">
                  <c:v>3.8040915658985472</c:v>
                </c:pt>
                <c:pt idx="5">
                  <c:v>8.9375617917712376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06-4BC9-AEF2-AE5AE31D23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4445975503062114"/>
          <c:y val="0.25232648002333041"/>
          <c:w val="0.31109580052493441"/>
          <c:h val="0.61571741032371285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Distribución de Unidades Motrices 2016</a:t>
            </a:r>
          </a:p>
        </c:rich>
      </c:tx>
      <c:layout>
        <c:manualLayout>
          <c:xMode val="edge"/>
          <c:yMode val="edge"/>
          <c:x val="0.15393744531933687"/>
          <c:y val="4.629629629629663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381649168853894"/>
          <c:y val="0.19907407407407407"/>
          <c:w val="0.47499999999999998"/>
          <c:h val="0.79166666666666663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13D5-4CF3-8DB4-CEF1CEB867BA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3D5-4CF3-8DB4-CEF1CEB867B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3D5-4CF3-8DB4-CEF1CEB867BA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13D5-4CF3-8DB4-CEF1CEB867B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3D5-4CF3-8DB4-CEF1CEB867B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22F661E-F666-417C-9707-D16F070B8BD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D5-4CF3-8DB4-CEF1CEB867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B6E847-E0BC-4849-A8EC-0527342024F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D5-4CF3-8DB4-CEF1CEB867BA}"/>
                </c:ext>
              </c:extLst>
            </c:dLbl>
            <c:dLbl>
              <c:idx val="2"/>
              <c:layout>
                <c:manualLayout>
                  <c:x val="1.0457458442694663E-2"/>
                  <c:y val="1.2872557596967045E-2"/>
                </c:manualLayout>
              </c:layout>
              <c:tx>
                <c:rich>
                  <a:bodyPr/>
                  <a:lstStyle/>
                  <a:p>
                    <a:fld id="{D711361F-FDD0-426A-8E52-5644398A209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D5-4CF3-8DB4-CEF1CEB867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8133AC0-AB30-4ACC-98D0-8F25672AFF3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D5-4CF3-8DB4-CEF1CEB867BA}"/>
                </c:ext>
              </c:extLst>
            </c:dLbl>
            <c:dLbl>
              <c:idx val="4"/>
              <c:layout>
                <c:manualLayout>
                  <c:x val="-5.8742344706911684E-2"/>
                  <c:y val="-9.703266258384368E-3"/>
                </c:manualLayout>
              </c:layout>
              <c:tx>
                <c:rich>
                  <a:bodyPr/>
                  <a:lstStyle/>
                  <a:p>
                    <a:fld id="{7C22AEA1-C148-4842-A28C-2DF4FFF0072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3D5-4CF3-8DB4-CEF1CEB86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'1.1.4'!$B$5:$F$5</c:f>
              <c:strCache>
                <c:ptCount val="5"/>
                <c:pt idx="0">
                  <c:v>C-2</c:v>
                </c:pt>
                <c:pt idx="1">
                  <c:v>C-3</c:v>
                </c:pt>
                <c:pt idx="2">
                  <c:v>T-2</c:v>
                </c:pt>
                <c:pt idx="3">
                  <c:v>T-3</c:v>
                </c:pt>
                <c:pt idx="4">
                  <c:v>Otros</c:v>
                </c:pt>
              </c:strCache>
            </c:strRef>
          </c:cat>
          <c:val>
            <c:numRef>
              <c:f>'1.1.4'!$B$11:$F$11</c:f>
              <c:numCache>
                <c:formatCode>#,##0.0</c:formatCode>
                <c:ptCount val="5"/>
                <c:pt idx="0">
                  <c:v>19.680719002929639</c:v>
                </c:pt>
                <c:pt idx="1">
                  <c:v>15.918006220404552</c:v>
                </c:pt>
                <c:pt idx="2">
                  <c:v>0.7</c:v>
                </c:pt>
                <c:pt idx="3">
                  <c:v>63.537730951703843</c:v>
                </c:pt>
                <c:pt idx="4">
                  <c:v>0.22254422671523819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D5-4CF3-8DB4-CEF1CEB867B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3295931758530184"/>
          <c:y val="0.28144757946923304"/>
          <c:w val="0.11148512685914261"/>
          <c:h val="0.41858595800524934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Distribución de Unidades de Arrastre</a:t>
            </a:r>
            <a:r>
              <a:rPr lang="es-ES" sz="1400" baseline="0"/>
              <a:t> 2016</a:t>
            </a:r>
            <a:endParaRPr lang="es-ES" sz="1400"/>
          </a:p>
        </c:rich>
      </c:tx>
      <c:layout>
        <c:manualLayout>
          <c:xMode val="edge"/>
          <c:yMode val="edge"/>
          <c:x val="0.15716091826549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29098475366637"/>
          <c:y val="0.25925925925925924"/>
          <c:w val="0.42924211938296447"/>
          <c:h val="0.7407407407407407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explosion val="2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00-4FA8-9128-1612D28C7CC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CA00-4FA8-9128-1612D28C7CC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CA00-4FA8-9128-1612D28C7CC7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A00-4FA8-9128-1612D28C7CC7}"/>
              </c:ext>
            </c:extLst>
          </c:dPt>
          <c:dPt>
            <c:idx val="4"/>
            <c:bubble3D val="0"/>
            <c:explosion val="37"/>
            <c:spPr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CA00-4FA8-9128-1612D28C7CC7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A00-4FA8-9128-1612D28C7CC7}"/>
              </c:ext>
            </c:extLst>
          </c:dPt>
          <c:dLbls>
            <c:dLbl>
              <c:idx val="0"/>
              <c:layout>
                <c:manualLayout>
                  <c:x val="7.2560190539562835E-2"/>
                  <c:y val="3.3997156605424322E-2"/>
                </c:manualLayout>
              </c:layout>
              <c:tx>
                <c:rich>
                  <a:bodyPr/>
                  <a:lstStyle/>
                  <a:p>
                    <a:fld id="{896F1F37-8011-4E41-9B85-96A65CE77C4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A00-4FA8-9128-1612D28C7C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018A91-8ECB-4BDF-981F-C216C40AF11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A00-4FA8-9128-1612D28C7C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D15DD0-8C73-486C-BE5C-C3EA0D1CAB3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A00-4FA8-9128-1612D28C7C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44CBD9F-F6C2-405B-A749-6AF06BAC11D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A00-4FA8-9128-1612D28C7CC7}"/>
                </c:ext>
              </c:extLst>
            </c:dLbl>
            <c:dLbl>
              <c:idx val="4"/>
              <c:layout>
                <c:manualLayout>
                  <c:x val="-0.1017851993852881"/>
                  <c:y val="3.095618256051327E-2"/>
                </c:manualLayout>
              </c:layout>
              <c:tx>
                <c:rich>
                  <a:bodyPr/>
                  <a:lstStyle/>
                  <a:p>
                    <a:fld id="{0233C489-4D3C-45BE-9DFA-083244005A9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CA00-4FA8-9128-1612D28C7CC7}"/>
                </c:ext>
              </c:extLst>
            </c:dLbl>
            <c:dLbl>
              <c:idx val="5"/>
              <c:layout>
                <c:manualLayout>
                  <c:x val="4.1897579703945455E-2"/>
                  <c:y val="-8.5805628463108782E-2"/>
                </c:manualLayout>
              </c:layout>
              <c:tx>
                <c:rich>
                  <a:bodyPr/>
                  <a:lstStyle/>
                  <a:p>
                    <a:fld id="{BE82A88C-0E95-40E5-878B-77929EBA444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A00-4FA8-9128-1612D28C7C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('1.1.4'!$B$17:$E$17,'1.1.4'!$H$17:$I$17)</c:f>
              <c:strCache>
                <c:ptCount val="6"/>
                <c:pt idx="0">
                  <c:v>S-1</c:v>
                </c:pt>
                <c:pt idx="1">
                  <c:v>S-2</c:v>
                </c:pt>
                <c:pt idx="2">
                  <c:v>S-3</c:v>
                </c:pt>
                <c:pt idx="3">
                  <c:v>S-4</c:v>
                </c:pt>
                <c:pt idx="4">
                  <c:v>R-2</c:v>
                </c:pt>
                <c:pt idx="5">
                  <c:v>R-3</c:v>
                </c:pt>
              </c:strCache>
            </c:strRef>
          </c:cat>
          <c:val>
            <c:numRef>
              <c:f>('1.1.4'!$B$23:$E$23,'1.1.4'!$H$23:$I$23)</c:f>
              <c:numCache>
                <c:formatCode>#,##0.0</c:formatCode>
                <c:ptCount val="6"/>
                <c:pt idx="0">
                  <c:v>0.80085030899791465</c:v>
                </c:pt>
                <c:pt idx="1">
                  <c:v>78.75226190278039</c:v>
                </c:pt>
                <c:pt idx="2">
                  <c:v>19.446300466290811</c:v>
                </c:pt>
                <c:pt idx="3">
                  <c:v>0.11770216833550111</c:v>
                </c:pt>
                <c:pt idx="4">
                  <c:v>0.65318758872246785</c:v>
                </c:pt>
                <c:pt idx="5">
                  <c:v>0.15455840286479944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00-4FA8-9128-1612D28C7C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513886468416803"/>
          <c:y val="0.28588546223388744"/>
          <c:w val="8.5802795777288401E-2"/>
          <c:h val="0.51921478565179358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Motriz del Autotransporte de Carga </a:t>
            </a:r>
          </a:p>
          <a:p>
            <a:pPr>
              <a:defRPr lang="es-ES" sz="1200"/>
            </a:pPr>
            <a:r>
              <a:rPr lang="es-ES" sz="1200"/>
              <a:t>por Tipo de Combustible</a:t>
            </a:r>
            <a:r>
              <a:rPr lang="es-ES" sz="1200" baseline="0"/>
              <a:t> 2016</a:t>
            </a:r>
            <a:endParaRPr lang="es-ES" sz="1200"/>
          </a:p>
        </c:rich>
      </c:tx>
      <c:layout>
        <c:manualLayout>
          <c:xMode val="edge"/>
          <c:yMode val="edge"/>
          <c:x val="0.2546531030435345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07582318569891"/>
          <c:y val="0.14162872498080598"/>
          <c:w val="0.87297165059060045"/>
          <c:h val="0.62514221436606143"/>
        </c:manualLayout>
      </c:layout>
      <c:lineChart>
        <c:grouping val="standard"/>
        <c:varyColors val="0"/>
        <c:ser>
          <c:idx val="0"/>
          <c:order val="0"/>
          <c:tx>
            <c:strRef>
              <c:f>'1.1.5'!$B$5</c:f>
              <c:strCache>
                <c:ptCount val="1"/>
                <c:pt idx="0">
                  <c:v>Diesel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'1.1.5'!$B$7:$B$38</c:f>
              <c:numCache>
                <c:formatCode>#,##0</c:formatCode>
                <c:ptCount val="32"/>
                <c:pt idx="0">
                  <c:v>5436</c:v>
                </c:pt>
                <c:pt idx="1">
                  <c:v>10988</c:v>
                </c:pt>
                <c:pt idx="2">
                  <c:v>786</c:v>
                </c:pt>
                <c:pt idx="3">
                  <c:v>784</c:v>
                </c:pt>
                <c:pt idx="4">
                  <c:v>2674</c:v>
                </c:pt>
                <c:pt idx="5">
                  <c:v>11941</c:v>
                </c:pt>
                <c:pt idx="6">
                  <c:v>82370</c:v>
                </c:pt>
                <c:pt idx="7">
                  <c:v>12477</c:v>
                </c:pt>
                <c:pt idx="8">
                  <c:v>2941</c:v>
                </c:pt>
                <c:pt idx="9">
                  <c:v>6067</c:v>
                </c:pt>
                <c:pt idx="10">
                  <c:v>23611</c:v>
                </c:pt>
                <c:pt idx="11">
                  <c:v>23113</c:v>
                </c:pt>
                <c:pt idx="12">
                  <c:v>1713</c:v>
                </c:pt>
                <c:pt idx="13">
                  <c:v>15951</c:v>
                </c:pt>
                <c:pt idx="14">
                  <c:v>29174</c:v>
                </c:pt>
                <c:pt idx="15">
                  <c:v>12302</c:v>
                </c:pt>
                <c:pt idx="16">
                  <c:v>3931</c:v>
                </c:pt>
                <c:pt idx="17">
                  <c:v>1213</c:v>
                </c:pt>
                <c:pt idx="18">
                  <c:v>43671</c:v>
                </c:pt>
                <c:pt idx="19">
                  <c:v>2066</c:v>
                </c:pt>
                <c:pt idx="20">
                  <c:v>15898</c:v>
                </c:pt>
                <c:pt idx="21">
                  <c:v>11382</c:v>
                </c:pt>
                <c:pt idx="22">
                  <c:v>846</c:v>
                </c:pt>
                <c:pt idx="23">
                  <c:v>9792</c:v>
                </c:pt>
                <c:pt idx="24">
                  <c:v>8266</c:v>
                </c:pt>
                <c:pt idx="25">
                  <c:v>8838</c:v>
                </c:pt>
                <c:pt idx="26">
                  <c:v>3109</c:v>
                </c:pt>
                <c:pt idx="27">
                  <c:v>19988</c:v>
                </c:pt>
                <c:pt idx="28">
                  <c:v>2670</c:v>
                </c:pt>
                <c:pt idx="29">
                  <c:v>17423</c:v>
                </c:pt>
                <c:pt idx="30">
                  <c:v>3593</c:v>
                </c:pt>
                <c:pt idx="31">
                  <c:v>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0-405A-96E6-E21D489798DF}"/>
            </c:ext>
          </c:extLst>
        </c:ser>
        <c:ser>
          <c:idx val="1"/>
          <c:order val="1"/>
          <c:tx>
            <c:strRef>
              <c:f>'1.1.5'!$C$5</c:f>
              <c:strCache>
                <c:ptCount val="1"/>
                <c:pt idx="0">
                  <c:v>Gasolina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'1.1.5'!$C$7:$C$38</c:f>
              <c:numCache>
                <c:formatCode>#,##0</c:formatCode>
                <c:ptCount val="32"/>
                <c:pt idx="0">
                  <c:v>261</c:v>
                </c:pt>
                <c:pt idx="1">
                  <c:v>937</c:v>
                </c:pt>
                <c:pt idx="2">
                  <c:v>44</c:v>
                </c:pt>
                <c:pt idx="3">
                  <c:v>79</c:v>
                </c:pt>
                <c:pt idx="4">
                  <c:v>166</c:v>
                </c:pt>
                <c:pt idx="5">
                  <c:v>238</c:v>
                </c:pt>
                <c:pt idx="6">
                  <c:v>16603</c:v>
                </c:pt>
                <c:pt idx="7">
                  <c:v>1230</c:v>
                </c:pt>
                <c:pt idx="8">
                  <c:v>275</c:v>
                </c:pt>
                <c:pt idx="9">
                  <c:v>154</c:v>
                </c:pt>
                <c:pt idx="10">
                  <c:v>3336</c:v>
                </c:pt>
                <c:pt idx="11">
                  <c:v>1080</c:v>
                </c:pt>
                <c:pt idx="12">
                  <c:v>213</c:v>
                </c:pt>
                <c:pt idx="13">
                  <c:v>862</c:v>
                </c:pt>
                <c:pt idx="14">
                  <c:v>1959</c:v>
                </c:pt>
                <c:pt idx="15">
                  <c:v>528</c:v>
                </c:pt>
                <c:pt idx="16">
                  <c:v>472</c:v>
                </c:pt>
                <c:pt idx="17">
                  <c:v>70</c:v>
                </c:pt>
                <c:pt idx="18">
                  <c:v>2655</c:v>
                </c:pt>
                <c:pt idx="19">
                  <c:v>136</c:v>
                </c:pt>
                <c:pt idx="20">
                  <c:v>1067</c:v>
                </c:pt>
                <c:pt idx="21">
                  <c:v>1627</c:v>
                </c:pt>
                <c:pt idx="22">
                  <c:v>127</c:v>
                </c:pt>
                <c:pt idx="23">
                  <c:v>1056</c:v>
                </c:pt>
                <c:pt idx="24">
                  <c:v>346</c:v>
                </c:pt>
                <c:pt idx="25">
                  <c:v>154</c:v>
                </c:pt>
                <c:pt idx="26">
                  <c:v>229</c:v>
                </c:pt>
                <c:pt idx="27">
                  <c:v>2418</c:v>
                </c:pt>
                <c:pt idx="28">
                  <c:v>269</c:v>
                </c:pt>
                <c:pt idx="29">
                  <c:v>871</c:v>
                </c:pt>
                <c:pt idx="30">
                  <c:v>193</c:v>
                </c:pt>
                <c:pt idx="3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0-405A-96E6-E21D489798DF}"/>
            </c:ext>
          </c:extLst>
        </c:ser>
        <c:ser>
          <c:idx val="2"/>
          <c:order val="2"/>
          <c:tx>
            <c:strRef>
              <c:f>'1.1.5'!$D$5</c:f>
              <c:strCache>
                <c:ptCount val="1"/>
                <c:pt idx="0">
                  <c:v>Gas</c:v>
                </c:pt>
              </c:strCache>
            </c:strRef>
          </c:tx>
          <c:spPr>
            <a:ln w="317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'1.1.5'!$D$7:$D$38</c:f>
              <c:numCache>
                <c:formatCode>#,##0</c:formatCode>
                <c:ptCount val="32"/>
                <c:pt idx="0">
                  <c:v>7</c:v>
                </c:pt>
                <c:pt idx="1">
                  <c:v>28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19</c:v>
                </c:pt>
                <c:pt idx="6">
                  <c:v>959</c:v>
                </c:pt>
                <c:pt idx="7">
                  <c:v>91</c:v>
                </c:pt>
                <c:pt idx="8">
                  <c:v>7</c:v>
                </c:pt>
                <c:pt idx="9">
                  <c:v>2</c:v>
                </c:pt>
                <c:pt idx="10">
                  <c:v>65</c:v>
                </c:pt>
                <c:pt idx="11">
                  <c:v>86</c:v>
                </c:pt>
                <c:pt idx="12">
                  <c:v>4</c:v>
                </c:pt>
                <c:pt idx="13">
                  <c:v>47</c:v>
                </c:pt>
                <c:pt idx="14">
                  <c:v>29</c:v>
                </c:pt>
                <c:pt idx="15">
                  <c:v>31</c:v>
                </c:pt>
                <c:pt idx="16">
                  <c:v>26</c:v>
                </c:pt>
                <c:pt idx="17">
                  <c:v>2</c:v>
                </c:pt>
                <c:pt idx="18">
                  <c:v>183</c:v>
                </c:pt>
                <c:pt idx="19">
                  <c:v>1</c:v>
                </c:pt>
                <c:pt idx="20">
                  <c:v>82</c:v>
                </c:pt>
                <c:pt idx="21">
                  <c:v>46</c:v>
                </c:pt>
                <c:pt idx="22">
                  <c:v>0</c:v>
                </c:pt>
                <c:pt idx="23">
                  <c:v>33</c:v>
                </c:pt>
                <c:pt idx="24">
                  <c:v>7</c:v>
                </c:pt>
                <c:pt idx="25">
                  <c:v>10</c:v>
                </c:pt>
                <c:pt idx="26">
                  <c:v>9</c:v>
                </c:pt>
                <c:pt idx="27">
                  <c:v>32</c:v>
                </c:pt>
                <c:pt idx="28">
                  <c:v>4</c:v>
                </c:pt>
                <c:pt idx="29">
                  <c:v>26</c:v>
                </c:pt>
                <c:pt idx="30">
                  <c:v>25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0-405A-96E6-E21D489798DF}"/>
            </c:ext>
          </c:extLst>
        </c:ser>
        <c:ser>
          <c:idx val="3"/>
          <c:order val="3"/>
          <c:tx>
            <c:strRef>
              <c:f>'1.1.5'!$E$5</c:f>
              <c:strCache>
                <c:ptCount val="1"/>
                <c:pt idx="0">
                  <c:v>Gas-Gasolina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'1.1.5'!$H$7:$H$38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'1.1.5'!$E$7:$E$38</c:f>
              <c:numCache>
                <c:formatCode>#,##0</c:formatCode>
                <c:ptCount val="3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12</c:v>
                </c:pt>
                <c:pt idx="6">
                  <c:v>66</c:v>
                </c:pt>
                <c:pt idx="7">
                  <c:v>340</c:v>
                </c:pt>
                <c:pt idx="8">
                  <c:v>6</c:v>
                </c:pt>
                <c:pt idx="9">
                  <c:v>8</c:v>
                </c:pt>
                <c:pt idx="10">
                  <c:v>22</c:v>
                </c:pt>
                <c:pt idx="11">
                  <c:v>63</c:v>
                </c:pt>
                <c:pt idx="12">
                  <c:v>1</c:v>
                </c:pt>
                <c:pt idx="13">
                  <c:v>5</c:v>
                </c:pt>
                <c:pt idx="14">
                  <c:v>23</c:v>
                </c:pt>
                <c:pt idx="15">
                  <c:v>9</c:v>
                </c:pt>
                <c:pt idx="16">
                  <c:v>14</c:v>
                </c:pt>
                <c:pt idx="17">
                  <c:v>2</c:v>
                </c:pt>
                <c:pt idx="18">
                  <c:v>3701</c:v>
                </c:pt>
                <c:pt idx="19">
                  <c:v>0</c:v>
                </c:pt>
                <c:pt idx="20">
                  <c:v>53</c:v>
                </c:pt>
                <c:pt idx="21">
                  <c:v>168</c:v>
                </c:pt>
                <c:pt idx="22">
                  <c:v>0</c:v>
                </c:pt>
                <c:pt idx="23">
                  <c:v>100</c:v>
                </c:pt>
                <c:pt idx="24">
                  <c:v>1</c:v>
                </c:pt>
                <c:pt idx="25">
                  <c:v>3</c:v>
                </c:pt>
                <c:pt idx="26">
                  <c:v>11</c:v>
                </c:pt>
                <c:pt idx="27">
                  <c:v>85</c:v>
                </c:pt>
                <c:pt idx="28">
                  <c:v>2</c:v>
                </c:pt>
                <c:pt idx="29">
                  <c:v>23</c:v>
                </c:pt>
                <c:pt idx="30">
                  <c:v>4</c:v>
                </c:pt>
                <c:pt idx="3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0-405A-96E6-E21D4897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290880"/>
        <c:axId val="455292416"/>
      </c:lineChart>
      <c:catAx>
        <c:axId val="45529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5292416"/>
        <c:crosses val="autoZero"/>
        <c:auto val="1"/>
        <c:lblAlgn val="ctr"/>
        <c:lblOffset val="100"/>
        <c:noMultiLvlLbl val="0"/>
      </c:catAx>
      <c:valAx>
        <c:axId val="455292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2.94669690638721E-3"/>
              <c:y val="0.2596079061545878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5290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904542464309534"/>
          <c:y val="0.91628280839894949"/>
          <c:w val="0.53579969755899126"/>
          <c:h val="8.371703537057874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8</xdr:row>
      <xdr:rowOff>66675</xdr:rowOff>
    </xdr:from>
    <xdr:to>
      <xdr:col>11</xdr:col>
      <xdr:colOff>47625</xdr:colOff>
      <xdr:row>23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25</xdr:row>
      <xdr:rowOff>9525</xdr:rowOff>
    </xdr:from>
    <xdr:to>
      <xdr:col>11</xdr:col>
      <xdr:colOff>19050</xdr:colOff>
      <xdr:row>40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41</xdr:row>
      <xdr:rowOff>9525</xdr:rowOff>
    </xdr:from>
    <xdr:to>
      <xdr:col>11</xdr:col>
      <xdr:colOff>0</xdr:colOff>
      <xdr:row>55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228599</xdr:colOff>
      <xdr:row>6</xdr:row>
      <xdr:rowOff>28575</xdr:rowOff>
    </xdr:from>
    <xdr:to>
      <xdr:col>21</xdr:col>
      <xdr:colOff>333375</xdr:colOff>
      <xdr:row>21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22</xdr:row>
      <xdr:rowOff>142875</xdr:rowOff>
    </xdr:from>
    <xdr:to>
      <xdr:col>21</xdr:col>
      <xdr:colOff>371476</xdr:colOff>
      <xdr:row>38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6</xdr:row>
      <xdr:rowOff>47625</xdr:rowOff>
    </xdr:from>
    <xdr:to>
      <xdr:col>21</xdr:col>
      <xdr:colOff>123825</xdr:colOff>
      <xdr:row>21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22</xdr:row>
      <xdr:rowOff>180975</xdr:rowOff>
    </xdr:from>
    <xdr:to>
      <xdr:col>21</xdr:col>
      <xdr:colOff>180975</xdr:colOff>
      <xdr:row>37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7</xdr:row>
      <xdr:rowOff>38100</xdr:rowOff>
    </xdr:from>
    <xdr:to>
      <xdr:col>12</xdr:col>
      <xdr:colOff>257175</xdr:colOff>
      <xdr:row>22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23</xdr:row>
      <xdr:rowOff>95250</xdr:rowOff>
    </xdr:from>
    <xdr:to>
      <xdr:col>12</xdr:col>
      <xdr:colOff>257175</xdr:colOff>
      <xdr:row>37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39</xdr:row>
      <xdr:rowOff>28575</xdr:rowOff>
    </xdr:from>
    <xdr:to>
      <xdr:col>11</xdr:col>
      <xdr:colOff>38100</xdr:colOff>
      <xdr:row>53</xdr:row>
      <xdr:rowOff>104775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6</xdr:row>
      <xdr:rowOff>66675</xdr:rowOff>
    </xdr:from>
    <xdr:to>
      <xdr:col>11</xdr:col>
      <xdr:colOff>619124</xdr:colOff>
      <xdr:row>21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22</xdr:row>
      <xdr:rowOff>142875</xdr:rowOff>
    </xdr:from>
    <xdr:to>
      <xdr:col>11</xdr:col>
      <xdr:colOff>619125</xdr:colOff>
      <xdr:row>37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76200</xdr:colOff>
      <xdr:row>38</xdr:row>
      <xdr:rowOff>28575</xdr:rowOff>
    </xdr:from>
    <xdr:to>
      <xdr:col>11</xdr:col>
      <xdr:colOff>76200</xdr:colOff>
      <xdr:row>52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5</xdr:row>
      <xdr:rowOff>85725</xdr:rowOff>
    </xdr:from>
    <xdr:to>
      <xdr:col>17</xdr:col>
      <xdr:colOff>0</xdr:colOff>
      <xdr:row>21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22</xdr:row>
      <xdr:rowOff>66675</xdr:rowOff>
    </xdr:from>
    <xdr:to>
      <xdr:col>17</xdr:col>
      <xdr:colOff>1</xdr:colOff>
      <xdr:row>37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133349</xdr:colOff>
      <xdr:row>5</xdr:row>
      <xdr:rowOff>95250</xdr:rowOff>
    </xdr:from>
    <xdr:to>
      <xdr:col>21</xdr:col>
      <xdr:colOff>371475</xdr:colOff>
      <xdr:row>21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190500</xdr:colOff>
      <xdr:row>22</xdr:row>
      <xdr:rowOff>66675</xdr:rowOff>
    </xdr:from>
    <xdr:to>
      <xdr:col>21</xdr:col>
      <xdr:colOff>428626</xdr:colOff>
      <xdr:row>37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733424</xdr:colOff>
      <xdr:row>5</xdr:row>
      <xdr:rowOff>28575</xdr:rowOff>
    </xdr:from>
    <xdr:to>
      <xdr:col>11</xdr:col>
      <xdr:colOff>285749</xdr:colOff>
      <xdr:row>17</xdr:row>
      <xdr:rowOff>152400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6</xdr:row>
      <xdr:rowOff>19050</xdr:rowOff>
    </xdr:from>
    <xdr:to>
      <xdr:col>14</xdr:col>
      <xdr:colOff>342900</xdr:colOff>
      <xdr:row>21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1028700</xdr:colOff>
      <xdr:row>22</xdr:row>
      <xdr:rowOff>180975</xdr:rowOff>
    </xdr:from>
    <xdr:to>
      <xdr:col>13</xdr:col>
      <xdr:colOff>247650</xdr:colOff>
      <xdr:row>37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7</xdr:row>
      <xdr:rowOff>57149</xdr:rowOff>
    </xdr:from>
    <xdr:to>
      <xdr:col>13</xdr:col>
      <xdr:colOff>295275</xdr:colOff>
      <xdr:row>22</xdr:row>
      <xdr:rowOff>47624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24</xdr:row>
      <xdr:rowOff>38100</xdr:rowOff>
    </xdr:from>
    <xdr:to>
      <xdr:col>13</xdr:col>
      <xdr:colOff>390525</xdr:colOff>
      <xdr:row>39</xdr:row>
      <xdr:rowOff>28575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904875</xdr:colOff>
      <xdr:row>40</xdr:row>
      <xdr:rowOff>123825</xdr:rowOff>
    </xdr:from>
    <xdr:to>
      <xdr:col>12</xdr:col>
      <xdr:colOff>152400</xdr:colOff>
      <xdr:row>55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5</xdr:row>
      <xdr:rowOff>76200</xdr:rowOff>
    </xdr:from>
    <xdr:to>
      <xdr:col>13</xdr:col>
      <xdr:colOff>9524</xdr:colOff>
      <xdr:row>21</xdr:row>
      <xdr:rowOff>85726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1057275</xdr:colOff>
      <xdr:row>22</xdr:row>
      <xdr:rowOff>123825</xdr:rowOff>
    </xdr:from>
    <xdr:to>
      <xdr:col>6</xdr:col>
      <xdr:colOff>190500</xdr:colOff>
      <xdr:row>37</xdr:row>
      <xdr:rowOff>9525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22</xdr:row>
      <xdr:rowOff>114300</xdr:rowOff>
    </xdr:from>
    <xdr:to>
      <xdr:col>12</xdr:col>
      <xdr:colOff>285750</xdr:colOff>
      <xdr:row>36</xdr:row>
      <xdr:rowOff>180975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5</xdr:row>
      <xdr:rowOff>114300</xdr:rowOff>
    </xdr:from>
    <xdr:to>
      <xdr:col>12</xdr:col>
      <xdr:colOff>361951</xdr:colOff>
      <xdr:row>21</xdr:row>
      <xdr:rowOff>152400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3</xdr:row>
      <xdr:rowOff>28575</xdr:rowOff>
    </xdr:from>
    <xdr:to>
      <xdr:col>10</xdr:col>
      <xdr:colOff>695325</xdr:colOff>
      <xdr:row>15</xdr:row>
      <xdr:rowOff>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847725</xdr:colOff>
      <xdr:row>15</xdr:row>
      <xdr:rowOff>104775</xdr:rowOff>
    </xdr:from>
    <xdr:to>
      <xdr:col>10</xdr:col>
      <xdr:colOff>676275</xdr:colOff>
      <xdr:row>29</xdr:row>
      <xdr:rowOff>180975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13</xdr:row>
      <xdr:rowOff>152400</xdr:rowOff>
    </xdr:from>
    <xdr:to>
      <xdr:col>4</xdr:col>
      <xdr:colOff>514350</xdr:colOff>
      <xdr:row>28</xdr:row>
      <xdr:rowOff>38100</xdr:rowOff>
    </xdr:to>
    <xdr:graphicFrame macro="">
      <xdr:nvGraphicFramePr>
        <xdr:cNvPr id="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11</xdr:col>
      <xdr:colOff>85725</xdr:colOff>
      <xdr:row>28</xdr:row>
      <xdr:rowOff>76200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885825</xdr:colOff>
      <xdr:row>29</xdr:row>
      <xdr:rowOff>28575</xdr:rowOff>
    </xdr:from>
    <xdr:to>
      <xdr:col>4</xdr:col>
      <xdr:colOff>485775</xdr:colOff>
      <xdr:row>43</xdr:row>
      <xdr:rowOff>104775</xdr:rowOff>
    </xdr:to>
    <xdr:graphicFrame macro="">
      <xdr:nvGraphicFramePr>
        <xdr:cNvPr id="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1009650</xdr:colOff>
      <xdr:row>29</xdr:row>
      <xdr:rowOff>28575</xdr:rowOff>
    </xdr:from>
    <xdr:to>
      <xdr:col>10</xdr:col>
      <xdr:colOff>581025</xdr:colOff>
      <xdr:row>43</xdr:row>
      <xdr:rowOff>104775</xdr:rowOff>
    </xdr:to>
    <xdr:graphicFrame macro="">
      <xdr:nvGraphicFramePr>
        <xdr:cNvPr id="5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885825</xdr:colOff>
      <xdr:row>44</xdr:row>
      <xdr:rowOff>85725</xdr:rowOff>
    </xdr:from>
    <xdr:to>
      <xdr:col>4</xdr:col>
      <xdr:colOff>485775</xdr:colOff>
      <xdr:row>58</xdr:row>
      <xdr:rowOff>161925</xdr:rowOff>
    </xdr:to>
    <xdr:graphicFrame macro="">
      <xdr:nvGraphicFramePr>
        <xdr:cNvPr id="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44</xdr:row>
      <xdr:rowOff>0</xdr:rowOff>
    </xdr:from>
    <xdr:to>
      <xdr:col>10</xdr:col>
      <xdr:colOff>600075</xdr:colOff>
      <xdr:row>58</xdr:row>
      <xdr:rowOff>76200</xdr:rowOff>
    </xdr:to>
    <xdr:graphicFrame macro="">
      <xdr:nvGraphicFramePr>
        <xdr:cNvPr id="7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161925</xdr:rowOff>
    </xdr:from>
    <xdr:to>
      <xdr:col>10</xdr:col>
      <xdr:colOff>466725</xdr:colOff>
      <xdr:row>17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504825</xdr:colOff>
      <xdr:row>17</xdr:row>
      <xdr:rowOff>171450</xdr:rowOff>
    </xdr:from>
    <xdr:to>
      <xdr:col>10</xdr:col>
      <xdr:colOff>504825</xdr:colOff>
      <xdr:row>32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23</xdr:row>
      <xdr:rowOff>47625</xdr:rowOff>
    </xdr:from>
    <xdr:to>
      <xdr:col>5</xdr:col>
      <xdr:colOff>447675</xdr:colOff>
      <xdr:row>37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23</xdr:row>
      <xdr:rowOff>57150</xdr:rowOff>
    </xdr:from>
    <xdr:to>
      <xdr:col>13</xdr:col>
      <xdr:colOff>104775</xdr:colOff>
      <xdr:row>37</xdr:row>
      <xdr:rowOff>133350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6</xdr:row>
      <xdr:rowOff>95250</xdr:rowOff>
    </xdr:from>
    <xdr:to>
      <xdr:col>15</xdr:col>
      <xdr:colOff>304800</xdr:colOff>
      <xdr:row>22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24</xdr:row>
      <xdr:rowOff>85725</xdr:rowOff>
    </xdr:from>
    <xdr:to>
      <xdr:col>15</xdr:col>
      <xdr:colOff>466726</xdr:colOff>
      <xdr:row>40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38098</xdr:colOff>
      <xdr:row>6</xdr:row>
      <xdr:rowOff>9525</xdr:rowOff>
    </xdr:from>
    <xdr:to>
      <xdr:col>16</xdr:col>
      <xdr:colOff>552449</xdr:colOff>
      <xdr:row>22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24</xdr:row>
      <xdr:rowOff>47625</xdr:rowOff>
    </xdr:from>
    <xdr:to>
      <xdr:col>16</xdr:col>
      <xdr:colOff>523876</xdr:colOff>
      <xdr:row>40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404812</xdr:colOff>
      <xdr:row>6</xdr:row>
      <xdr:rowOff>59530</xdr:rowOff>
    </xdr:from>
    <xdr:to>
      <xdr:col>17</xdr:col>
      <xdr:colOff>119062</xdr:colOff>
      <xdr:row>23</xdr:row>
      <xdr:rowOff>166688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381001</xdr:colOff>
      <xdr:row>25</xdr:row>
      <xdr:rowOff>11906</xdr:rowOff>
    </xdr:from>
    <xdr:to>
      <xdr:col>17</xdr:col>
      <xdr:colOff>95251</xdr:colOff>
      <xdr:row>42</xdr:row>
      <xdr:rowOff>142876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359832</xdr:colOff>
      <xdr:row>6</xdr:row>
      <xdr:rowOff>179917</xdr:rowOff>
    </xdr:from>
    <xdr:to>
      <xdr:col>17</xdr:col>
      <xdr:colOff>592667</xdr:colOff>
      <xdr:row>22</xdr:row>
      <xdr:rowOff>63501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23</xdr:row>
      <xdr:rowOff>19050</xdr:rowOff>
    </xdr:from>
    <xdr:to>
      <xdr:col>17</xdr:col>
      <xdr:colOff>556685</xdr:colOff>
      <xdr:row>38</xdr:row>
      <xdr:rowOff>93134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5</xdr:row>
      <xdr:rowOff>38099</xdr:rowOff>
    </xdr:from>
    <xdr:to>
      <xdr:col>21</xdr:col>
      <xdr:colOff>323849</xdr:colOff>
      <xdr:row>20</xdr:row>
      <xdr:rowOff>95249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21</xdr:row>
      <xdr:rowOff>152400</xdr:rowOff>
    </xdr:from>
    <xdr:to>
      <xdr:col>21</xdr:col>
      <xdr:colOff>381000</xdr:colOff>
      <xdr:row>36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mezlo/Desktop/RESPALDO%202013%20MAGDA/ESTADISTICA%202012/Documents%20and%20Settings/mgomezlo/Configuraci&#243;n%20local/Archivos%20temporales%20de%20Internet/Content.Outlook/UX5UP6EX/1%20CARGA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Estad&#237;stica/Estad&#237;stica%20B&#225;sica%202015/1%20Autotransporte%20de%20Carg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"/>
      <sheetName val="1.4.2.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1.4"/>
      <sheetName val="1.1.5"/>
      <sheetName val="1.1.6"/>
      <sheetName val="1.1.6.1"/>
      <sheetName val="1.1.6.2"/>
      <sheetName val="1.1.7"/>
      <sheetName val="1.1.7.1"/>
      <sheetName val="1.1.7.2"/>
      <sheetName val="1.1.8"/>
      <sheetName val="1.1.9"/>
      <sheetName val=" 1.1.10"/>
      <sheetName val=" 1.1.11"/>
      <sheetName val="1.2.1"/>
      <sheetName val="1.2.2"/>
      <sheetName val="1.2.3"/>
      <sheetName val="1.3.1 "/>
      <sheetName val="1.4.1  "/>
      <sheetName val="1.4.2"/>
    </sheetNames>
    <sheetDataSet>
      <sheetData sheetId="0" refreshError="1"/>
      <sheetData sheetId="1">
        <row r="7">
          <cell r="A7" t="str">
            <v>Caballete</v>
          </cell>
        </row>
        <row r="8">
          <cell r="A8" t="str">
            <v>Caja</v>
          </cell>
        </row>
        <row r="9">
          <cell r="A9" t="str">
            <v>Caja abierta</v>
          </cell>
        </row>
        <row r="10">
          <cell r="A10" t="str">
            <v>Caja cerrada</v>
          </cell>
        </row>
        <row r="11">
          <cell r="A11" t="str">
            <v>Caja refrigerador</v>
          </cell>
        </row>
        <row r="12">
          <cell r="A12" t="str">
            <v>Cama B o cuello G</v>
          </cell>
        </row>
        <row r="13">
          <cell r="A13" t="str">
            <v>Chasís portacontenedor</v>
          </cell>
        </row>
        <row r="14">
          <cell r="A14" t="str">
            <v>Equipo especializado</v>
          </cell>
        </row>
        <row r="15">
          <cell r="A15" t="str">
            <v>Estaca o plataforma</v>
          </cell>
        </row>
        <row r="16">
          <cell r="A16" t="str">
            <v>Estacas</v>
          </cell>
        </row>
        <row r="17">
          <cell r="A17" t="str">
            <v>Góndola madrina</v>
          </cell>
        </row>
        <row r="18">
          <cell r="A18" t="str">
            <v>Grúa industrial</v>
          </cell>
        </row>
        <row r="19">
          <cell r="A19" t="str">
            <v>Grúa tipo "A"</v>
          </cell>
        </row>
        <row r="20">
          <cell r="A20" t="str">
            <v>Grúa tipo "B"</v>
          </cell>
        </row>
        <row r="21">
          <cell r="A21" t="str">
            <v>Grúa tipo "C"</v>
          </cell>
        </row>
        <row r="22">
          <cell r="A22" t="str">
            <v>Grúa tipo "D"</v>
          </cell>
        </row>
        <row r="23">
          <cell r="A23" t="str">
            <v>Jaula</v>
          </cell>
        </row>
        <row r="24">
          <cell r="A24" t="str">
            <v>Media redila</v>
          </cell>
        </row>
        <row r="25">
          <cell r="A25" t="str">
            <v>Pallet o Celdillas</v>
          </cell>
        </row>
        <row r="26">
          <cell r="A26" t="str">
            <v>Plataforma o jaula</v>
          </cell>
        </row>
        <row r="27">
          <cell r="A27" t="str">
            <v>Plataforma con grúa</v>
          </cell>
        </row>
        <row r="28">
          <cell r="A28" t="str">
            <v>Plataforma</v>
          </cell>
        </row>
        <row r="29">
          <cell r="A29" t="str">
            <v>Redilas o plataforma</v>
          </cell>
        </row>
        <row r="30">
          <cell r="A30" t="str">
            <v>Redilas</v>
          </cell>
        </row>
        <row r="31">
          <cell r="A31" t="str">
            <v>Refrigerador</v>
          </cell>
        </row>
        <row r="32">
          <cell r="A32" t="str">
            <v>Revolvedora</v>
          </cell>
        </row>
        <row r="33">
          <cell r="A33" t="str">
            <v>Semicaja</v>
          </cell>
        </row>
        <row r="34">
          <cell r="A34" t="str">
            <v>Tanque</v>
          </cell>
        </row>
        <row r="35">
          <cell r="A35" t="str">
            <v>Tanque o redilas</v>
          </cell>
        </row>
        <row r="36">
          <cell r="A36" t="str">
            <v>Tolva</v>
          </cell>
        </row>
        <row r="37">
          <cell r="A37" t="str">
            <v>Tractor</v>
          </cell>
        </row>
        <row r="38">
          <cell r="A38" t="str">
            <v>Volteo</v>
          </cell>
        </row>
        <row r="39">
          <cell r="A39" t="str">
            <v>Volteo desmontable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D34"/>
  <sheetViews>
    <sheetView tabSelected="1" zoomScaleNormal="100" workbookViewId="0">
      <selection activeCell="A69" sqref="A69"/>
    </sheetView>
  </sheetViews>
  <sheetFormatPr baseColWidth="10" defaultColWidth="11.42578125" defaultRowHeight="15" x14ac:dyDescent="0.25"/>
  <cols>
    <col min="1" max="1" width="39.85546875" style="9" customWidth="1"/>
    <col min="2" max="2" width="11.85546875" style="7" customWidth="1"/>
    <col min="3" max="3" width="12.5703125" style="8" customWidth="1"/>
    <col min="4" max="4" width="8" style="8" customWidth="1"/>
    <col min="5" max="16384" width="11.42578125" style="9"/>
  </cols>
  <sheetData>
    <row r="2" spans="1:4" ht="17.25" x14ac:dyDescent="0.3">
      <c r="A2" s="20" t="s">
        <v>159</v>
      </c>
    </row>
    <row r="4" spans="1:4" ht="17.25" x14ac:dyDescent="0.3">
      <c r="A4" s="20" t="s">
        <v>202</v>
      </c>
    </row>
    <row r="6" spans="1:4" ht="17.25" x14ac:dyDescent="0.3">
      <c r="A6" s="100" t="s">
        <v>203</v>
      </c>
      <c r="B6" s="10"/>
    </row>
    <row r="8" spans="1:4" ht="30" customHeight="1" x14ac:dyDescent="0.25">
      <c r="A8" s="21" t="s">
        <v>49</v>
      </c>
      <c r="B8" s="21" t="s">
        <v>50</v>
      </c>
      <c r="C8" s="88" t="s">
        <v>51</v>
      </c>
      <c r="D8" s="38" t="s">
        <v>1</v>
      </c>
    </row>
    <row r="9" spans="1:4" ht="9" customHeight="1" x14ac:dyDescent="0.25">
      <c r="A9" s="44"/>
      <c r="B9" s="45"/>
      <c r="C9" s="46"/>
      <c r="D9" s="46"/>
    </row>
    <row r="10" spans="1:4" x14ac:dyDescent="0.25">
      <c r="A10" s="2" t="s">
        <v>103</v>
      </c>
      <c r="B10" s="2"/>
      <c r="C10" s="3">
        <f>SUM(C11:C15)</f>
        <v>443058</v>
      </c>
      <c r="D10" s="43">
        <f>C10/C$34*100</f>
        <v>51.230350298033734</v>
      </c>
    </row>
    <row r="11" spans="1:4" x14ac:dyDescent="0.25">
      <c r="A11" s="44" t="s">
        <v>52</v>
      </c>
      <c r="B11" s="53" t="s">
        <v>16</v>
      </c>
      <c r="C11" s="112">
        <v>87197</v>
      </c>
      <c r="D11" s="135">
        <f>C11*100/$C$10</f>
        <v>19.680719002929639</v>
      </c>
    </row>
    <row r="12" spans="1:4" x14ac:dyDescent="0.25">
      <c r="A12" s="44" t="s">
        <v>158</v>
      </c>
      <c r="B12" s="53" t="s">
        <v>210</v>
      </c>
      <c r="C12" s="112">
        <v>70526</v>
      </c>
      <c r="D12" s="135">
        <f t="shared" ref="D12:D15" si="0">C12*100/$C$10</f>
        <v>15.918006220404552</v>
      </c>
    </row>
    <row r="13" spans="1:4" x14ac:dyDescent="0.25">
      <c r="A13" s="44" t="s">
        <v>53</v>
      </c>
      <c r="B13" s="53" t="s">
        <v>13</v>
      </c>
      <c r="C13" s="112">
        <v>2840</v>
      </c>
      <c r="D13" s="135">
        <v>0.7</v>
      </c>
    </row>
    <row r="14" spans="1:4" x14ac:dyDescent="0.25">
      <c r="A14" s="44" t="s">
        <v>54</v>
      </c>
      <c r="B14" s="53" t="s">
        <v>14</v>
      </c>
      <c r="C14" s="112">
        <v>281509</v>
      </c>
      <c r="D14" s="135">
        <f t="shared" si="0"/>
        <v>63.537730951703843</v>
      </c>
    </row>
    <row r="15" spans="1:4" x14ac:dyDescent="0.25">
      <c r="A15" s="44" t="s">
        <v>55</v>
      </c>
      <c r="B15" s="136" t="s">
        <v>55</v>
      </c>
      <c r="C15" s="112">
        <v>986</v>
      </c>
      <c r="D15" s="135">
        <f t="shared" si="0"/>
        <v>0.22254422671523819</v>
      </c>
    </row>
    <row r="16" spans="1:4" ht="8.25" customHeight="1" x14ac:dyDescent="0.25">
      <c r="A16" s="44"/>
      <c r="B16" s="45"/>
      <c r="C16" s="46"/>
      <c r="D16" s="135"/>
    </row>
    <row r="17" spans="1:4" x14ac:dyDescent="0.25">
      <c r="A17" s="2" t="s">
        <v>104</v>
      </c>
      <c r="B17" s="2"/>
      <c r="C17" s="3">
        <f>C24+C30</f>
        <v>420553</v>
      </c>
      <c r="D17" s="43">
        <f>C17/C$34*100</f>
        <v>48.628119814762357</v>
      </c>
    </row>
    <row r="18" spans="1:4" x14ac:dyDescent="0.25">
      <c r="A18" s="44" t="s">
        <v>56</v>
      </c>
      <c r="B18" s="45" t="s">
        <v>4</v>
      </c>
      <c r="C18" s="112">
        <v>3368</v>
      </c>
      <c r="D18" s="71"/>
    </row>
    <row r="19" spans="1:4" x14ac:dyDescent="0.25">
      <c r="A19" s="44" t="s">
        <v>57</v>
      </c>
      <c r="B19" s="45" t="s">
        <v>3</v>
      </c>
      <c r="C19" s="112">
        <v>331195</v>
      </c>
      <c r="D19" s="71"/>
    </row>
    <row r="20" spans="1:4" x14ac:dyDescent="0.25">
      <c r="A20" s="44" t="s">
        <v>105</v>
      </c>
      <c r="B20" s="45" t="s">
        <v>2</v>
      </c>
      <c r="C20" s="112">
        <v>81782</v>
      </c>
      <c r="D20" s="71"/>
    </row>
    <row r="21" spans="1:4" x14ac:dyDescent="0.25">
      <c r="A21" s="44" t="s">
        <v>106</v>
      </c>
      <c r="B21" s="45" t="s">
        <v>5</v>
      </c>
      <c r="C21" s="112">
        <v>495</v>
      </c>
      <c r="D21" s="71"/>
    </row>
    <row r="22" spans="1:4" x14ac:dyDescent="0.25">
      <c r="A22" s="44" t="s">
        <v>107</v>
      </c>
      <c r="B22" s="45" t="s">
        <v>6</v>
      </c>
      <c r="C22" s="112">
        <v>56</v>
      </c>
      <c r="D22" s="71"/>
    </row>
    <row r="23" spans="1:4" x14ac:dyDescent="0.25">
      <c r="A23" s="44" t="s">
        <v>108</v>
      </c>
      <c r="B23" s="45" t="s">
        <v>7</v>
      </c>
      <c r="C23" s="112">
        <v>83</v>
      </c>
      <c r="D23" s="71"/>
    </row>
    <row r="24" spans="1:4" x14ac:dyDescent="0.25">
      <c r="A24" s="48" t="s">
        <v>125</v>
      </c>
      <c r="B24" s="53" t="s">
        <v>186</v>
      </c>
      <c r="C24" s="54">
        <f>SUM(C18:C23)</f>
        <v>416979</v>
      </c>
      <c r="D24" s="135">
        <f>C24*100/C17</f>
        <v>99.15016656640185</v>
      </c>
    </row>
    <row r="25" spans="1:4" x14ac:dyDescent="0.25">
      <c r="A25" s="44" t="s">
        <v>58</v>
      </c>
      <c r="B25" s="45" t="s">
        <v>8</v>
      </c>
      <c r="C25" s="112">
        <v>2747</v>
      </c>
      <c r="D25" s="137"/>
    </row>
    <row r="26" spans="1:4" x14ac:dyDescent="0.25">
      <c r="A26" s="44" t="s">
        <v>59</v>
      </c>
      <c r="B26" s="45" t="s">
        <v>9</v>
      </c>
      <c r="C26" s="112">
        <v>650</v>
      </c>
      <c r="D26" s="137"/>
    </row>
    <row r="27" spans="1:4" x14ac:dyDescent="0.25">
      <c r="A27" s="44" t="s">
        <v>60</v>
      </c>
      <c r="B27" s="45" t="s">
        <v>10</v>
      </c>
      <c r="C27" s="112">
        <v>112</v>
      </c>
      <c r="D27" s="137"/>
    </row>
    <row r="28" spans="1:4" x14ac:dyDescent="0.25">
      <c r="A28" s="44" t="s">
        <v>61</v>
      </c>
      <c r="B28" s="45" t="s">
        <v>11</v>
      </c>
      <c r="C28" s="112">
        <v>15</v>
      </c>
      <c r="D28" s="137"/>
    </row>
    <row r="29" spans="1:4" x14ac:dyDescent="0.25">
      <c r="A29" s="44" t="s">
        <v>62</v>
      </c>
      <c r="B29" s="45" t="s">
        <v>12</v>
      </c>
      <c r="C29" s="112">
        <v>50</v>
      </c>
      <c r="D29" s="137"/>
    </row>
    <row r="30" spans="1:4" x14ac:dyDescent="0.25">
      <c r="A30" s="48" t="s">
        <v>126</v>
      </c>
      <c r="B30" s="53" t="s">
        <v>187</v>
      </c>
      <c r="C30" s="54">
        <f>SUM(C25:C29)</f>
        <v>3574</v>
      </c>
      <c r="D30" s="135">
        <f>C30*100/C17</f>
        <v>0.84983343359814345</v>
      </c>
    </row>
    <row r="31" spans="1:4" ht="10.5" customHeight="1" x14ac:dyDescent="0.25">
      <c r="A31" s="44"/>
      <c r="B31" s="45"/>
      <c r="C31" s="46"/>
      <c r="D31" s="47"/>
    </row>
    <row r="32" spans="1:4" x14ac:dyDescent="0.25">
      <c r="A32" s="2" t="s">
        <v>223</v>
      </c>
      <c r="B32" s="2" t="s">
        <v>0</v>
      </c>
      <c r="C32" s="3">
        <v>1224</v>
      </c>
      <c r="D32" s="43">
        <v>0.2</v>
      </c>
    </row>
    <row r="33" spans="1:4" ht="9.75" customHeight="1" x14ac:dyDescent="0.25">
      <c r="A33" s="44"/>
      <c r="B33" s="45"/>
      <c r="C33" s="46"/>
      <c r="D33" s="47"/>
    </row>
    <row r="34" spans="1:4" ht="15.75" x14ac:dyDescent="0.25">
      <c r="A34" s="23" t="s">
        <v>63</v>
      </c>
      <c r="B34" s="23"/>
      <c r="C34" s="24">
        <f>C10+C17+C32</f>
        <v>864835</v>
      </c>
      <c r="D34" s="24">
        <f>D10+D17+D32</f>
        <v>100.05847011279609</v>
      </c>
    </row>
  </sheetData>
  <phoneticPr fontId="0" type="noConversion"/>
  <pageMargins left="0.72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N40"/>
  <sheetViews>
    <sheetView zoomScaleNormal="100" workbookViewId="0">
      <selection activeCell="E59" sqref="E59"/>
    </sheetView>
  </sheetViews>
  <sheetFormatPr baseColWidth="10" defaultColWidth="11.42578125" defaultRowHeight="15" x14ac:dyDescent="0.25"/>
  <cols>
    <col min="1" max="1" width="21.140625" style="9" customWidth="1"/>
    <col min="2" max="2" width="6.7109375" style="8" customWidth="1"/>
    <col min="3" max="3" width="9" style="8" customWidth="1"/>
    <col min="4" max="4" width="8" style="8" customWidth="1"/>
    <col min="5" max="12" width="6.140625" style="8" customWidth="1"/>
    <col min="13" max="13" width="9.42578125" style="8" customWidth="1"/>
    <col min="14" max="16384" width="11.42578125" style="9"/>
  </cols>
  <sheetData>
    <row r="2" spans="1:14" ht="17.25" x14ac:dyDescent="0.3">
      <c r="A2" s="20" t="s">
        <v>190</v>
      </c>
    </row>
    <row r="4" spans="1:14" ht="18.75" customHeight="1" x14ac:dyDescent="0.25">
      <c r="A4" s="140" t="s">
        <v>173</v>
      </c>
      <c r="B4" s="141" t="s">
        <v>165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39" t="s">
        <v>63</v>
      </c>
    </row>
    <row r="5" spans="1:14" ht="18.75" customHeight="1" x14ac:dyDescent="0.25">
      <c r="A5" s="140"/>
      <c r="B5" s="106" t="s">
        <v>4</v>
      </c>
      <c r="C5" s="106" t="s">
        <v>3</v>
      </c>
      <c r="D5" s="106" t="s">
        <v>2</v>
      </c>
      <c r="E5" s="106" t="s">
        <v>5</v>
      </c>
      <c r="F5" s="106" t="s">
        <v>6</v>
      </c>
      <c r="G5" s="106" t="s">
        <v>7</v>
      </c>
      <c r="H5" s="106" t="s">
        <v>8</v>
      </c>
      <c r="I5" s="106" t="s">
        <v>9</v>
      </c>
      <c r="J5" s="106" t="s">
        <v>10</v>
      </c>
      <c r="K5" s="106" t="s">
        <v>11</v>
      </c>
      <c r="L5" s="106" t="s">
        <v>12</v>
      </c>
      <c r="M5" s="139"/>
    </row>
    <row r="6" spans="1:14" ht="9" customHeight="1" x14ac:dyDescent="0.25">
      <c r="A6" s="115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9"/>
    </row>
    <row r="7" spans="1:14" x14ac:dyDescent="0.25">
      <c r="A7" s="91" t="s">
        <v>17</v>
      </c>
      <c r="B7" s="49">
        <v>31</v>
      </c>
      <c r="C7" s="49">
        <v>4470</v>
      </c>
      <c r="D7" s="49">
        <v>553</v>
      </c>
      <c r="E7" s="49">
        <v>0</v>
      </c>
      <c r="F7" s="49">
        <v>0</v>
      </c>
      <c r="G7" s="49">
        <v>1</v>
      </c>
      <c r="H7" s="49">
        <v>89</v>
      </c>
      <c r="I7" s="49">
        <v>18</v>
      </c>
      <c r="J7" s="49">
        <v>0</v>
      </c>
      <c r="K7" s="49">
        <v>0</v>
      </c>
      <c r="L7" s="49">
        <v>1</v>
      </c>
      <c r="M7" s="49">
        <f t="shared" ref="M7:M38" si="0">SUM(B7:L7)</f>
        <v>5163</v>
      </c>
      <c r="N7" s="58" t="s">
        <v>127</v>
      </c>
    </row>
    <row r="8" spans="1:14" x14ac:dyDescent="0.25">
      <c r="A8" s="92" t="s">
        <v>18</v>
      </c>
      <c r="B8" s="18">
        <v>82</v>
      </c>
      <c r="C8" s="18">
        <v>10014</v>
      </c>
      <c r="D8" s="18">
        <v>349</v>
      </c>
      <c r="E8" s="18">
        <v>8</v>
      </c>
      <c r="F8" s="18">
        <v>0</v>
      </c>
      <c r="G8" s="18">
        <v>5</v>
      </c>
      <c r="H8" s="18">
        <v>96</v>
      </c>
      <c r="I8" s="18">
        <v>3</v>
      </c>
      <c r="J8" s="18">
        <v>0</v>
      </c>
      <c r="K8" s="18">
        <v>0</v>
      </c>
      <c r="L8" s="18">
        <v>0</v>
      </c>
      <c r="M8" s="18">
        <f t="shared" si="0"/>
        <v>10557</v>
      </c>
      <c r="N8" s="58" t="s">
        <v>128</v>
      </c>
    </row>
    <row r="9" spans="1:14" x14ac:dyDescent="0.25">
      <c r="A9" s="91" t="s">
        <v>19</v>
      </c>
      <c r="B9" s="49">
        <v>1</v>
      </c>
      <c r="C9" s="49">
        <v>583</v>
      </c>
      <c r="D9" s="49">
        <v>147</v>
      </c>
      <c r="E9" s="49">
        <v>0</v>
      </c>
      <c r="F9" s="49">
        <v>0</v>
      </c>
      <c r="G9" s="49">
        <v>0</v>
      </c>
      <c r="H9" s="49">
        <v>6</v>
      </c>
      <c r="I9" s="49">
        <v>3</v>
      </c>
      <c r="J9" s="49">
        <v>0</v>
      </c>
      <c r="K9" s="49">
        <v>0</v>
      </c>
      <c r="L9" s="49">
        <v>0</v>
      </c>
      <c r="M9" s="49">
        <f t="shared" si="0"/>
        <v>740</v>
      </c>
      <c r="N9" s="58" t="s">
        <v>129</v>
      </c>
    </row>
    <row r="10" spans="1:14" x14ac:dyDescent="0.25">
      <c r="A10" s="92" t="s">
        <v>20</v>
      </c>
      <c r="B10" s="18">
        <v>6</v>
      </c>
      <c r="C10" s="18">
        <v>439</v>
      </c>
      <c r="D10" s="18">
        <v>133</v>
      </c>
      <c r="E10" s="18">
        <v>0</v>
      </c>
      <c r="F10" s="18">
        <v>0</v>
      </c>
      <c r="G10" s="18">
        <v>0</v>
      </c>
      <c r="H10" s="18">
        <v>6</v>
      </c>
      <c r="I10" s="18">
        <v>1</v>
      </c>
      <c r="J10" s="18">
        <v>0</v>
      </c>
      <c r="K10" s="18">
        <v>0</v>
      </c>
      <c r="L10" s="18">
        <v>0</v>
      </c>
      <c r="M10" s="18">
        <f t="shared" si="0"/>
        <v>585</v>
      </c>
      <c r="N10" s="58" t="s">
        <v>224</v>
      </c>
    </row>
    <row r="11" spans="1:14" x14ac:dyDescent="0.25">
      <c r="A11" s="91" t="s">
        <v>23</v>
      </c>
      <c r="B11" s="49">
        <v>7</v>
      </c>
      <c r="C11" s="49">
        <v>1216</v>
      </c>
      <c r="D11" s="49">
        <v>741</v>
      </c>
      <c r="E11" s="49">
        <v>1</v>
      </c>
      <c r="F11" s="49">
        <v>0</v>
      </c>
      <c r="G11" s="49">
        <v>0</v>
      </c>
      <c r="H11" s="49">
        <v>45</v>
      </c>
      <c r="I11" s="49">
        <v>7</v>
      </c>
      <c r="J11" s="49">
        <v>0</v>
      </c>
      <c r="K11" s="49">
        <v>0</v>
      </c>
      <c r="L11" s="49">
        <v>0</v>
      </c>
      <c r="M11" s="49">
        <f t="shared" si="0"/>
        <v>2017</v>
      </c>
      <c r="N11" s="58" t="s">
        <v>130</v>
      </c>
    </row>
    <row r="12" spans="1:14" x14ac:dyDescent="0.25">
      <c r="A12" s="92" t="s">
        <v>24</v>
      </c>
      <c r="B12" s="18">
        <v>38</v>
      </c>
      <c r="C12" s="18">
        <v>10868</v>
      </c>
      <c r="D12" s="18">
        <v>2687</v>
      </c>
      <c r="E12" s="18">
        <v>1</v>
      </c>
      <c r="F12" s="18">
        <v>0</v>
      </c>
      <c r="G12" s="18">
        <v>4</v>
      </c>
      <c r="H12" s="18">
        <v>4</v>
      </c>
      <c r="I12" s="18">
        <v>3</v>
      </c>
      <c r="J12" s="18">
        <v>0</v>
      </c>
      <c r="K12" s="18">
        <v>0</v>
      </c>
      <c r="L12" s="18">
        <v>0</v>
      </c>
      <c r="M12" s="18">
        <f t="shared" si="0"/>
        <v>13605</v>
      </c>
      <c r="N12" s="58" t="s">
        <v>131</v>
      </c>
    </row>
    <row r="13" spans="1:14" x14ac:dyDescent="0.25">
      <c r="A13" s="91" t="s">
        <v>221</v>
      </c>
      <c r="B13" s="49">
        <v>881</v>
      </c>
      <c r="C13" s="49">
        <v>51019</v>
      </c>
      <c r="D13" s="49">
        <v>7128</v>
      </c>
      <c r="E13" s="49">
        <v>14</v>
      </c>
      <c r="F13" s="49">
        <v>0</v>
      </c>
      <c r="G13" s="49">
        <v>1</v>
      </c>
      <c r="H13" s="49">
        <v>147</v>
      </c>
      <c r="I13" s="49">
        <v>32</v>
      </c>
      <c r="J13" s="49">
        <v>5</v>
      </c>
      <c r="K13" s="49">
        <v>0</v>
      </c>
      <c r="L13" s="49">
        <v>0</v>
      </c>
      <c r="M13" s="49">
        <f t="shared" si="0"/>
        <v>59227</v>
      </c>
      <c r="N13" s="58" t="s">
        <v>222</v>
      </c>
    </row>
    <row r="14" spans="1:14" x14ac:dyDescent="0.25">
      <c r="A14" s="92" t="s">
        <v>21</v>
      </c>
      <c r="B14" s="18">
        <v>38</v>
      </c>
      <c r="C14" s="18">
        <v>11863</v>
      </c>
      <c r="D14" s="18">
        <v>4288</v>
      </c>
      <c r="E14" s="18">
        <v>8</v>
      </c>
      <c r="F14" s="18">
        <v>0</v>
      </c>
      <c r="G14" s="18">
        <v>1</v>
      </c>
      <c r="H14" s="18">
        <v>449</v>
      </c>
      <c r="I14" s="18">
        <v>53</v>
      </c>
      <c r="J14" s="18">
        <v>1</v>
      </c>
      <c r="K14" s="18">
        <v>0</v>
      </c>
      <c r="L14" s="18">
        <v>1</v>
      </c>
      <c r="M14" s="18">
        <f t="shared" si="0"/>
        <v>16702</v>
      </c>
      <c r="N14" s="58" t="s">
        <v>132</v>
      </c>
    </row>
    <row r="15" spans="1:14" x14ac:dyDescent="0.25">
      <c r="A15" s="91" t="s">
        <v>22</v>
      </c>
      <c r="B15" s="49">
        <v>25</v>
      </c>
      <c r="C15" s="49">
        <v>2743</v>
      </c>
      <c r="D15" s="49">
        <v>461</v>
      </c>
      <c r="E15" s="49">
        <v>0</v>
      </c>
      <c r="F15" s="49">
        <v>0</v>
      </c>
      <c r="G15" s="49">
        <v>0</v>
      </c>
      <c r="H15" s="49">
        <v>31</v>
      </c>
      <c r="I15" s="49">
        <v>0</v>
      </c>
      <c r="J15" s="49">
        <v>0</v>
      </c>
      <c r="K15" s="49">
        <v>0</v>
      </c>
      <c r="L15" s="49">
        <v>0</v>
      </c>
      <c r="M15" s="49">
        <f t="shared" si="0"/>
        <v>3260</v>
      </c>
      <c r="N15" s="58" t="s">
        <v>133</v>
      </c>
    </row>
    <row r="16" spans="1:14" x14ac:dyDescent="0.25">
      <c r="A16" s="92" t="s">
        <v>25</v>
      </c>
      <c r="B16" s="18">
        <v>27</v>
      </c>
      <c r="C16" s="18">
        <v>5245</v>
      </c>
      <c r="D16" s="18">
        <v>2058</v>
      </c>
      <c r="E16" s="18">
        <v>12</v>
      </c>
      <c r="F16" s="18">
        <v>0</v>
      </c>
      <c r="G16" s="18">
        <v>1</v>
      </c>
      <c r="H16" s="18">
        <v>5</v>
      </c>
      <c r="I16" s="18">
        <v>4</v>
      </c>
      <c r="J16" s="18">
        <v>1</v>
      </c>
      <c r="K16" s="18">
        <v>0</v>
      </c>
      <c r="L16" s="18">
        <v>0</v>
      </c>
      <c r="M16" s="18">
        <f t="shared" si="0"/>
        <v>7353</v>
      </c>
      <c r="N16" s="58" t="s">
        <v>134</v>
      </c>
    </row>
    <row r="17" spans="1:14" x14ac:dyDescent="0.25">
      <c r="A17" s="91" t="s">
        <v>48</v>
      </c>
      <c r="B17" s="49">
        <v>160</v>
      </c>
      <c r="C17" s="49">
        <v>13376</v>
      </c>
      <c r="D17" s="49">
        <v>2687</v>
      </c>
      <c r="E17" s="49">
        <v>1</v>
      </c>
      <c r="F17" s="49">
        <v>0</v>
      </c>
      <c r="G17" s="49">
        <v>0</v>
      </c>
      <c r="H17" s="49">
        <v>171</v>
      </c>
      <c r="I17" s="49">
        <v>30</v>
      </c>
      <c r="J17" s="49">
        <v>0</v>
      </c>
      <c r="K17" s="49">
        <v>0</v>
      </c>
      <c r="L17" s="49">
        <v>0</v>
      </c>
      <c r="M17" s="49">
        <f t="shared" si="0"/>
        <v>16425</v>
      </c>
      <c r="N17" s="58" t="s">
        <v>135</v>
      </c>
    </row>
    <row r="18" spans="1:14" x14ac:dyDescent="0.25">
      <c r="A18" s="92" t="s">
        <v>26</v>
      </c>
      <c r="B18" s="18">
        <v>118</v>
      </c>
      <c r="C18" s="18">
        <v>12957</v>
      </c>
      <c r="D18" s="18">
        <v>2240</v>
      </c>
      <c r="E18" s="18">
        <v>1</v>
      </c>
      <c r="F18" s="18">
        <v>0</v>
      </c>
      <c r="G18" s="18">
        <v>0</v>
      </c>
      <c r="H18" s="18">
        <v>102</v>
      </c>
      <c r="I18" s="18">
        <v>12</v>
      </c>
      <c r="J18" s="18">
        <v>0</v>
      </c>
      <c r="K18" s="18">
        <v>0</v>
      </c>
      <c r="L18" s="18">
        <v>0</v>
      </c>
      <c r="M18" s="18">
        <f t="shared" si="0"/>
        <v>15430</v>
      </c>
      <c r="N18" s="58" t="s">
        <v>136</v>
      </c>
    </row>
    <row r="19" spans="1:14" x14ac:dyDescent="0.25">
      <c r="A19" s="91" t="s">
        <v>27</v>
      </c>
      <c r="B19" s="49">
        <v>6</v>
      </c>
      <c r="C19" s="49">
        <v>309</v>
      </c>
      <c r="D19" s="49">
        <v>646</v>
      </c>
      <c r="E19" s="49">
        <v>0</v>
      </c>
      <c r="F19" s="49">
        <v>0</v>
      </c>
      <c r="G19" s="49">
        <v>0</v>
      </c>
      <c r="H19" s="49">
        <v>1</v>
      </c>
      <c r="I19" s="49">
        <v>2</v>
      </c>
      <c r="J19" s="49">
        <v>0</v>
      </c>
      <c r="K19" s="49">
        <v>0</v>
      </c>
      <c r="L19" s="49">
        <v>0</v>
      </c>
      <c r="M19" s="49">
        <f t="shared" si="0"/>
        <v>964</v>
      </c>
      <c r="N19" s="58" t="s">
        <v>137</v>
      </c>
    </row>
    <row r="20" spans="1:14" x14ac:dyDescent="0.25">
      <c r="A20" s="92" t="s">
        <v>28</v>
      </c>
      <c r="B20" s="18">
        <v>54</v>
      </c>
      <c r="C20" s="18">
        <v>7200</v>
      </c>
      <c r="D20" s="18">
        <v>3933</v>
      </c>
      <c r="E20" s="18">
        <v>0</v>
      </c>
      <c r="F20" s="18">
        <v>0</v>
      </c>
      <c r="G20" s="18">
        <v>4</v>
      </c>
      <c r="H20" s="18">
        <v>1</v>
      </c>
      <c r="I20" s="18">
        <v>1</v>
      </c>
      <c r="J20" s="18">
        <v>0</v>
      </c>
      <c r="K20" s="18">
        <v>0</v>
      </c>
      <c r="L20" s="18">
        <v>0</v>
      </c>
      <c r="M20" s="18">
        <f t="shared" si="0"/>
        <v>11193</v>
      </c>
      <c r="N20" s="58" t="s">
        <v>138</v>
      </c>
    </row>
    <row r="21" spans="1:14" x14ac:dyDescent="0.25">
      <c r="A21" s="91" t="s">
        <v>29</v>
      </c>
      <c r="B21" s="49">
        <v>229</v>
      </c>
      <c r="C21" s="49">
        <v>18634</v>
      </c>
      <c r="D21" s="49">
        <v>6483</v>
      </c>
      <c r="E21" s="49">
        <v>3</v>
      </c>
      <c r="F21" s="49">
        <v>0</v>
      </c>
      <c r="G21" s="49">
        <v>0</v>
      </c>
      <c r="H21" s="49">
        <v>62</v>
      </c>
      <c r="I21" s="49">
        <v>25</v>
      </c>
      <c r="J21" s="49">
        <v>1</v>
      </c>
      <c r="K21" s="49">
        <v>0</v>
      </c>
      <c r="L21" s="49">
        <v>0</v>
      </c>
      <c r="M21" s="49">
        <f t="shared" si="0"/>
        <v>25437</v>
      </c>
      <c r="N21" s="58" t="s">
        <v>139</v>
      </c>
    </row>
    <row r="22" spans="1:14" x14ac:dyDescent="0.25">
      <c r="A22" s="92" t="s">
        <v>30</v>
      </c>
      <c r="B22" s="18">
        <v>45</v>
      </c>
      <c r="C22" s="18">
        <v>8344</v>
      </c>
      <c r="D22" s="18">
        <v>2435</v>
      </c>
      <c r="E22" s="18">
        <v>3</v>
      </c>
      <c r="F22" s="18">
        <v>0</v>
      </c>
      <c r="G22" s="18">
        <v>0</v>
      </c>
      <c r="H22" s="18">
        <v>25</v>
      </c>
      <c r="I22" s="18">
        <v>7</v>
      </c>
      <c r="J22" s="18">
        <v>0</v>
      </c>
      <c r="K22" s="18">
        <v>0</v>
      </c>
      <c r="L22" s="18">
        <v>0</v>
      </c>
      <c r="M22" s="18">
        <f t="shared" si="0"/>
        <v>10859</v>
      </c>
      <c r="N22" s="58" t="s">
        <v>140</v>
      </c>
    </row>
    <row r="23" spans="1:14" x14ac:dyDescent="0.25">
      <c r="A23" s="91" t="s">
        <v>31</v>
      </c>
      <c r="B23" s="49">
        <v>284</v>
      </c>
      <c r="C23" s="49">
        <v>2211</v>
      </c>
      <c r="D23" s="49">
        <v>633</v>
      </c>
      <c r="E23" s="49">
        <v>0</v>
      </c>
      <c r="F23" s="49">
        <v>0</v>
      </c>
      <c r="G23" s="49">
        <v>0</v>
      </c>
      <c r="H23" s="49">
        <v>27</v>
      </c>
      <c r="I23" s="49">
        <v>7</v>
      </c>
      <c r="J23" s="49">
        <v>0</v>
      </c>
      <c r="K23" s="49">
        <v>0</v>
      </c>
      <c r="L23" s="49">
        <v>0</v>
      </c>
      <c r="M23" s="49">
        <f t="shared" si="0"/>
        <v>3162</v>
      </c>
      <c r="N23" s="58" t="s">
        <v>141</v>
      </c>
    </row>
    <row r="24" spans="1:14" x14ac:dyDescent="0.25">
      <c r="A24" s="92" t="s">
        <v>32</v>
      </c>
      <c r="B24" s="18">
        <v>2</v>
      </c>
      <c r="C24" s="18">
        <v>297</v>
      </c>
      <c r="D24" s="18">
        <v>245</v>
      </c>
      <c r="E24" s="18">
        <v>0</v>
      </c>
      <c r="F24" s="18">
        <v>0</v>
      </c>
      <c r="G24" s="18">
        <v>0</v>
      </c>
      <c r="H24" s="18">
        <v>0</v>
      </c>
      <c r="I24" s="18">
        <v>1</v>
      </c>
      <c r="J24" s="18">
        <v>0</v>
      </c>
      <c r="K24" s="18">
        <v>0</v>
      </c>
      <c r="L24" s="18">
        <v>0</v>
      </c>
      <c r="M24" s="18">
        <f t="shared" si="0"/>
        <v>545</v>
      </c>
      <c r="N24" s="58" t="s">
        <v>142</v>
      </c>
    </row>
    <row r="25" spans="1:14" x14ac:dyDescent="0.25">
      <c r="A25" s="91" t="s">
        <v>33</v>
      </c>
      <c r="B25" s="49">
        <v>263</v>
      </c>
      <c r="C25" s="49">
        <v>46668</v>
      </c>
      <c r="D25" s="49">
        <v>9232</v>
      </c>
      <c r="E25" s="49">
        <v>7</v>
      </c>
      <c r="F25" s="49">
        <v>0</v>
      </c>
      <c r="G25" s="49">
        <v>2</v>
      </c>
      <c r="H25" s="49">
        <v>169</v>
      </c>
      <c r="I25" s="49">
        <v>20</v>
      </c>
      <c r="J25" s="49">
        <v>4</v>
      </c>
      <c r="K25" s="49">
        <v>0</v>
      </c>
      <c r="L25" s="49">
        <v>0</v>
      </c>
      <c r="M25" s="49">
        <f t="shared" si="0"/>
        <v>56365</v>
      </c>
      <c r="N25" s="58" t="s">
        <v>143</v>
      </c>
    </row>
    <row r="26" spans="1:14" x14ac:dyDescent="0.25">
      <c r="A26" s="92" t="s">
        <v>34</v>
      </c>
      <c r="B26" s="18">
        <v>1</v>
      </c>
      <c r="C26" s="18">
        <v>1084</v>
      </c>
      <c r="D26" s="18">
        <v>488</v>
      </c>
      <c r="E26" s="18">
        <v>0</v>
      </c>
      <c r="F26" s="18">
        <v>0</v>
      </c>
      <c r="G26" s="18">
        <v>0</v>
      </c>
      <c r="H26" s="18">
        <v>13</v>
      </c>
      <c r="I26" s="18">
        <v>5</v>
      </c>
      <c r="J26" s="18">
        <v>9</v>
      </c>
      <c r="K26" s="18">
        <v>0</v>
      </c>
      <c r="L26" s="18">
        <v>0</v>
      </c>
      <c r="M26" s="18">
        <f t="shared" si="0"/>
        <v>1600</v>
      </c>
      <c r="N26" s="58" t="s">
        <v>144</v>
      </c>
    </row>
    <row r="27" spans="1:14" x14ac:dyDescent="0.25">
      <c r="A27" s="91" t="s">
        <v>35</v>
      </c>
      <c r="B27" s="49">
        <v>37</v>
      </c>
      <c r="C27" s="49">
        <v>6695</v>
      </c>
      <c r="D27" s="49">
        <v>3615</v>
      </c>
      <c r="E27" s="49">
        <v>2</v>
      </c>
      <c r="F27" s="49">
        <v>0</v>
      </c>
      <c r="G27" s="49">
        <v>1</v>
      </c>
      <c r="H27" s="49">
        <v>104</v>
      </c>
      <c r="I27" s="49">
        <v>43</v>
      </c>
      <c r="J27" s="49">
        <v>0</v>
      </c>
      <c r="K27" s="49">
        <v>0</v>
      </c>
      <c r="L27" s="49">
        <v>0</v>
      </c>
      <c r="M27" s="49">
        <f t="shared" si="0"/>
        <v>10497</v>
      </c>
      <c r="N27" s="58" t="s">
        <v>145</v>
      </c>
    </row>
    <row r="28" spans="1:14" x14ac:dyDescent="0.25">
      <c r="A28" s="92" t="s">
        <v>36</v>
      </c>
      <c r="B28" s="18">
        <v>285</v>
      </c>
      <c r="C28" s="18">
        <v>9030</v>
      </c>
      <c r="D28" s="18">
        <v>1424</v>
      </c>
      <c r="E28" s="18">
        <v>1</v>
      </c>
      <c r="F28" s="18">
        <v>1</v>
      </c>
      <c r="G28" s="18">
        <v>2</v>
      </c>
      <c r="H28" s="18">
        <v>42</v>
      </c>
      <c r="I28" s="18">
        <v>7</v>
      </c>
      <c r="J28" s="18">
        <v>0</v>
      </c>
      <c r="K28" s="18">
        <v>0</v>
      </c>
      <c r="L28" s="18">
        <v>0</v>
      </c>
      <c r="M28" s="18">
        <f t="shared" si="0"/>
        <v>10792</v>
      </c>
      <c r="N28" s="58" t="s">
        <v>146</v>
      </c>
    </row>
    <row r="29" spans="1:14" x14ac:dyDescent="0.25">
      <c r="A29" s="91" t="s">
        <v>37</v>
      </c>
      <c r="B29" s="49">
        <v>1</v>
      </c>
      <c r="C29" s="49">
        <v>358</v>
      </c>
      <c r="D29" s="49">
        <v>152</v>
      </c>
      <c r="E29" s="49">
        <v>1</v>
      </c>
      <c r="F29" s="49">
        <v>0</v>
      </c>
      <c r="G29" s="49">
        <v>0</v>
      </c>
      <c r="H29" s="49">
        <v>37</v>
      </c>
      <c r="I29" s="49">
        <v>7</v>
      </c>
      <c r="J29" s="49">
        <v>0</v>
      </c>
      <c r="K29" s="49">
        <v>0</v>
      </c>
      <c r="L29" s="49">
        <v>0</v>
      </c>
      <c r="M29" s="49">
        <f t="shared" si="0"/>
        <v>556</v>
      </c>
      <c r="N29" s="58" t="s">
        <v>147</v>
      </c>
    </row>
    <row r="30" spans="1:14" x14ac:dyDescent="0.25">
      <c r="A30" s="92" t="s">
        <v>38</v>
      </c>
      <c r="B30" s="18">
        <v>22</v>
      </c>
      <c r="C30" s="18">
        <v>7270</v>
      </c>
      <c r="D30" s="18">
        <v>2622</v>
      </c>
      <c r="E30" s="18">
        <v>2</v>
      </c>
      <c r="F30" s="18">
        <v>0</v>
      </c>
      <c r="G30" s="18">
        <v>0</v>
      </c>
      <c r="H30" s="18">
        <v>10</v>
      </c>
      <c r="I30" s="18">
        <v>3</v>
      </c>
      <c r="J30" s="18">
        <v>1</v>
      </c>
      <c r="K30" s="18">
        <v>0</v>
      </c>
      <c r="L30" s="18">
        <v>1</v>
      </c>
      <c r="M30" s="18">
        <f t="shared" si="0"/>
        <v>9931</v>
      </c>
      <c r="N30" s="58" t="s">
        <v>148</v>
      </c>
    </row>
    <row r="31" spans="1:14" x14ac:dyDescent="0.25">
      <c r="A31" s="91" t="s">
        <v>39</v>
      </c>
      <c r="B31" s="49">
        <v>44</v>
      </c>
      <c r="C31" s="49">
        <v>8935</v>
      </c>
      <c r="D31" s="49">
        <v>1144</v>
      </c>
      <c r="E31" s="49">
        <v>1</v>
      </c>
      <c r="F31" s="49">
        <v>5</v>
      </c>
      <c r="G31" s="49">
        <v>0</v>
      </c>
      <c r="H31" s="49">
        <v>40</v>
      </c>
      <c r="I31" s="49">
        <v>4</v>
      </c>
      <c r="J31" s="49">
        <v>0</v>
      </c>
      <c r="K31" s="49">
        <v>2</v>
      </c>
      <c r="L31" s="49">
        <v>0</v>
      </c>
      <c r="M31" s="49">
        <f t="shared" si="0"/>
        <v>10175</v>
      </c>
      <c r="N31" s="58" t="s">
        <v>149</v>
      </c>
    </row>
    <row r="32" spans="1:14" x14ac:dyDescent="0.25">
      <c r="A32" s="92" t="s">
        <v>40</v>
      </c>
      <c r="B32" s="18">
        <v>18</v>
      </c>
      <c r="C32" s="18">
        <v>8539</v>
      </c>
      <c r="D32" s="18">
        <v>1249</v>
      </c>
      <c r="E32" s="18">
        <v>2</v>
      </c>
      <c r="F32" s="18">
        <v>0</v>
      </c>
      <c r="G32" s="18">
        <v>0</v>
      </c>
      <c r="H32" s="18">
        <v>17</v>
      </c>
      <c r="I32" s="18">
        <v>12</v>
      </c>
      <c r="J32" s="18">
        <v>0</v>
      </c>
      <c r="K32" s="18">
        <v>0</v>
      </c>
      <c r="L32" s="18">
        <v>0</v>
      </c>
      <c r="M32" s="18">
        <f t="shared" si="0"/>
        <v>9837</v>
      </c>
      <c r="N32" s="58" t="s">
        <v>150</v>
      </c>
    </row>
    <row r="33" spans="1:14" x14ac:dyDescent="0.25">
      <c r="A33" s="91" t="s">
        <v>41</v>
      </c>
      <c r="B33" s="49">
        <v>6</v>
      </c>
      <c r="C33" s="49">
        <v>1056</v>
      </c>
      <c r="D33" s="49">
        <v>513</v>
      </c>
      <c r="E33" s="49">
        <v>2</v>
      </c>
      <c r="F33" s="49">
        <v>0</v>
      </c>
      <c r="G33" s="49">
        <v>0</v>
      </c>
      <c r="H33" s="49">
        <v>71</v>
      </c>
      <c r="I33" s="49">
        <v>49</v>
      </c>
      <c r="J33" s="49">
        <v>1</v>
      </c>
      <c r="K33" s="49">
        <v>0</v>
      </c>
      <c r="L33" s="49">
        <v>0</v>
      </c>
      <c r="M33" s="49">
        <f t="shared" si="0"/>
        <v>1698</v>
      </c>
      <c r="N33" s="58" t="s">
        <v>151</v>
      </c>
    </row>
    <row r="34" spans="1:14" x14ac:dyDescent="0.25">
      <c r="A34" s="92" t="s">
        <v>42</v>
      </c>
      <c r="B34" s="18">
        <v>32</v>
      </c>
      <c r="C34" s="18">
        <v>17322</v>
      </c>
      <c r="D34" s="18">
        <v>3564</v>
      </c>
      <c r="E34" s="18">
        <v>19</v>
      </c>
      <c r="F34" s="18">
        <v>0</v>
      </c>
      <c r="G34" s="18">
        <v>1</v>
      </c>
      <c r="H34" s="18">
        <v>113</v>
      </c>
      <c r="I34" s="18">
        <v>10</v>
      </c>
      <c r="J34" s="18">
        <v>0</v>
      </c>
      <c r="K34" s="18">
        <v>0</v>
      </c>
      <c r="L34" s="18">
        <v>0</v>
      </c>
      <c r="M34" s="18">
        <f t="shared" si="0"/>
        <v>21061</v>
      </c>
      <c r="N34" s="58" t="s">
        <v>225</v>
      </c>
    </row>
    <row r="35" spans="1:14" x14ac:dyDescent="0.25">
      <c r="A35" s="91" t="s">
        <v>43</v>
      </c>
      <c r="B35" s="49">
        <v>5</v>
      </c>
      <c r="C35" s="49">
        <v>1378</v>
      </c>
      <c r="D35" s="49">
        <v>604</v>
      </c>
      <c r="E35" s="49">
        <v>0</v>
      </c>
      <c r="F35" s="49">
        <v>0</v>
      </c>
      <c r="G35" s="49">
        <v>2</v>
      </c>
      <c r="H35" s="49">
        <v>53</v>
      </c>
      <c r="I35" s="49">
        <v>20</v>
      </c>
      <c r="J35" s="49">
        <v>3</v>
      </c>
      <c r="K35" s="49">
        <v>0</v>
      </c>
      <c r="L35" s="49">
        <v>0</v>
      </c>
      <c r="M35" s="49">
        <f t="shared" si="0"/>
        <v>2065</v>
      </c>
      <c r="N35" s="58" t="s">
        <v>152</v>
      </c>
    </row>
    <row r="36" spans="1:14" x14ac:dyDescent="0.25">
      <c r="A36" s="92" t="s">
        <v>44</v>
      </c>
      <c r="B36" s="18">
        <v>46</v>
      </c>
      <c r="C36" s="18">
        <v>14018</v>
      </c>
      <c r="D36" s="18">
        <v>3109</v>
      </c>
      <c r="E36" s="18">
        <v>16</v>
      </c>
      <c r="F36" s="18">
        <v>1</v>
      </c>
      <c r="G36" s="18">
        <v>0</v>
      </c>
      <c r="H36" s="18">
        <v>21</v>
      </c>
      <c r="I36" s="18">
        <v>7</v>
      </c>
      <c r="J36" s="18">
        <v>1</v>
      </c>
      <c r="K36" s="18">
        <v>0</v>
      </c>
      <c r="L36" s="18">
        <v>0</v>
      </c>
      <c r="M36" s="18">
        <f t="shared" si="0"/>
        <v>17219</v>
      </c>
      <c r="N36" s="58" t="s">
        <v>153</v>
      </c>
    </row>
    <row r="37" spans="1:14" x14ac:dyDescent="0.25">
      <c r="A37" s="91" t="s">
        <v>45</v>
      </c>
      <c r="B37" s="49">
        <v>59</v>
      </c>
      <c r="C37" s="49">
        <v>2869</v>
      </c>
      <c r="D37" s="49">
        <v>504</v>
      </c>
      <c r="E37" s="49">
        <v>0</v>
      </c>
      <c r="F37" s="49">
        <v>0</v>
      </c>
      <c r="G37" s="49">
        <v>0</v>
      </c>
      <c r="H37" s="49">
        <v>45</v>
      </c>
      <c r="I37" s="49">
        <v>19</v>
      </c>
      <c r="J37" s="49">
        <v>0</v>
      </c>
      <c r="K37" s="49">
        <v>0</v>
      </c>
      <c r="L37" s="49">
        <v>0</v>
      </c>
      <c r="M37" s="49">
        <f t="shared" si="0"/>
        <v>3496</v>
      </c>
      <c r="N37" s="58" t="s">
        <v>154</v>
      </c>
    </row>
    <row r="38" spans="1:14" x14ac:dyDescent="0.25">
      <c r="A38" s="92" t="s">
        <v>46</v>
      </c>
      <c r="B38" s="18">
        <v>2</v>
      </c>
      <c r="C38" s="18">
        <v>1355</v>
      </c>
      <c r="D38" s="18">
        <v>716</v>
      </c>
      <c r="E38" s="18">
        <v>0</v>
      </c>
      <c r="F38" s="18">
        <v>0</v>
      </c>
      <c r="G38" s="18">
        <v>0</v>
      </c>
      <c r="H38" s="18">
        <v>10</v>
      </c>
      <c r="I38" s="18">
        <v>6</v>
      </c>
      <c r="J38" s="18">
        <v>0</v>
      </c>
      <c r="K38" s="18">
        <v>0</v>
      </c>
      <c r="L38" s="18">
        <v>0</v>
      </c>
      <c r="M38" s="18">
        <f t="shared" si="0"/>
        <v>2089</v>
      </c>
      <c r="N38" s="58" t="s">
        <v>155</v>
      </c>
    </row>
    <row r="39" spans="1:14" ht="11.25" customHeight="1" x14ac:dyDescent="0.25">
      <c r="A39" s="115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4" ht="23.25" customHeight="1" x14ac:dyDescent="0.25">
      <c r="A40" s="26" t="s">
        <v>63</v>
      </c>
      <c r="B40" s="106">
        <f t="shared" ref="B40:M40" si="1">SUM(B7:B38)</f>
        <v>2855</v>
      </c>
      <c r="C40" s="106">
        <f t="shared" si="1"/>
        <v>288365</v>
      </c>
      <c r="D40" s="106">
        <f t="shared" si="1"/>
        <v>66783</v>
      </c>
      <c r="E40" s="106">
        <f t="shared" si="1"/>
        <v>105</v>
      </c>
      <c r="F40" s="106">
        <f t="shared" si="1"/>
        <v>7</v>
      </c>
      <c r="G40" s="106">
        <f t="shared" si="1"/>
        <v>25</v>
      </c>
      <c r="H40" s="106">
        <f t="shared" si="1"/>
        <v>2012</v>
      </c>
      <c r="I40" s="106">
        <f t="shared" si="1"/>
        <v>421</v>
      </c>
      <c r="J40" s="106">
        <f t="shared" si="1"/>
        <v>27</v>
      </c>
      <c r="K40" s="106">
        <f t="shared" si="1"/>
        <v>2</v>
      </c>
      <c r="L40" s="106">
        <f t="shared" si="1"/>
        <v>3</v>
      </c>
      <c r="M40" s="106">
        <f t="shared" si="1"/>
        <v>360605</v>
      </c>
    </row>
  </sheetData>
  <mergeCells count="3">
    <mergeCell ref="A4:A5"/>
    <mergeCell ref="M4:M5"/>
    <mergeCell ref="B4:L4"/>
  </mergeCells>
  <phoneticPr fontId="0" type="noConversion"/>
  <pageMargins left="0.17" right="0.75" top="0.2" bottom="1" header="0" footer="0"/>
  <pageSetup paperSize="9" scale="8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N41"/>
  <sheetViews>
    <sheetView zoomScaleNormal="100" workbookViewId="0">
      <selection activeCell="C54" sqref="C54"/>
    </sheetView>
  </sheetViews>
  <sheetFormatPr baseColWidth="10" defaultColWidth="11.42578125" defaultRowHeight="15" x14ac:dyDescent="0.25"/>
  <cols>
    <col min="1" max="1" width="20.140625" style="9" customWidth="1"/>
    <col min="2" max="2" width="6.140625" style="8" customWidth="1"/>
    <col min="3" max="4" width="7.7109375" style="8" customWidth="1"/>
    <col min="5" max="5" width="6.42578125" style="8" customWidth="1"/>
    <col min="6" max="6" width="6.140625" style="8" customWidth="1"/>
    <col min="7" max="7" width="6.28515625" style="8" customWidth="1"/>
    <col min="8" max="8" width="6" style="8" customWidth="1"/>
    <col min="9" max="9" width="6.140625" style="8" customWidth="1"/>
    <col min="10" max="10" width="5.85546875" style="8" customWidth="1"/>
    <col min="11" max="12" width="6.140625" style="8" customWidth="1"/>
    <col min="13" max="13" width="9.7109375" style="8" customWidth="1"/>
    <col min="14" max="16384" width="11.42578125" style="9"/>
  </cols>
  <sheetData>
    <row r="2" spans="1:14" ht="17.25" x14ac:dyDescent="0.3">
      <c r="A2" s="20" t="s">
        <v>215</v>
      </c>
    </row>
    <row r="3" spans="1:14" ht="17.25" x14ac:dyDescent="0.3">
      <c r="A3" s="20" t="s">
        <v>193</v>
      </c>
    </row>
    <row r="5" spans="1:14" ht="17.25" customHeight="1" x14ac:dyDescent="0.25">
      <c r="A5" s="140" t="s">
        <v>173</v>
      </c>
      <c r="B5" s="146" t="s">
        <v>165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39" t="s">
        <v>63</v>
      </c>
    </row>
    <row r="6" spans="1:14" ht="18.75" customHeight="1" x14ac:dyDescent="0.25">
      <c r="A6" s="140"/>
      <c r="B6" s="106" t="s">
        <v>4</v>
      </c>
      <c r="C6" s="106" t="s">
        <v>3</v>
      </c>
      <c r="D6" s="106" t="s">
        <v>2</v>
      </c>
      <c r="E6" s="106" t="s">
        <v>5</v>
      </c>
      <c r="F6" s="106" t="s">
        <v>6</v>
      </c>
      <c r="G6" s="106" t="s">
        <v>7</v>
      </c>
      <c r="H6" s="106" t="s">
        <v>8</v>
      </c>
      <c r="I6" s="106" t="s">
        <v>9</v>
      </c>
      <c r="J6" s="106" t="s">
        <v>10</v>
      </c>
      <c r="K6" s="106" t="s">
        <v>11</v>
      </c>
      <c r="L6" s="106" t="s">
        <v>12</v>
      </c>
      <c r="M6" s="139"/>
    </row>
    <row r="7" spans="1:14" ht="10.5" customHeight="1" x14ac:dyDescent="0.25">
      <c r="A7" s="44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4" x14ac:dyDescent="0.25">
      <c r="A8" s="91" t="s">
        <v>17</v>
      </c>
      <c r="B8" s="49">
        <v>16</v>
      </c>
      <c r="C8" s="49">
        <v>298</v>
      </c>
      <c r="D8" s="49">
        <v>49</v>
      </c>
      <c r="E8" s="49">
        <v>3</v>
      </c>
      <c r="F8" s="49">
        <v>0</v>
      </c>
      <c r="G8" s="49">
        <v>0</v>
      </c>
      <c r="H8" s="49">
        <v>90</v>
      </c>
      <c r="I8" s="49">
        <v>6</v>
      </c>
      <c r="J8" s="49">
        <v>0</v>
      </c>
      <c r="K8" s="49">
        <v>0</v>
      </c>
      <c r="L8" s="49">
        <v>0</v>
      </c>
      <c r="M8" s="49">
        <f t="shared" ref="M8:M39" si="0">SUM(B8:L8)</f>
        <v>462</v>
      </c>
      <c r="N8" s="58" t="s">
        <v>127</v>
      </c>
    </row>
    <row r="9" spans="1:14" x14ac:dyDescent="0.25">
      <c r="A9" s="92" t="s">
        <v>18</v>
      </c>
      <c r="B9" s="18">
        <v>7</v>
      </c>
      <c r="C9" s="18">
        <v>559</v>
      </c>
      <c r="D9" s="18">
        <v>75</v>
      </c>
      <c r="E9" s="18">
        <v>4</v>
      </c>
      <c r="F9" s="18">
        <v>0</v>
      </c>
      <c r="G9" s="18">
        <v>0</v>
      </c>
      <c r="H9" s="18">
        <v>20</v>
      </c>
      <c r="I9" s="18">
        <v>0</v>
      </c>
      <c r="J9" s="18">
        <v>0</v>
      </c>
      <c r="K9" s="18">
        <v>0</v>
      </c>
      <c r="L9" s="18">
        <v>0</v>
      </c>
      <c r="M9" s="18">
        <f t="shared" si="0"/>
        <v>665</v>
      </c>
      <c r="N9" s="58" t="s">
        <v>128</v>
      </c>
    </row>
    <row r="10" spans="1:14" x14ac:dyDescent="0.25">
      <c r="A10" s="91" t="s">
        <v>19</v>
      </c>
      <c r="B10" s="49">
        <v>7</v>
      </c>
      <c r="C10" s="49">
        <v>128</v>
      </c>
      <c r="D10" s="49">
        <v>105</v>
      </c>
      <c r="E10" s="49">
        <v>3</v>
      </c>
      <c r="F10" s="49">
        <v>0</v>
      </c>
      <c r="G10" s="49">
        <v>0</v>
      </c>
      <c r="H10" s="49">
        <v>1</v>
      </c>
      <c r="I10" s="49">
        <v>0</v>
      </c>
      <c r="J10" s="49">
        <v>0</v>
      </c>
      <c r="K10" s="49">
        <v>0</v>
      </c>
      <c r="L10" s="49">
        <v>0</v>
      </c>
      <c r="M10" s="49">
        <f t="shared" si="0"/>
        <v>244</v>
      </c>
      <c r="N10" s="58" t="s">
        <v>129</v>
      </c>
    </row>
    <row r="11" spans="1:14" x14ac:dyDescent="0.25">
      <c r="A11" s="92" t="s">
        <v>20</v>
      </c>
      <c r="B11" s="18">
        <v>0</v>
      </c>
      <c r="C11" s="18">
        <v>153</v>
      </c>
      <c r="D11" s="18">
        <v>58</v>
      </c>
      <c r="E11" s="18">
        <v>5</v>
      </c>
      <c r="F11" s="18">
        <v>0</v>
      </c>
      <c r="G11" s="18">
        <v>0</v>
      </c>
      <c r="H11" s="18">
        <v>3</v>
      </c>
      <c r="I11" s="18">
        <v>8</v>
      </c>
      <c r="J11" s="18">
        <v>1</v>
      </c>
      <c r="K11" s="18">
        <v>0</v>
      </c>
      <c r="L11" s="18">
        <v>0</v>
      </c>
      <c r="M11" s="18">
        <f t="shared" si="0"/>
        <v>228</v>
      </c>
      <c r="N11" s="58" t="s">
        <v>224</v>
      </c>
    </row>
    <row r="12" spans="1:14" x14ac:dyDescent="0.25">
      <c r="A12" s="91" t="s">
        <v>23</v>
      </c>
      <c r="B12" s="49">
        <v>3</v>
      </c>
      <c r="C12" s="49">
        <v>254</v>
      </c>
      <c r="D12" s="49">
        <v>91</v>
      </c>
      <c r="E12" s="49">
        <v>0</v>
      </c>
      <c r="F12" s="49">
        <v>0</v>
      </c>
      <c r="G12" s="49">
        <v>0</v>
      </c>
      <c r="H12" s="49">
        <v>9</v>
      </c>
      <c r="I12" s="49">
        <v>0</v>
      </c>
      <c r="J12" s="49">
        <v>0</v>
      </c>
      <c r="K12" s="49">
        <v>0</v>
      </c>
      <c r="L12" s="49">
        <v>0</v>
      </c>
      <c r="M12" s="49">
        <f t="shared" si="0"/>
        <v>357</v>
      </c>
      <c r="N12" s="58" t="s">
        <v>130</v>
      </c>
    </row>
    <row r="13" spans="1:14" x14ac:dyDescent="0.25">
      <c r="A13" s="92" t="s">
        <v>24</v>
      </c>
      <c r="B13" s="18">
        <v>6</v>
      </c>
      <c r="C13" s="18">
        <v>1302</v>
      </c>
      <c r="D13" s="18">
        <v>375</v>
      </c>
      <c r="E13" s="18">
        <v>9</v>
      </c>
      <c r="F13" s="18">
        <v>1</v>
      </c>
      <c r="G13" s="18">
        <v>0</v>
      </c>
      <c r="H13" s="18">
        <v>2</v>
      </c>
      <c r="I13" s="18">
        <v>0</v>
      </c>
      <c r="J13" s="18">
        <v>0</v>
      </c>
      <c r="K13" s="18">
        <v>0</v>
      </c>
      <c r="L13" s="18">
        <v>0</v>
      </c>
      <c r="M13" s="18">
        <f t="shared" si="0"/>
        <v>1695</v>
      </c>
      <c r="N13" s="58" t="s">
        <v>131</v>
      </c>
    </row>
    <row r="14" spans="1:14" x14ac:dyDescent="0.25">
      <c r="A14" s="91" t="s">
        <v>221</v>
      </c>
      <c r="B14" s="49">
        <v>243</v>
      </c>
      <c r="C14" s="49">
        <v>6233</v>
      </c>
      <c r="D14" s="49">
        <v>2218</v>
      </c>
      <c r="E14" s="49">
        <v>100</v>
      </c>
      <c r="F14" s="49">
        <v>3</v>
      </c>
      <c r="G14" s="49">
        <v>13</v>
      </c>
      <c r="H14" s="49">
        <v>262</v>
      </c>
      <c r="I14" s="49">
        <v>17</v>
      </c>
      <c r="J14" s="49">
        <v>27</v>
      </c>
      <c r="K14" s="49">
        <v>6</v>
      </c>
      <c r="L14" s="49">
        <v>10</v>
      </c>
      <c r="M14" s="49">
        <f t="shared" si="0"/>
        <v>9132</v>
      </c>
      <c r="N14" s="58" t="s">
        <v>222</v>
      </c>
    </row>
    <row r="15" spans="1:14" x14ac:dyDescent="0.25">
      <c r="A15" s="92" t="s">
        <v>21</v>
      </c>
      <c r="B15" s="18">
        <v>3</v>
      </c>
      <c r="C15" s="18">
        <v>2104</v>
      </c>
      <c r="D15" s="18">
        <v>475</v>
      </c>
      <c r="E15" s="18">
        <v>13</v>
      </c>
      <c r="F15" s="18">
        <v>0</v>
      </c>
      <c r="G15" s="18">
        <v>9</v>
      </c>
      <c r="H15" s="18">
        <v>34</v>
      </c>
      <c r="I15" s="18">
        <v>8</v>
      </c>
      <c r="J15" s="18">
        <v>1</v>
      </c>
      <c r="K15" s="18">
        <v>0</v>
      </c>
      <c r="L15" s="18">
        <v>0</v>
      </c>
      <c r="M15" s="18">
        <f t="shared" si="0"/>
        <v>2647</v>
      </c>
      <c r="N15" s="58" t="s">
        <v>132</v>
      </c>
    </row>
    <row r="16" spans="1:14" x14ac:dyDescent="0.25">
      <c r="A16" s="91" t="s">
        <v>22</v>
      </c>
      <c r="B16" s="49">
        <v>2</v>
      </c>
      <c r="C16" s="49">
        <v>705</v>
      </c>
      <c r="D16" s="49">
        <v>64</v>
      </c>
      <c r="E16" s="49">
        <v>3</v>
      </c>
      <c r="F16" s="49">
        <v>0</v>
      </c>
      <c r="G16" s="49">
        <v>0</v>
      </c>
      <c r="H16" s="49">
        <v>9</v>
      </c>
      <c r="I16" s="49">
        <v>1</v>
      </c>
      <c r="J16" s="49">
        <v>0</v>
      </c>
      <c r="K16" s="49">
        <v>0</v>
      </c>
      <c r="L16" s="49">
        <v>0</v>
      </c>
      <c r="M16" s="49">
        <f t="shared" si="0"/>
        <v>784</v>
      </c>
      <c r="N16" s="58" t="s">
        <v>133</v>
      </c>
    </row>
    <row r="17" spans="1:14" x14ac:dyDescent="0.25">
      <c r="A17" s="92" t="s">
        <v>25</v>
      </c>
      <c r="B17" s="18">
        <v>1</v>
      </c>
      <c r="C17" s="18">
        <v>438</v>
      </c>
      <c r="D17" s="18">
        <v>290</v>
      </c>
      <c r="E17" s="18">
        <v>65</v>
      </c>
      <c r="F17" s="18">
        <v>17</v>
      </c>
      <c r="G17" s="18">
        <v>16</v>
      </c>
      <c r="H17" s="18">
        <v>2</v>
      </c>
      <c r="I17" s="18">
        <v>4</v>
      </c>
      <c r="J17" s="18">
        <v>7</v>
      </c>
      <c r="K17" s="18">
        <v>3</v>
      </c>
      <c r="L17" s="18">
        <v>9</v>
      </c>
      <c r="M17" s="18">
        <f t="shared" si="0"/>
        <v>852</v>
      </c>
      <c r="N17" s="58" t="s">
        <v>134</v>
      </c>
    </row>
    <row r="18" spans="1:14" x14ac:dyDescent="0.25">
      <c r="A18" s="91" t="s">
        <v>48</v>
      </c>
      <c r="B18" s="49">
        <v>26</v>
      </c>
      <c r="C18" s="49">
        <v>1388</v>
      </c>
      <c r="D18" s="49">
        <v>600</v>
      </c>
      <c r="E18" s="49">
        <v>2</v>
      </c>
      <c r="F18" s="49">
        <v>1</v>
      </c>
      <c r="G18" s="49">
        <v>0</v>
      </c>
      <c r="H18" s="49">
        <v>13</v>
      </c>
      <c r="I18" s="49">
        <v>8</v>
      </c>
      <c r="J18" s="49">
        <v>0</v>
      </c>
      <c r="K18" s="49">
        <v>0</v>
      </c>
      <c r="L18" s="49">
        <v>0</v>
      </c>
      <c r="M18" s="49">
        <f t="shared" si="0"/>
        <v>2038</v>
      </c>
      <c r="N18" s="58" t="s">
        <v>135</v>
      </c>
    </row>
    <row r="19" spans="1:14" x14ac:dyDescent="0.25">
      <c r="A19" s="92" t="s">
        <v>26</v>
      </c>
      <c r="B19" s="18">
        <v>2</v>
      </c>
      <c r="C19" s="18">
        <v>2609</v>
      </c>
      <c r="D19" s="18">
        <v>939</v>
      </c>
      <c r="E19" s="18">
        <v>4</v>
      </c>
      <c r="F19" s="18">
        <v>0</v>
      </c>
      <c r="G19" s="18">
        <v>1</v>
      </c>
      <c r="H19" s="18">
        <v>7</v>
      </c>
      <c r="I19" s="18">
        <v>5</v>
      </c>
      <c r="J19" s="18">
        <v>0</v>
      </c>
      <c r="K19" s="18">
        <v>0</v>
      </c>
      <c r="L19" s="18">
        <v>0</v>
      </c>
      <c r="M19" s="18">
        <f t="shared" si="0"/>
        <v>3567</v>
      </c>
      <c r="N19" s="58" t="s">
        <v>136</v>
      </c>
    </row>
    <row r="20" spans="1:14" x14ac:dyDescent="0.25">
      <c r="A20" s="91" t="s">
        <v>27</v>
      </c>
      <c r="B20" s="49">
        <v>0</v>
      </c>
      <c r="C20" s="49">
        <v>105</v>
      </c>
      <c r="D20" s="49">
        <v>50</v>
      </c>
      <c r="E20" s="49">
        <v>0</v>
      </c>
      <c r="F20" s="49">
        <v>0</v>
      </c>
      <c r="G20" s="49">
        <v>1</v>
      </c>
      <c r="H20" s="49">
        <v>2</v>
      </c>
      <c r="I20" s="49">
        <v>1</v>
      </c>
      <c r="J20" s="49">
        <v>0</v>
      </c>
      <c r="K20" s="49">
        <v>0</v>
      </c>
      <c r="L20" s="49">
        <v>0</v>
      </c>
      <c r="M20" s="49">
        <f t="shared" si="0"/>
        <v>159</v>
      </c>
      <c r="N20" s="58" t="s">
        <v>137</v>
      </c>
    </row>
    <row r="21" spans="1:14" x14ac:dyDescent="0.25">
      <c r="A21" s="92" t="s">
        <v>28</v>
      </c>
      <c r="B21" s="18">
        <v>10</v>
      </c>
      <c r="C21" s="18">
        <v>1337</v>
      </c>
      <c r="D21" s="18">
        <v>473</v>
      </c>
      <c r="E21" s="18">
        <v>12</v>
      </c>
      <c r="F21" s="18">
        <v>2</v>
      </c>
      <c r="G21" s="18">
        <v>3</v>
      </c>
      <c r="H21" s="18">
        <v>7</v>
      </c>
      <c r="I21" s="18">
        <v>6</v>
      </c>
      <c r="J21" s="18">
        <v>13</v>
      </c>
      <c r="K21" s="18">
        <v>0</v>
      </c>
      <c r="L21" s="18">
        <v>4</v>
      </c>
      <c r="M21" s="18">
        <f t="shared" si="0"/>
        <v>1867</v>
      </c>
      <c r="N21" s="58" t="s">
        <v>138</v>
      </c>
    </row>
    <row r="22" spans="1:14" x14ac:dyDescent="0.25">
      <c r="A22" s="91" t="s">
        <v>29</v>
      </c>
      <c r="B22" s="49">
        <v>3</v>
      </c>
      <c r="C22" s="49">
        <v>1364</v>
      </c>
      <c r="D22" s="49">
        <v>642</v>
      </c>
      <c r="E22" s="49">
        <v>11</v>
      </c>
      <c r="F22" s="49">
        <v>1</v>
      </c>
      <c r="G22" s="49">
        <v>0</v>
      </c>
      <c r="H22" s="49">
        <v>8</v>
      </c>
      <c r="I22" s="49">
        <v>0</v>
      </c>
      <c r="J22" s="49">
        <v>2</v>
      </c>
      <c r="K22" s="49">
        <v>0</v>
      </c>
      <c r="L22" s="49">
        <v>0</v>
      </c>
      <c r="M22" s="49">
        <f t="shared" si="0"/>
        <v>2031</v>
      </c>
      <c r="N22" s="58" t="s">
        <v>139</v>
      </c>
    </row>
    <row r="23" spans="1:14" x14ac:dyDescent="0.25">
      <c r="A23" s="92" t="s">
        <v>30</v>
      </c>
      <c r="B23" s="18">
        <v>5</v>
      </c>
      <c r="C23" s="18">
        <v>559</v>
      </c>
      <c r="D23" s="18">
        <v>166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18">
        <f t="shared" si="0"/>
        <v>731</v>
      </c>
      <c r="N23" s="58" t="s">
        <v>140</v>
      </c>
    </row>
    <row r="24" spans="1:14" x14ac:dyDescent="0.25">
      <c r="A24" s="91" t="s">
        <v>31</v>
      </c>
      <c r="B24" s="49">
        <v>20</v>
      </c>
      <c r="C24" s="49">
        <v>310</v>
      </c>
      <c r="D24" s="49">
        <v>42</v>
      </c>
      <c r="E24" s="49">
        <v>1</v>
      </c>
      <c r="F24" s="49">
        <v>0</v>
      </c>
      <c r="G24" s="49">
        <v>0</v>
      </c>
      <c r="H24" s="49">
        <v>16</v>
      </c>
      <c r="I24" s="49">
        <v>13</v>
      </c>
      <c r="J24" s="49">
        <v>0</v>
      </c>
      <c r="K24" s="49">
        <v>0</v>
      </c>
      <c r="L24" s="49">
        <v>0</v>
      </c>
      <c r="M24" s="49">
        <f t="shared" si="0"/>
        <v>402</v>
      </c>
      <c r="N24" s="58" t="s">
        <v>141</v>
      </c>
    </row>
    <row r="25" spans="1:14" x14ac:dyDescent="0.25">
      <c r="A25" s="92" t="s">
        <v>32</v>
      </c>
      <c r="B25" s="18">
        <v>0</v>
      </c>
      <c r="C25" s="18">
        <v>78</v>
      </c>
      <c r="D25" s="18">
        <v>13</v>
      </c>
      <c r="E25" s="18">
        <v>0</v>
      </c>
      <c r="F25" s="18">
        <v>0</v>
      </c>
      <c r="G25" s="18">
        <v>0</v>
      </c>
      <c r="H25" s="18">
        <v>2</v>
      </c>
      <c r="I25" s="18">
        <v>0</v>
      </c>
      <c r="J25" s="18">
        <v>0</v>
      </c>
      <c r="K25" s="18">
        <v>0</v>
      </c>
      <c r="L25" s="18">
        <v>0</v>
      </c>
      <c r="M25" s="18">
        <f t="shared" si="0"/>
        <v>93</v>
      </c>
      <c r="N25" s="58" t="s">
        <v>142</v>
      </c>
    </row>
    <row r="26" spans="1:14" x14ac:dyDescent="0.25">
      <c r="A26" s="91" t="s">
        <v>33</v>
      </c>
      <c r="B26" s="49">
        <v>45</v>
      </c>
      <c r="C26" s="49">
        <v>10555</v>
      </c>
      <c r="D26" s="49">
        <v>2738</v>
      </c>
      <c r="E26" s="49">
        <v>55</v>
      </c>
      <c r="F26" s="49">
        <v>7</v>
      </c>
      <c r="G26" s="49">
        <v>11</v>
      </c>
      <c r="H26" s="49">
        <v>70</v>
      </c>
      <c r="I26" s="49">
        <v>27</v>
      </c>
      <c r="J26" s="49">
        <v>3</v>
      </c>
      <c r="K26" s="49">
        <v>0</v>
      </c>
      <c r="L26" s="49">
        <v>0</v>
      </c>
      <c r="M26" s="49">
        <f t="shared" si="0"/>
        <v>13511</v>
      </c>
      <c r="N26" s="58" t="s">
        <v>143</v>
      </c>
    </row>
    <row r="27" spans="1:14" x14ac:dyDescent="0.25">
      <c r="A27" s="92" t="s">
        <v>34</v>
      </c>
      <c r="B27" s="18">
        <v>0</v>
      </c>
      <c r="C27" s="18">
        <v>180</v>
      </c>
      <c r="D27" s="18">
        <v>145</v>
      </c>
      <c r="E27" s="18">
        <v>1</v>
      </c>
      <c r="F27" s="18">
        <v>0</v>
      </c>
      <c r="G27" s="18">
        <v>0</v>
      </c>
      <c r="H27" s="18">
        <v>6</v>
      </c>
      <c r="I27" s="18">
        <v>2</v>
      </c>
      <c r="J27" s="18">
        <v>1</v>
      </c>
      <c r="K27" s="18">
        <v>0</v>
      </c>
      <c r="L27" s="18">
        <v>0</v>
      </c>
      <c r="M27" s="18">
        <f t="shared" si="0"/>
        <v>335</v>
      </c>
      <c r="N27" s="58" t="s">
        <v>144</v>
      </c>
    </row>
    <row r="28" spans="1:14" x14ac:dyDescent="0.25">
      <c r="A28" s="91" t="s">
        <v>35</v>
      </c>
      <c r="B28" s="49">
        <v>50</v>
      </c>
      <c r="C28" s="49">
        <v>623</v>
      </c>
      <c r="D28" s="49">
        <v>216</v>
      </c>
      <c r="E28" s="49">
        <v>0</v>
      </c>
      <c r="F28" s="49">
        <v>0</v>
      </c>
      <c r="G28" s="49">
        <v>0</v>
      </c>
      <c r="H28" s="49">
        <v>34</v>
      </c>
      <c r="I28" s="49">
        <v>31</v>
      </c>
      <c r="J28" s="49">
        <v>0</v>
      </c>
      <c r="K28" s="49">
        <v>0</v>
      </c>
      <c r="L28" s="49">
        <v>0</v>
      </c>
      <c r="M28" s="49">
        <f t="shared" si="0"/>
        <v>954</v>
      </c>
      <c r="N28" s="58" t="s">
        <v>145</v>
      </c>
    </row>
    <row r="29" spans="1:14" x14ac:dyDescent="0.25">
      <c r="A29" s="92" t="s">
        <v>36</v>
      </c>
      <c r="B29" s="18">
        <v>3</v>
      </c>
      <c r="C29" s="18">
        <v>970</v>
      </c>
      <c r="D29" s="18">
        <v>217</v>
      </c>
      <c r="E29" s="18">
        <v>3</v>
      </c>
      <c r="F29" s="18">
        <v>0</v>
      </c>
      <c r="G29" s="18">
        <v>1</v>
      </c>
      <c r="H29" s="18">
        <v>3</v>
      </c>
      <c r="I29" s="18">
        <v>2</v>
      </c>
      <c r="J29" s="18">
        <v>0</v>
      </c>
      <c r="K29" s="18">
        <v>0</v>
      </c>
      <c r="L29" s="18">
        <v>0</v>
      </c>
      <c r="M29" s="18">
        <f t="shared" si="0"/>
        <v>1199</v>
      </c>
      <c r="N29" s="58" t="s">
        <v>146</v>
      </c>
    </row>
    <row r="30" spans="1:14" x14ac:dyDescent="0.25">
      <c r="A30" s="91" t="s">
        <v>37</v>
      </c>
      <c r="B30" s="49">
        <v>0</v>
      </c>
      <c r="C30" s="49">
        <v>74</v>
      </c>
      <c r="D30" s="49">
        <v>37</v>
      </c>
      <c r="E30" s="49">
        <v>2</v>
      </c>
      <c r="F30" s="49">
        <v>0</v>
      </c>
      <c r="G30" s="49">
        <v>0</v>
      </c>
      <c r="H30" s="49">
        <v>1</v>
      </c>
      <c r="I30" s="49">
        <v>2</v>
      </c>
      <c r="J30" s="49">
        <v>7</v>
      </c>
      <c r="K30" s="49">
        <v>0</v>
      </c>
      <c r="L30" s="49">
        <v>0</v>
      </c>
      <c r="M30" s="49">
        <f t="shared" si="0"/>
        <v>123</v>
      </c>
      <c r="N30" s="58" t="s">
        <v>147</v>
      </c>
    </row>
    <row r="31" spans="1:14" x14ac:dyDescent="0.25">
      <c r="A31" s="92" t="s">
        <v>38</v>
      </c>
      <c r="B31" s="18">
        <v>4</v>
      </c>
      <c r="C31" s="18">
        <v>336</v>
      </c>
      <c r="D31" s="18">
        <v>209</v>
      </c>
      <c r="E31" s="18">
        <v>1</v>
      </c>
      <c r="F31" s="18">
        <v>0</v>
      </c>
      <c r="G31" s="18">
        <v>0</v>
      </c>
      <c r="H31" s="18">
        <v>0</v>
      </c>
      <c r="I31" s="18">
        <v>1</v>
      </c>
      <c r="J31" s="18">
        <v>1</v>
      </c>
      <c r="K31" s="18">
        <v>0</v>
      </c>
      <c r="L31" s="18">
        <v>0</v>
      </c>
      <c r="M31" s="18">
        <f t="shared" si="0"/>
        <v>552</v>
      </c>
      <c r="N31" s="58" t="s">
        <v>148</v>
      </c>
    </row>
    <row r="32" spans="1:14" x14ac:dyDescent="0.25">
      <c r="A32" s="91" t="s">
        <v>39</v>
      </c>
      <c r="B32" s="49">
        <v>3</v>
      </c>
      <c r="C32" s="49">
        <v>582</v>
      </c>
      <c r="D32" s="49">
        <v>152</v>
      </c>
      <c r="E32" s="49">
        <v>2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f t="shared" si="0"/>
        <v>739</v>
      </c>
      <c r="N32" s="58" t="s">
        <v>149</v>
      </c>
    </row>
    <row r="33" spans="1:14" x14ac:dyDescent="0.25">
      <c r="A33" s="92" t="s">
        <v>40</v>
      </c>
      <c r="B33" s="18">
        <v>1</v>
      </c>
      <c r="C33" s="18">
        <v>869</v>
      </c>
      <c r="D33" s="18">
        <v>295</v>
      </c>
      <c r="E33" s="18">
        <v>4</v>
      </c>
      <c r="F33" s="18">
        <v>0</v>
      </c>
      <c r="G33" s="18">
        <v>0</v>
      </c>
      <c r="H33" s="18">
        <v>10</v>
      </c>
      <c r="I33" s="18">
        <v>7</v>
      </c>
      <c r="J33" s="18">
        <v>1</v>
      </c>
      <c r="K33" s="18">
        <v>0</v>
      </c>
      <c r="L33" s="18">
        <v>0</v>
      </c>
      <c r="M33" s="18">
        <f t="shared" si="0"/>
        <v>1187</v>
      </c>
      <c r="N33" s="58" t="s">
        <v>150</v>
      </c>
    </row>
    <row r="34" spans="1:14" x14ac:dyDescent="0.25">
      <c r="A34" s="91" t="s">
        <v>41</v>
      </c>
      <c r="B34" s="49">
        <v>21</v>
      </c>
      <c r="C34" s="49">
        <v>624</v>
      </c>
      <c r="D34" s="49">
        <v>484</v>
      </c>
      <c r="E34" s="49">
        <v>11</v>
      </c>
      <c r="F34" s="49">
        <v>0</v>
      </c>
      <c r="G34" s="49">
        <v>0</v>
      </c>
      <c r="H34" s="49">
        <v>47</v>
      </c>
      <c r="I34" s="49">
        <v>38</v>
      </c>
      <c r="J34" s="49">
        <v>0</v>
      </c>
      <c r="K34" s="49">
        <v>0</v>
      </c>
      <c r="L34" s="49">
        <v>0</v>
      </c>
      <c r="M34" s="49">
        <f t="shared" si="0"/>
        <v>1225</v>
      </c>
      <c r="N34" s="58" t="s">
        <v>151</v>
      </c>
    </row>
    <row r="35" spans="1:14" x14ac:dyDescent="0.25">
      <c r="A35" s="92" t="s">
        <v>42</v>
      </c>
      <c r="B35" s="18">
        <v>8</v>
      </c>
      <c r="C35" s="18">
        <v>4394</v>
      </c>
      <c r="D35" s="18">
        <v>2080</v>
      </c>
      <c r="E35" s="18">
        <v>58</v>
      </c>
      <c r="F35" s="18">
        <v>16</v>
      </c>
      <c r="G35" s="18">
        <v>3</v>
      </c>
      <c r="H35" s="18">
        <v>18</v>
      </c>
      <c r="I35" s="18">
        <v>37</v>
      </c>
      <c r="J35" s="18">
        <v>21</v>
      </c>
      <c r="K35" s="18">
        <v>3</v>
      </c>
      <c r="L35" s="18">
        <v>24</v>
      </c>
      <c r="M35" s="18">
        <f t="shared" si="0"/>
        <v>6662</v>
      </c>
      <c r="N35" s="58" t="s">
        <v>225</v>
      </c>
    </row>
    <row r="36" spans="1:14" x14ac:dyDescent="0.25">
      <c r="A36" s="91" t="s">
        <v>43</v>
      </c>
      <c r="B36" s="49">
        <v>0</v>
      </c>
      <c r="C36" s="49">
        <v>57</v>
      </c>
      <c r="D36" s="49">
        <v>38</v>
      </c>
      <c r="E36" s="49">
        <v>0</v>
      </c>
      <c r="F36" s="49">
        <v>0</v>
      </c>
      <c r="G36" s="49">
        <v>0</v>
      </c>
      <c r="H36" s="49">
        <v>2</v>
      </c>
      <c r="I36" s="49">
        <v>1</v>
      </c>
      <c r="J36" s="49">
        <v>0</v>
      </c>
      <c r="K36" s="49">
        <v>0</v>
      </c>
      <c r="L36" s="49">
        <v>0</v>
      </c>
      <c r="M36" s="49">
        <f t="shared" si="0"/>
        <v>98</v>
      </c>
      <c r="N36" s="58" t="s">
        <v>152</v>
      </c>
    </row>
    <row r="37" spans="1:14" x14ac:dyDescent="0.25">
      <c r="A37" s="92" t="s">
        <v>44</v>
      </c>
      <c r="B37" s="18">
        <v>23</v>
      </c>
      <c r="C37" s="18">
        <v>2989</v>
      </c>
      <c r="D37" s="18">
        <v>1537</v>
      </c>
      <c r="E37" s="18">
        <v>15</v>
      </c>
      <c r="F37" s="18">
        <v>1</v>
      </c>
      <c r="G37" s="18">
        <v>0</v>
      </c>
      <c r="H37" s="18">
        <v>26</v>
      </c>
      <c r="I37" s="18">
        <v>3</v>
      </c>
      <c r="J37" s="18">
        <v>0</v>
      </c>
      <c r="K37" s="18">
        <v>0</v>
      </c>
      <c r="L37" s="18">
        <v>0</v>
      </c>
      <c r="M37" s="18">
        <f t="shared" si="0"/>
        <v>4594</v>
      </c>
      <c r="N37" s="58" t="s">
        <v>153</v>
      </c>
    </row>
    <row r="38" spans="1:14" x14ac:dyDescent="0.25">
      <c r="A38" s="91" t="s">
        <v>45</v>
      </c>
      <c r="B38" s="49">
        <v>0</v>
      </c>
      <c r="C38" s="49">
        <v>503</v>
      </c>
      <c r="D38" s="49">
        <v>93</v>
      </c>
      <c r="E38" s="49">
        <v>2</v>
      </c>
      <c r="F38" s="49">
        <v>0</v>
      </c>
      <c r="G38" s="49">
        <v>0</v>
      </c>
      <c r="H38" s="49">
        <v>31</v>
      </c>
      <c r="I38" s="49">
        <v>0</v>
      </c>
      <c r="J38" s="49">
        <v>0</v>
      </c>
      <c r="K38" s="49">
        <v>0</v>
      </c>
      <c r="L38" s="49">
        <v>0</v>
      </c>
      <c r="M38" s="49">
        <f t="shared" si="0"/>
        <v>629</v>
      </c>
      <c r="N38" s="58" t="s">
        <v>154</v>
      </c>
    </row>
    <row r="39" spans="1:14" x14ac:dyDescent="0.25">
      <c r="A39" s="92" t="s">
        <v>46</v>
      </c>
      <c r="B39" s="18">
        <v>1</v>
      </c>
      <c r="C39" s="18">
        <v>150</v>
      </c>
      <c r="D39" s="18">
        <v>33</v>
      </c>
      <c r="E39" s="18">
        <v>1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1</v>
      </c>
      <c r="L39" s="18">
        <v>0</v>
      </c>
      <c r="M39" s="18">
        <f t="shared" si="0"/>
        <v>186</v>
      </c>
      <c r="N39" s="58" t="s">
        <v>155</v>
      </c>
    </row>
    <row r="40" spans="1:14" ht="10.5" customHeight="1" x14ac:dyDescent="0.25">
      <c r="A40" s="44"/>
      <c r="B40" s="11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4" ht="24" customHeight="1" x14ac:dyDescent="0.25">
      <c r="A41" s="28" t="s">
        <v>63</v>
      </c>
      <c r="B41" s="89">
        <f t="shared" ref="B41:M41" si="1">SUM(B8:B39)</f>
        <v>513</v>
      </c>
      <c r="C41" s="89">
        <f t="shared" si="1"/>
        <v>42830</v>
      </c>
      <c r="D41" s="89">
        <f t="shared" si="1"/>
        <v>14999</v>
      </c>
      <c r="E41" s="89">
        <f t="shared" si="1"/>
        <v>390</v>
      </c>
      <c r="F41" s="89">
        <f t="shared" si="1"/>
        <v>49</v>
      </c>
      <c r="G41" s="89">
        <f t="shared" si="1"/>
        <v>58</v>
      </c>
      <c r="H41" s="89">
        <f t="shared" si="1"/>
        <v>735</v>
      </c>
      <c r="I41" s="89">
        <f t="shared" si="1"/>
        <v>229</v>
      </c>
      <c r="J41" s="89">
        <f t="shared" si="1"/>
        <v>85</v>
      </c>
      <c r="K41" s="89">
        <f t="shared" si="1"/>
        <v>13</v>
      </c>
      <c r="L41" s="89">
        <f t="shared" si="1"/>
        <v>47</v>
      </c>
      <c r="M41" s="89">
        <f t="shared" si="1"/>
        <v>59948</v>
      </c>
    </row>
  </sheetData>
  <mergeCells count="3">
    <mergeCell ref="A5:A6"/>
    <mergeCell ref="B5:L5"/>
    <mergeCell ref="M5:M6"/>
  </mergeCells>
  <phoneticPr fontId="0" type="noConversion"/>
  <pageMargins left="0.44" right="0.17" top="0.45" bottom="0.54" header="0" footer="0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2:G42"/>
  <sheetViews>
    <sheetView zoomScaleNormal="100" workbookViewId="0">
      <selection activeCell="A60" sqref="A60"/>
    </sheetView>
  </sheetViews>
  <sheetFormatPr baseColWidth="10" defaultColWidth="11.42578125" defaultRowHeight="15" x14ac:dyDescent="0.25"/>
  <cols>
    <col min="1" max="1" width="18.140625" style="9" customWidth="1"/>
    <col min="2" max="2" width="19.140625" style="8" customWidth="1"/>
    <col min="3" max="3" width="20" style="8" customWidth="1"/>
    <col min="4" max="4" width="12" style="8" customWidth="1"/>
    <col min="5" max="16384" width="11.42578125" style="9"/>
  </cols>
  <sheetData>
    <row r="2" spans="1:7" ht="15.75" customHeight="1" x14ac:dyDescent="0.25">
      <c r="A2" s="147" t="s">
        <v>216</v>
      </c>
      <c r="B2" s="147"/>
      <c r="C2" s="147"/>
      <c r="D2" s="147"/>
      <c r="E2" s="147"/>
      <c r="F2" s="147"/>
    </row>
    <row r="3" spans="1:7" ht="15" customHeight="1" x14ac:dyDescent="0.3">
      <c r="A3" s="104" t="s">
        <v>196</v>
      </c>
      <c r="B3" s="103"/>
      <c r="C3" s="103"/>
      <c r="D3" s="81"/>
    </row>
    <row r="5" spans="1:7" ht="15.75" customHeight="1" x14ac:dyDescent="0.25">
      <c r="A5" s="140" t="s">
        <v>173</v>
      </c>
      <c r="B5" s="139" t="s">
        <v>171</v>
      </c>
      <c r="C5" s="139" t="s">
        <v>172</v>
      </c>
      <c r="D5" s="139" t="s">
        <v>63</v>
      </c>
      <c r="G5" s="99"/>
    </row>
    <row r="6" spans="1:7" ht="31.5" customHeight="1" x14ac:dyDescent="0.25">
      <c r="A6" s="140"/>
      <c r="B6" s="139"/>
      <c r="C6" s="139"/>
      <c r="D6" s="139"/>
    </row>
    <row r="7" spans="1:7" ht="7.5" customHeight="1" x14ac:dyDescent="0.25">
      <c r="A7" s="44"/>
      <c r="B7" s="112"/>
      <c r="C7" s="112"/>
      <c r="D7" s="112"/>
    </row>
    <row r="8" spans="1:7" x14ac:dyDescent="0.25">
      <c r="A8" s="1" t="s">
        <v>17</v>
      </c>
      <c r="B8" s="5">
        <v>9649</v>
      </c>
      <c r="C8" s="5">
        <v>1689</v>
      </c>
      <c r="D8" s="5">
        <f t="shared" ref="D8:D39" si="0">SUM(B8:C8)</f>
        <v>11338</v>
      </c>
      <c r="E8" s="58" t="s">
        <v>127</v>
      </c>
    </row>
    <row r="9" spans="1:7" x14ac:dyDescent="0.25">
      <c r="A9" s="93" t="s">
        <v>18</v>
      </c>
      <c r="B9" s="8">
        <v>21631</v>
      </c>
      <c r="C9" s="8">
        <v>1555</v>
      </c>
      <c r="D9" s="8">
        <f t="shared" si="0"/>
        <v>23186</v>
      </c>
      <c r="E9" s="58" t="s">
        <v>128</v>
      </c>
    </row>
    <row r="10" spans="1:7" x14ac:dyDescent="0.25">
      <c r="A10" s="1" t="s">
        <v>19</v>
      </c>
      <c r="B10" s="5">
        <v>1328</v>
      </c>
      <c r="C10" s="5">
        <v>493</v>
      </c>
      <c r="D10" s="5">
        <f t="shared" si="0"/>
        <v>1821</v>
      </c>
      <c r="E10" s="58" t="s">
        <v>129</v>
      </c>
    </row>
    <row r="11" spans="1:7" x14ac:dyDescent="0.25">
      <c r="A11" s="93" t="s">
        <v>20</v>
      </c>
      <c r="B11" s="8">
        <v>1146</v>
      </c>
      <c r="C11" s="8">
        <v>545</v>
      </c>
      <c r="D11" s="8">
        <f t="shared" si="0"/>
        <v>1691</v>
      </c>
      <c r="E11" s="58" t="s">
        <v>224</v>
      </c>
    </row>
    <row r="12" spans="1:7" x14ac:dyDescent="0.25">
      <c r="A12" s="1" t="s">
        <v>23</v>
      </c>
      <c r="B12" s="5">
        <v>4286</v>
      </c>
      <c r="C12" s="5">
        <v>952</v>
      </c>
      <c r="D12" s="5">
        <f t="shared" si="0"/>
        <v>5238</v>
      </c>
      <c r="E12" s="58" t="s">
        <v>130</v>
      </c>
    </row>
    <row r="13" spans="1:7" x14ac:dyDescent="0.25">
      <c r="A13" s="93" t="s">
        <v>24</v>
      </c>
      <c r="B13" s="8">
        <v>23896</v>
      </c>
      <c r="C13" s="8">
        <v>3653</v>
      </c>
      <c r="D13" s="8">
        <f t="shared" si="0"/>
        <v>27549</v>
      </c>
      <c r="E13" s="58" t="s">
        <v>131</v>
      </c>
    </row>
    <row r="14" spans="1:7" x14ac:dyDescent="0.25">
      <c r="A14" s="1" t="s">
        <v>221</v>
      </c>
      <c r="B14" s="5">
        <v>143720</v>
      </c>
      <c r="C14" s="5">
        <v>25230</v>
      </c>
      <c r="D14" s="5">
        <f t="shared" si="0"/>
        <v>168950</v>
      </c>
      <c r="E14" s="58" t="s">
        <v>222</v>
      </c>
    </row>
    <row r="15" spans="1:7" x14ac:dyDescent="0.25">
      <c r="A15" s="93" t="s">
        <v>21</v>
      </c>
      <c r="B15" s="8">
        <v>28160</v>
      </c>
      <c r="C15" s="8">
        <v>5335</v>
      </c>
      <c r="D15" s="8">
        <f t="shared" si="0"/>
        <v>33495</v>
      </c>
      <c r="E15" s="58" t="s">
        <v>132</v>
      </c>
    </row>
    <row r="16" spans="1:7" x14ac:dyDescent="0.25">
      <c r="A16" s="1" t="s">
        <v>22</v>
      </c>
      <c r="B16" s="5">
        <v>5812</v>
      </c>
      <c r="C16" s="5">
        <v>1461</v>
      </c>
      <c r="D16" s="5">
        <f t="shared" si="0"/>
        <v>7273</v>
      </c>
      <c r="E16" s="58" t="s">
        <v>133</v>
      </c>
    </row>
    <row r="17" spans="1:5" x14ac:dyDescent="0.25">
      <c r="A17" s="93" t="s">
        <v>25</v>
      </c>
      <c r="B17" s="8">
        <v>12627</v>
      </c>
      <c r="C17" s="8">
        <v>1815</v>
      </c>
      <c r="D17" s="8">
        <f t="shared" si="0"/>
        <v>14442</v>
      </c>
      <c r="E17" s="58" t="s">
        <v>134</v>
      </c>
    </row>
    <row r="18" spans="1:5" x14ac:dyDescent="0.25">
      <c r="A18" s="1" t="s">
        <v>48</v>
      </c>
      <c r="B18" s="5">
        <v>39961</v>
      </c>
      <c r="C18" s="5">
        <v>5552</v>
      </c>
      <c r="D18" s="5">
        <f t="shared" si="0"/>
        <v>45513</v>
      </c>
      <c r="E18" s="58" t="s">
        <v>135</v>
      </c>
    </row>
    <row r="19" spans="1:5" x14ac:dyDescent="0.25">
      <c r="A19" s="93" t="s">
        <v>26</v>
      </c>
      <c r="B19" s="8">
        <v>36538</v>
      </c>
      <c r="C19" s="8">
        <v>6865</v>
      </c>
      <c r="D19" s="8">
        <f t="shared" si="0"/>
        <v>43403</v>
      </c>
      <c r="E19" s="58" t="s">
        <v>136</v>
      </c>
    </row>
    <row r="20" spans="1:5" x14ac:dyDescent="0.25">
      <c r="A20" s="1" t="s">
        <v>27</v>
      </c>
      <c r="B20" s="5">
        <v>2404</v>
      </c>
      <c r="C20" s="5">
        <v>690</v>
      </c>
      <c r="D20" s="5">
        <f t="shared" si="0"/>
        <v>3094</v>
      </c>
      <c r="E20" s="58" t="s">
        <v>137</v>
      </c>
    </row>
    <row r="21" spans="1:5" x14ac:dyDescent="0.25">
      <c r="A21" s="93" t="s">
        <v>28</v>
      </c>
      <c r="B21" s="8">
        <v>26011</v>
      </c>
      <c r="C21" s="8">
        <v>3925</v>
      </c>
      <c r="D21" s="8">
        <f t="shared" si="0"/>
        <v>29936</v>
      </c>
      <c r="E21" s="58" t="s">
        <v>138</v>
      </c>
    </row>
    <row r="22" spans="1:5" x14ac:dyDescent="0.25">
      <c r="A22" s="1" t="s">
        <v>29</v>
      </c>
      <c r="B22" s="5">
        <v>53220</v>
      </c>
      <c r="C22" s="5">
        <v>5482</v>
      </c>
      <c r="D22" s="5">
        <f t="shared" si="0"/>
        <v>58702</v>
      </c>
      <c r="E22" s="58" t="s">
        <v>139</v>
      </c>
    </row>
    <row r="23" spans="1:5" x14ac:dyDescent="0.25">
      <c r="A23" s="93" t="s">
        <v>30</v>
      </c>
      <c r="B23" s="8">
        <v>22673</v>
      </c>
      <c r="C23" s="8">
        <v>1787</v>
      </c>
      <c r="D23" s="8">
        <f t="shared" si="0"/>
        <v>24460</v>
      </c>
      <c r="E23" s="58" t="s">
        <v>140</v>
      </c>
    </row>
    <row r="24" spans="1:5" x14ac:dyDescent="0.25">
      <c r="A24" s="1" t="s">
        <v>31</v>
      </c>
      <c r="B24" s="5">
        <v>7096</v>
      </c>
      <c r="C24" s="5">
        <v>920</v>
      </c>
      <c r="D24" s="5">
        <f t="shared" si="0"/>
        <v>8016</v>
      </c>
      <c r="E24" s="58" t="s">
        <v>141</v>
      </c>
    </row>
    <row r="25" spans="1:5" x14ac:dyDescent="0.25">
      <c r="A25" s="93" t="s">
        <v>32</v>
      </c>
      <c r="B25" s="8">
        <v>1663</v>
      </c>
      <c r="C25" s="8">
        <v>265</v>
      </c>
      <c r="D25" s="8">
        <f t="shared" si="0"/>
        <v>1928</v>
      </c>
      <c r="E25" s="58" t="s">
        <v>142</v>
      </c>
    </row>
    <row r="26" spans="1:5" x14ac:dyDescent="0.25">
      <c r="A26" s="1" t="s">
        <v>33</v>
      </c>
      <c r="B26" s="5">
        <v>95220</v>
      </c>
      <c r="C26" s="5">
        <v>24878</v>
      </c>
      <c r="D26" s="5">
        <f t="shared" si="0"/>
        <v>120098</v>
      </c>
      <c r="E26" s="58" t="s">
        <v>143</v>
      </c>
    </row>
    <row r="27" spans="1:5" x14ac:dyDescent="0.25">
      <c r="A27" s="93" t="s">
        <v>34</v>
      </c>
      <c r="B27" s="8">
        <v>3260</v>
      </c>
      <c r="C27" s="8">
        <v>879</v>
      </c>
      <c r="D27" s="8">
        <f t="shared" si="0"/>
        <v>4139</v>
      </c>
      <c r="E27" s="58" t="s">
        <v>144</v>
      </c>
    </row>
    <row r="28" spans="1:5" x14ac:dyDescent="0.25">
      <c r="A28" s="1" t="s">
        <v>35</v>
      </c>
      <c r="B28" s="5">
        <v>26029</v>
      </c>
      <c r="C28" s="5">
        <v>2524</v>
      </c>
      <c r="D28" s="5">
        <f t="shared" si="0"/>
        <v>28553</v>
      </c>
      <c r="E28" s="58" t="s">
        <v>145</v>
      </c>
    </row>
    <row r="29" spans="1:5" x14ac:dyDescent="0.25">
      <c r="A29" s="93" t="s">
        <v>36</v>
      </c>
      <c r="B29" s="8">
        <v>22139</v>
      </c>
      <c r="C29" s="8">
        <v>3229</v>
      </c>
      <c r="D29" s="8">
        <f t="shared" si="0"/>
        <v>25368</v>
      </c>
      <c r="E29" s="58" t="s">
        <v>146</v>
      </c>
    </row>
    <row r="30" spans="1:5" x14ac:dyDescent="0.25">
      <c r="A30" s="1" t="s">
        <v>37</v>
      </c>
      <c r="B30" s="5">
        <v>1273</v>
      </c>
      <c r="C30" s="5">
        <v>435</v>
      </c>
      <c r="D30" s="5">
        <f t="shared" si="0"/>
        <v>1708</v>
      </c>
      <c r="E30" s="58" t="s">
        <v>147</v>
      </c>
    </row>
    <row r="31" spans="1:5" x14ac:dyDescent="0.25">
      <c r="A31" s="93" t="s">
        <v>38</v>
      </c>
      <c r="B31" s="8">
        <v>20040</v>
      </c>
      <c r="C31" s="8">
        <v>1437</v>
      </c>
      <c r="D31" s="8">
        <f t="shared" si="0"/>
        <v>21477</v>
      </c>
      <c r="E31" s="58" t="s">
        <v>148</v>
      </c>
    </row>
    <row r="32" spans="1:5" x14ac:dyDescent="0.25">
      <c r="A32" s="1" t="s">
        <v>39</v>
      </c>
      <c r="B32" s="5">
        <v>17868</v>
      </c>
      <c r="C32" s="5">
        <v>1673</v>
      </c>
      <c r="D32" s="5">
        <f t="shared" si="0"/>
        <v>19541</v>
      </c>
      <c r="E32" s="58" t="s">
        <v>149</v>
      </c>
    </row>
    <row r="33" spans="1:5" x14ac:dyDescent="0.25">
      <c r="A33" s="93" t="s">
        <v>40</v>
      </c>
      <c r="B33" s="8">
        <v>17786</v>
      </c>
      <c r="C33" s="8">
        <v>2253</v>
      </c>
      <c r="D33" s="8">
        <f t="shared" si="0"/>
        <v>20039</v>
      </c>
      <c r="E33" s="58" t="s">
        <v>150</v>
      </c>
    </row>
    <row r="34" spans="1:5" x14ac:dyDescent="0.25">
      <c r="A34" s="1" t="s">
        <v>41</v>
      </c>
      <c r="B34" s="5">
        <v>3465</v>
      </c>
      <c r="C34" s="5">
        <v>2846</v>
      </c>
      <c r="D34" s="5">
        <f t="shared" si="0"/>
        <v>6311</v>
      </c>
      <c r="E34" s="58" t="s">
        <v>151</v>
      </c>
    </row>
    <row r="35" spans="1:5" x14ac:dyDescent="0.25">
      <c r="A35" s="93" t="s">
        <v>42</v>
      </c>
      <c r="B35" s="8">
        <v>38098</v>
      </c>
      <c r="C35" s="8">
        <v>12160</v>
      </c>
      <c r="D35" s="8">
        <f t="shared" si="0"/>
        <v>50258</v>
      </c>
      <c r="E35" s="58" t="s">
        <v>225</v>
      </c>
    </row>
    <row r="36" spans="1:5" x14ac:dyDescent="0.25">
      <c r="A36" s="1" t="s">
        <v>43</v>
      </c>
      <c r="B36" s="5">
        <v>4727</v>
      </c>
      <c r="C36" s="5">
        <v>381</v>
      </c>
      <c r="D36" s="5">
        <f t="shared" si="0"/>
        <v>5108</v>
      </c>
      <c r="E36" s="58" t="s">
        <v>152</v>
      </c>
    </row>
    <row r="37" spans="1:5" x14ac:dyDescent="0.25">
      <c r="A37" s="93" t="s">
        <v>44</v>
      </c>
      <c r="B37" s="8">
        <v>31385</v>
      </c>
      <c r="C37" s="8">
        <v>8790</v>
      </c>
      <c r="D37" s="8">
        <f t="shared" si="0"/>
        <v>40175</v>
      </c>
      <c r="E37" s="58" t="s">
        <v>153</v>
      </c>
    </row>
    <row r="38" spans="1:5" x14ac:dyDescent="0.25">
      <c r="A38" s="1" t="s">
        <v>45</v>
      </c>
      <c r="B38" s="5">
        <v>6675</v>
      </c>
      <c r="C38" s="5">
        <v>1275</v>
      </c>
      <c r="D38" s="5">
        <f t="shared" si="0"/>
        <v>7950</v>
      </c>
      <c r="E38" s="58" t="s">
        <v>154</v>
      </c>
    </row>
    <row r="39" spans="1:5" x14ac:dyDescent="0.25">
      <c r="A39" s="93" t="s">
        <v>46</v>
      </c>
      <c r="B39" s="8">
        <v>3559</v>
      </c>
      <c r="C39" s="8">
        <v>516</v>
      </c>
      <c r="D39" s="8">
        <f t="shared" si="0"/>
        <v>4075</v>
      </c>
      <c r="E39" s="58" t="s">
        <v>155</v>
      </c>
    </row>
    <row r="40" spans="1:5" ht="7.5" customHeight="1" x14ac:dyDescent="0.25">
      <c r="A40" s="44"/>
      <c r="B40" s="112"/>
      <c r="C40" s="112"/>
      <c r="D40" s="112"/>
    </row>
    <row r="41" spans="1:5" ht="22.5" customHeight="1" x14ac:dyDescent="0.25">
      <c r="A41" s="30" t="s">
        <v>63</v>
      </c>
      <c r="B41" s="59">
        <f>SUM(B8:B39)</f>
        <v>733345</v>
      </c>
      <c r="C41" s="59">
        <f>SUM(C8:C39)</f>
        <v>131490</v>
      </c>
      <c r="D41" s="59">
        <f>SUM(D8:D39)</f>
        <v>864835</v>
      </c>
    </row>
    <row r="42" spans="1:5" x14ac:dyDescent="0.25">
      <c r="B42" s="66">
        <f>B41*100/D41</f>
        <v>84.795943734932095</v>
      </c>
      <c r="C42" s="66">
        <f>C41*100/D41</f>
        <v>15.204056265067903</v>
      </c>
      <c r="D42" s="66">
        <f>SUM(B42:C42)</f>
        <v>100</v>
      </c>
    </row>
  </sheetData>
  <mergeCells count="5">
    <mergeCell ref="A5:A6"/>
    <mergeCell ref="B5:B6"/>
    <mergeCell ref="C5:C6"/>
    <mergeCell ref="D5:D6"/>
    <mergeCell ref="A2:F2"/>
  </mergeCells>
  <phoneticPr fontId="0" type="noConversion"/>
  <pageMargins left="0.56000000000000005" right="0.75" top="0.6" bottom="0.38" header="0" footer="0"/>
  <pageSetup paperSize="9" scale="99" orientation="portrait" r:id="rId1"/>
  <headerFooter alignWithMargins="0"/>
  <ignoredErrors>
    <ignoredError sqref="B42:D42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2:F47"/>
  <sheetViews>
    <sheetView zoomScaleNormal="100" workbookViewId="0">
      <selection activeCell="A65" sqref="A65"/>
    </sheetView>
  </sheetViews>
  <sheetFormatPr baseColWidth="10" defaultColWidth="11.42578125" defaultRowHeight="15" x14ac:dyDescent="0.25"/>
  <cols>
    <col min="1" max="1" width="19.140625" style="9" customWidth="1"/>
    <col min="2" max="2" width="14" style="8" customWidth="1"/>
    <col min="3" max="3" width="13.5703125" style="8" customWidth="1"/>
    <col min="4" max="4" width="10.5703125" style="8" customWidth="1"/>
    <col min="5" max="16384" width="11.42578125" style="9"/>
  </cols>
  <sheetData>
    <row r="2" spans="1:5" ht="16.5" customHeight="1" x14ac:dyDescent="0.25">
      <c r="A2" s="148" t="s">
        <v>217</v>
      </c>
      <c r="B2" s="148"/>
      <c r="C2" s="148"/>
      <c r="D2" s="148"/>
    </row>
    <row r="3" spans="1:5" ht="15.75" customHeight="1" x14ac:dyDescent="0.25">
      <c r="A3" s="148" t="s">
        <v>218</v>
      </c>
      <c r="B3" s="148"/>
      <c r="C3" s="148"/>
      <c r="D3" s="148"/>
    </row>
    <row r="5" spans="1:5" ht="15" customHeight="1" x14ac:dyDescent="0.25">
      <c r="A5" s="140" t="s">
        <v>173</v>
      </c>
      <c r="B5" s="139" t="s">
        <v>174</v>
      </c>
      <c r="C5" s="139" t="s">
        <v>175</v>
      </c>
      <c r="D5" s="139" t="s">
        <v>63</v>
      </c>
    </row>
    <row r="6" spans="1:5" ht="18.75" customHeight="1" x14ac:dyDescent="0.25">
      <c r="A6" s="140"/>
      <c r="B6" s="139"/>
      <c r="C6" s="139"/>
      <c r="D6" s="139"/>
    </row>
    <row r="7" spans="1:5" ht="6.75" customHeight="1" x14ac:dyDescent="0.25">
      <c r="A7" s="44"/>
      <c r="B7" s="112"/>
      <c r="C7" s="112"/>
      <c r="D7" s="112"/>
    </row>
    <row r="8" spans="1:5" x14ac:dyDescent="0.25">
      <c r="A8" s="1" t="s">
        <v>17</v>
      </c>
      <c r="B8" s="5">
        <v>6992</v>
      </c>
      <c r="C8" s="5">
        <v>4346</v>
      </c>
      <c r="D8" s="5">
        <f t="shared" ref="D8:D39" si="0">SUM(B8:C8)</f>
        <v>11338</v>
      </c>
      <c r="E8" s="58" t="s">
        <v>127</v>
      </c>
    </row>
    <row r="9" spans="1:5" x14ac:dyDescent="0.25">
      <c r="A9" s="93" t="s">
        <v>18</v>
      </c>
      <c r="B9" s="8">
        <v>6751</v>
      </c>
      <c r="C9" s="8">
        <v>16435</v>
      </c>
      <c r="D9" s="8">
        <f t="shared" si="0"/>
        <v>23186</v>
      </c>
      <c r="E9" s="58" t="s">
        <v>128</v>
      </c>
    </row>
    <row r="10" spans="1:5" x14ac:dyDescent="0.25">
      <c r="A10" s="1" t="s">
        <v>19</v>
      </c>
      <c r="B10" s="5">
        <v>903</v>
      </c>
      <c r="C10" s="5">
        <v>918</v>
      </c>
      <c r="D10" s="5">
        <f t="shared" si="0"/>
        <v>1821</v>
      </c>
      <c r="E10" s="58" t="s">
        <v>129</v>
      </c>
    </row>
    <row r="11" spans="1:5" x14ac:dyDescent="0.25">
      <c r="A11" s="93" t="s">
        <v>20</v>
      </c>
      <c r="B11" s="8">
        <v>1091</v>
      </c>
      <c r="C11" s="8">
        <v>600</v>
      </c>
      <c r="D11" s="8">
        <f t="shared" si="0"/>
        <v>1691</v>
      </c>
      <c r="E11" s="58" t="s">
        <v>224</v>
      </c>
    </row>
    <row r="12" spans="1:5" x14ac:dyDescent="0.25">
      <c r="A12" s="1" t="s">
        <v>23</v>
      </c>
      <c r="B12" s="5">
        <v>2829</v>
      </c>
      <c r="C12" s="5">
        <v>2409</v>
      </c>
      <c r="D12" s="5">
        <f t="shared" si="0"/>
        <v>5238</v>
      </c>
      <c r="E12" s="58" t="s">
        <v>130</v>
      </c>
    </row>
    <row r="13" spans="1:5" x14ac:dyDescent="0.25">
      <c r="A13" s="93" t="s">
        <v>24</v>
      </c>
      <c r="B13" s="8">
        <v>14548</v>
      </c>
      <c r="C13" s="8">
        <v>13001</v>
      </c>
      <c r="D13" s="8">
        <f t="shared" si="0"/>
        <v>27549</v>
      </c>
      <c r="E13" s="58" t="s">
        <v>131</v>
      </c>
    </row>
    <row r="14" spans="1:5" x14ac:dyDescent="0.25">
      <c r="A14" s="1" t="s">
        <v>221</v>
      </c>
      <c r="B14" s="5">
        <v>85852</v>
      </c>
      <c r="C14" s="5">
        <v>83098</v>
      </c>
      <c r="D14" s="5">
        <f t="shared" si="0"/>
        <v>168950</v>
      </c>
      <c r="E14" s="58" t="s">
        <v>222</v>
      </c>
    </row>
    <row r="15" spans="1:5" x14ac:dyDescent="0.25">
      <c r="A15" s="93" t="s">
        <v>21</v>
      </c>
      <c r="B15" s="8">
        <v>21153</v>
      </c>
      <c r="C15" s="8">
        <v>12342</v>
      </c>
      <c r="D15" s="8">
        <f t="shared" si="0"/>
        <v>33495</v>
      </c>
      <c r="E15" s="58" t="s">
        <v>132</v>
      </c>
    </row>
    <row r="16" spans="1:5" x14ac:dyDescent="0.25">
      <c r="A16" s="1" t="s">
        <v>22</v>
      </c>
      <c r="B16" s="5">
        <v>4077</v>
      </c>
      <c r="C16" s="5">
        <v>3196</v>
      </c>
      <c r="D16" s="5">
        <f t="shared" si="0"/>
        <v>7273</v>
      </c>
      <c r="E16" s="58" t="s">
        <v>133</v>
      </c>
    </row>
    <row r="17" spans="1:6" x14ac:dyDescent="0.25">
      <c r="A17" s="93" t="s">
        <v>25</v>
      </c>
      <c r="B17" s="8">
        <v>8803</v>
      </c>
      <c r="C17" s="8">
        <v>5639</v>
      </c>
      <c r="D17" s="8">
        <f t="shared" si="0"/>
        <v>14442</v>
      </c>
      <c r="E17" s="58" t="s">
        <v>134</v>
      </c>
    </row>
    <row r="18" spans="1:6" x14ac:dyDescent="0.25">
      <c r="A18" s="1" t="s">
        <v>48</v>
      </c>
      <c r="B18" s="5">
        <v>14976</v>
      </c>
      <c r="C18" s="5">
        <v>30537</v>
      </c>
      <c r="D18" s="5">
        <f t="shared" si="0"/>
        <v>45513</v>
      </c>
      <c r="E18" s="58" t="s">
        <v>135</v>
      </c>
    </row>
    <row r="19" spans="1:6" x14ac:dyDescent="0.25">
      <c r="A19" s="93" t="s">
        <v>26</v>
      </c>
      <c r="B19" s="8">
        <v>21289</v>
      </c>
      <c r="C19" s="8">
        <v>22114</v>
      </c>
      <c r="D19" s="8">
        <f t="shared" si="0"/>
        <v>43403</v>
      </c>
      <c r="E19" s="58" t="s">
        <v>136</v>
      </c>
    </row>
    <row r="20" spans="1:6" x14ac:dyDescent="0.25">
      <c r="A20" s="1" t="s">
        <v>27</v>
      </c>
      <c r="B20" s="5">
        <v>1185</v>
      </c>
      <c r="C20" s="5">
        <v>1909</v>
      </c>
      <c r="D20" s="5">
        <f t="shared" si="0"/>
        <v>3094</v>
      </c>
      <c r="E20" s="58" t="s">
        <v>137</v>
      </c>
    </row>
    <row r="21" spans="1:6" x14ac:dyDescent="0.25">
      <c r="A21" s="93" t="s">
        <v>28</v>
      </c>
      <c r="B21" s="8">
        <v>7035</v>
      </c>
      <c r="C21" s="8">
        <v>22901</v>
      </c>
      <c r="D21" s="8">
        <f t="shared" si="0"/>
        <v>29936</v>
      </c>
      <c r="E21" s="58" t="s">
        <v>138</v>
      </c>
    </row>
    <row r="22" spans="1:6" x14ac:dyDescent="0.25">
      <c r="A22" s="1" t="s">
        <v>29</v>
      </c>
      <c r="B22" s="5">
        <v>26011</v>
      </c>
      <c r="C22" s="5">
        <v>32691</v>
      </c>
      <c r="D22" s="5">
        <f t="shared" si="0"/>
        <v>58702</v>
      </c>
      <c r="E22" s="58" t="s">
        <v>139</v>
      </c>
    </row>
    <row r="23" spans="1:6" x14ac:dyDescent="0.25">
      <c r="A23" s="93" t="s">
        <v>30</v>
      </c>
      <c r="B23" s="8">
        <v>8574</v>
      </c>
      <c r="C23" s="8">
        <v>15886</v>
      </c>
      <c r="D23" s="8">
        <f t="shared" si="0"/>
        <v>24460</v>
      </c>
      <c r="E23" s="58" t="s">
        <v>140</v>
      </c>
    </row>
    <row r="24" spans="1:6" x14ac:dyDescent="0.25">
      <c r="A24" s="1" t="s">
        <v>31</v>
      </c>
      <c r="B24" s="5">
        <v>4286</v>
      </c>
      <c r="C24" s="5">
        <v>3730</v>
      </c>
      <c r="D24" s="5">
        <f t="shared" si="0"/>
        <v>8016</v>
      </c>
      <c r="E24" s="58" t="s">
        <v>141</v>
      </c>
    </row>
    <row r="25" spans="1:6" x14ac:dyDescent="0.25">
      <c r="A25" s="93" t="s">
        <v>32</v>
      </c>
      <c r="B25" s="8">
        <v>665</v>
      </c>
      <c r="C25" s="8">
        <v>1263</v>
      </c>
      <c r="D25" s="8">
        <f t="shared" si="0"/>
        <v>1928</v>
      </c>
      <c r="E25" s="58" t="s">
        <v>142</v>
      </c>
    </row>
    <row r="26" spans="1:6" x14ac:dyDescent="0.25">
      <c r="A26" s="1" t="s">
        <v>33</v>
      </c>
      <c r="B26" s="5">
        <v>85490</v>
      </c>
      <c r="C26" s="5">
        <v>34608</v>
      </c>
      <c r="D26" s="5">
        <f t="shared" si="0"/>
        <v>120098</v>
      </c>
      <c r="E26" s="58" t="s">
        <v>143</v>
      </c>
      <c r="F26" s="34"/>
    </row>
    <row r="27" spans="1:6" x14ac:dyDescent="0.25">
      <c r="A27" s="93" t="s">
        <v>34</v>
      </c>
      <c r="B27" s="8">
        <v>1865</v>
      </c>
      <c r="C27" s="8">
        <v>2274</v>
      </c>
      <c r="D27" s="8">
        <f t="shared" si="0"/>
        <v>4139</v>
      </c>
      <c r="E27" s="58" t="s">
        <v>144</v>
      </c>
    </row>
    <row r="28" spans="1:6" x14ac:dyDescent="0.25">
      <c r="A28" s="1" t="s">
        <v>35</v>
      </c>
      <c r="B28" s="5">
        <v>8531</v>
      </c>
      <c r="C28" s="5">
        <v>20022</v>
      </c>
      <c r="D28" s="5">
        <f t="shared" si="0"/>
        <v>28553</v>
      </c>
      <c r="E28" s="58" t="s">
        <v>145</v>
      </c>
    </row>
    <row r="29" spans="1:6" x14ac:dyDescent="0.25">
      <c r="A29" s="93" t="s">
        <v>36</v>
      </c>
      <c r="B29" s="8">
        <v>11221</v>
      </c>
      <c r="C29" s="8">
        <v>14147</v>
      </c>
      <c r="D29" s="8">
        <f t="shared" si="0"/>
        <v>25368</v>
      </c>
      <c r="E29" s="58" t="s">
        <v>146</v>
      </c>
    </row>
    <row r="30" spans="1:6" x14ac:dyDescent="0.25">
      <c r="A30" s="1" t="s">
        <v>37</v>
      </c>
      <c r="B30" s="5">
        <v>701</v>
      </c>
      <c r="C30" s="5">
        <v>1007</v>
      </c>
      <c r="D30" s="5">
        <f t="shared" si="0"/>
        <v>1708</v>
      </c>
      <c r="E30" s="58" t="s">
        <v>147</v>
      </c>
    </row>
    <row r="31" spans="1:6" x14ac:dyDescent="0.25">
      <c r="A31" s="93" t="s">
        <v>38</v>
      </c>
      <c r="B31" s="8">
        <v>9282</v>
      </c>
      <c r="C31" s="8">
        <v>12195</v>
      </c>
      <c r="D31" s="8">
        <f t="shared" si="0"/>
        <v>21477</v>
      </c>
      <c r="E31" s="58" t="s">
        <v>148</v>
      </c>
    </row>
    <row r="32" spans="1:6" x14ac:dyDescent="0.25">
      <c r="A32" s="1" t="s">
        <v>39</v>
      </c>
      <c r="B32" s="5">
        <v>7292</v>
      </c>
      <c r="C32" s="5">
        <v>12249</v>
      </c>
      <c r="D32" s="5">
        <f t="shared" si="0"/>
        <v>19541</v>
      </c>
      <c r="E32" s="58" t="s">
        <v>149</v>
      </c>
    </row>
    <row r="33" spans="1:5" x14ac:dyDescent="0.25">
      <c r="A33" s="93" t="s">
        <v>40</v>
      </c>
      <c r="B33" s="8">
        <v>7468</v>
      </c>
      <c r="C33" s="8">
        <v>12571</v>
      </c>
      <c r="D33" s="8">
        <f t="shared" si="0"/>
        <v>20039</v>
      </c>
      <c r="E33" s="58" t="s">
        <v>150</v>
      </c>
    </row>
    <row r="34" spans="1:5" x14ac:dyDescent="0.25">
      <c r="A34" s="1" t="s">
        <v>41</v>
      </c>
      <c r="B34" s="5">
        <v>3162</v>
      </c>
      <c r="C34" s="5">
        <v>3149</v>
      </c>
      <c r="D34" s="5">
        <f t="shared" si="0"/>
        <v>6311</v>
      </c>
      <c r="E34" s="58" t="s">
        <v>151</v>
      </c>
    </row>
    <row r="35" spans="1:5" x14ac:dyDescent="0.25">
      <c r="A35" s="93" t="s">
        <v>42</v>
      </c>
      <c r="B35" s="8">
        <v>30821</v>
      </c>
      <c r="C35" s="8">
        <v>19437</v>
      </c>
      <c r="D35" s="8">
        <f t="shared" si="0"/>
        <v>50258</v>
      </c>
      <c r="E35" s="58" t="s">
        <v>225</v>
      </c>
    </row>
    <row r="36" spans="1:5" x14ac:dyDescent="0.25">
      <c r="A36" s="1" t="s">
        <v>43</v>
      </c>
      <c r="B36" s="5">
        <v>1045</v>
      </c>
      <c r="C36" s="5">
        <v>4063</v>
      </c>
      <c r="D36" s="5">
        <f t="shared" si="0"/>
        <v>5108</v>
      </c>
      <c r="E36" s="58" t="s">
        <v>152</v>
      </c>
    </row>
    <row r="37" spans="1:5" x14ac:dyDescent="0.25">
      <c r="A37" s="93" t="s">
        <v>44</v>
      </c>
      <c r="B37" s="8">
        <v>19832</v>
      </c>
      <c r="C37" s="8">
        <v>20343</v>
      </c>
      <c r="D37" s="8">
        <f t="shared" si="0"/>
        <v>40175</v>
      </c>
      <c r="E37" s="58" t="s">
        <v>153</v>
      </c>
    </row>
    <row r="38" spans="1:5" x14ac:dyDescent="0.25">
      <c r="A38" s="1" t="s">
        <v>45</v>
      </c>
      <c r="B38" s="5">
        <v>4841</v>
      </c>
      <c r="C38" s="5">
        <v>3109</v>
      </c>
      <c r="D38" s="5">
        <f t="shared" si="0"/>
        <v>7950</v>
      </c>
      <c r="E38" s="58" t="s">
        <v>154</v>
      </c>
    </row>
    <row r="39" spans="1:5" x14ac:dyDescent="0.25">
      <c r="A39" s="93" t="s">
        <v>46</v>
      </c>
      <c r="B39" s="8">
        <v>2347</v>
      </c>
      <c r="C39" s="8">
        <v>1728</v>
      </c>
      <c r="D39" s="8">
        <f t="shared" si="0"/>
        <v>4075</v>
      </c>
      <c r="E39" s="58" t="s">
        <v>155</v>
      </c>
    </row>
    <row r="40" spans="1:5" ht="7.5" customHeight="1" x14ac:dyDescent="0.25">
      <c r="A40" s="44"/>
      <c r="B40" s="112"/>
      <c r="C40" s="112"/>
      <c r="D40" s="112"/>
    </row>
    <row r="41" spans="1:5" ht="23.25" customHeight="1" x14ac:dyDescent="0.25">
      <c r="A41" s="26" t="s">
        <v>63</v>
      </c>
      <c r="B41" s="59">
        <f>SUM(B8:B39)</f>
        <v>430918</v>
      </c>
      <c r="C41" s="59">
        <f>SUM(C8:C39)</f>
        <v>433917</v>
      </c>
      <c r="D41" s="59">
        <f>SUM(D8:D39)</f>
        <v>864835</v>
      </c>
    </row>
    <row r="42" spans="1:5" x14ac:dyDescent="0.25">
      <c r="B42" s="109">
        <f>B41*100/D41</f>
        <v>49.826614325275919</v>
      </c>
      <c r="C42" s="109">
        <f>C41*100/D41</f>
        <v>50.173385674724081</v>
      </c>
      <c r="D42" s="66">
        <f>SUM(B42:C42)</f>
        <v>100</v>
      </c>
    </row>
    <row r="47" spans="1:5" x14ac:dyDescent="0.25">
      <c r="B47" s="134"/>
      <c r="C47" s="134"/>
    </row>
  </sheetData>
  <mergeCells count="6">
    <mergeCell ref="A2:D2"/>
    <mergeCell ref="A5:A6"/>
    <mergeCell ref="B5:B6"/>
    <mergeCell ref="C5:C6"/>
    <mergeCell ref="D5:D6"/>
    <mergeCell ref="A3:D3"/>
  </mergeCells>
  <phoneticPr fontId="0" type="noConversion"/>
  <pageMargins left="0.72" right="0.75" top="0.34" bottom="0.38" header="0" footer="0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N66"/>
  <sheetViews>
    <sheetView zoomScaleNormal="100" workbookViewId="0">
      <selection activeCell="A78" sqref="A78"/>
    </sheetView>
  </sheetViews>
  <sheetFormatPr baseColWidth="10" defaultColWidth="11.42578125" defaultRowHeight="15" x14ac:dyDescent="0.25"/>
  <cols>
    <col min="1" max="1" width="18.42578125" style="7" customWidth="1"/>
    <col min="2" max="2" width="11.42578125" style="9" customWidth="1"/>
    <col min="3" max="3" width="10.5703125" style="9" customWidth="1"/>
    <col min="4" max="4" width="9.5703125" style="9" customWidth="1"/>
    <col min="5" max="5" width="10.5703125" style="9" customWidth="1"/>
    <col min="6" max="6" width="8.85546875" style="9" customWidth="1"/>
    <col min="7" max="7" width="10" style="9" customWidth="1"/>
    <col min="8" max="8" width="13.42578125" style="9" customWidth="1"/>
    <col min="9" max="9" width="6.42578125" style="7" customWidth="1"/>
    <col min="10" max="16384" width="11.42578125" style="9"/>
  </cols>
  <sheetData>
    <row r="2" spans="1:9" ht="17.25" x14ac:dyDescent="0.3">
      <c r="A2" s="20" t="s">
        <v>219</v>
      </c>
      <c r="B2" s="8"/>
      <c r="C2" s="8"/>
      <c r="D2" s="8"/>
      <c r="E2" s="8"/>
      <c r="F2" s="8"/>
      <c r="G2" s="8"/>
      <c r="I2" s="9"/>
    </row>
    <row r="3" spans="1:9" x14ac:dyDescent="0.25">
      <c r="A3" s="19"/>
    </row>
    <row r="4" spans="1:9" ht="20.25" customHeight="1" x14ac:dyDescent="0.25">
      <c r="A4" s="139" t="s">
        <v>176</v>
      </c>
      <c r="B4" s="146" t="s">
        <v>164</v>
      </c>
      <c r="C4" s="146"/>
      <c r="D4" s="146"/>
      <c r="E4" s="146"/>
      <c r="F4" s="146"/>
      <c r="G4" s="149" t="s">
        <v>63</v>
      </c>
      <c r="H4" s="139" t="s">
        <v>156</v>
      </c>
      <c r="I4" s="9"/>
    </row>
    <row r="5" spans="1:9" ht="18.75" customHeight="1" x14ac:dyDescent="0.25">
      <c r="A5" s="139"/>
      <c r="B5" s="107" t="s">
        <v>16</v>
      </c>
      <c r="C5" s="107" t="s">
        <v>15</v>
      </c>
      <c r="D5" s="107" t="s">
        <v>13</v>
      </c>
      <c r="E5" s="107" t="s">
        <v>14</v>
      </c>
      <c r="F5" s="107" t="s">
        <v>55</v>
      </c>
      <c r="G5" s="149"/>
      <c r="H5" s="139"/>
      <c r="I5" s="9"/>
    </row>
    <row r="6" spans="1:9" ht="9" customHeight="1" x14ac:dyDescent="0.25">
      <c r="A6" s="120"/>
      <c r="B6" s="121"/>
      <c r="C6" s="121"/>
      <c r="D6" s="121"/>
      <c r="E6" s="121"/>
      <c r="F6" s="121"/>
      <c r="G6" s="54"/>
      <c r="H6" s="122"/>
      <c r="I6" s="9"/>
    </row>
    <row r="7" spans="1:9" x14ac:dyDescent="0.25">
      <c r="A7" s="2">
        <v>1960</v>
      </c>
      <c r="B7" s="5">
        <v>134</v>
      </c>
      <c r="C7" s="5">
        <v>351</v>
      </c>
      <c r="D7" s="5">
        <v>27</v>
      </c>
      <c r="E7" s="5">
        <v>529</v>
      </c>
      <c r="F7" s="5">
        <v>0</v>
      </c>
      <c r="G7" s="5">
        <f t="shared" ref="G7:G38" si="0">SUM(B7:F7)</f>
        <v>1041</v>
      </c>
      <c r="H7" s="6">
        <v>0</v>
      </c>
      <c r="I7" s="9"/>
    </row>
    <row r="8" spans="1:9" x14ac:dyDescent="0.25">
      <c r="A8" s="10">
        <v>1961</v>
      </c>
      <c r="B8" s="8">
        <v>36</v>
      </c>
      <c r="C8" s="8">
        <v>119</v>
      </c>
      <c r="D8" s="8">
        <v>3</v>
      </c>
      <c r="E8" s="8">
        <v>84</v>
      </c>
      <c r="F8" s="8">
        <v>0</v>
      </c>
      <c r="G8" s="8">
        <f t="shared" si="0"/>
        <v>242</v>
      </c>
      <c r="H8" s="7">
        <v>0</v>
      </c>
      <c r="I8" s="9"/>
    </row>
    <row r="9" spans="1:9" x14ac:dyDescent="0.25">
      <c r="A9" s="2">
        <v>1962</v>
      </c>
      <c r="B9" s="5">
        <v>43</v>
      </c>
      <c r="C9" s="5">
        <v>119</v>
      </c>
      <c r="D9" s="5">
        <v>6</v>
      </c>
      <c r="E9" s="5">
        <v>127</v>
      </c>
      <c r="F9" s="5">
        <v>0</v>
      </c>
      <c r="G9" s="5">
        <f t="shared" si="0"/>
        <v>295</v>
      </c>
      <c r="H9" s="6">
        <v>0</v>
      </c>
      <c r="I9" s="9"/>
    </row>
    <row r="10" spans="1:9" x14ac:dyDescent="0.25">
      <c r="A10" s="10">
        <v>1963</v>
      </c>
      <c r="B10" s="8">
        <v>56</v>
      </c>
      <c r="C10" s="8">
        <v>160</v>
      </c>
      <c r="D10" s="8">
        <v>3</v>
      </c>
      <c r="E10" s="8">
        <v>143</v>
      </c>
      <c r="F10" s="8">
        <v>0</v>
      </c>
      <c r="G10" s="8">
        <f t="shared" si="0"/>
        <v>362</v>
      </c>
      <c r="H10" s="7">
        <v>0</v>
      </c>
      <c r="I10" s="9"/>
    </row>
    <row r="11" spans="1:9" x14ac:dyDescent="0.25">
      <c r="A11" s="2">
        <v>1964</v>
      </c>
      <c r="B11" s="5">
        <v>70</v>
      </c>
      <c r="C11" s="5">
        <v>219</v>
      </c>
      <c r="D11" s="5">
        <v>7</v>
      </c>
      <c r="E11" s="5">
        <v>255</v>
      </c>
      <c r="F11" s="5">
        <v>0</v>
      </c>
      <c r="G11" s="5">
        <f t="shared" si="0"/>
        <v>551</v>
      </c>
      <c r="H11" s="6">
        <v>0</v>
      </c>
      <c r="I11" s="9"/>
    </row>
    <row r="12" spans="1:9" x14ac:dyDescent="0.25">
      <c r="A12" s="10">
        <v>1965</v>
      </c>
      <c r="B12" s="8">
        <v>110</v>
      </c>
      <c r="C12" s="8">
        <v>263</v>
      </c>
      <c r="D12" s="8">
        <v>7</v>
      </c>
      <c r="E12" s="8">
        <v>236</v>
      </c>
      <c r="F12" s="8">
        <v>0</v>
      </c>
      <c r="G12" s="8">
        <f t="shared" si="0"/>
        <v>616</v>
      </c>
      <c r="H12" s="7">
        <v>1</v>
      </c>
      <c r="I12" s="9"/>
    </row>
    <row r="13" spans="1:9" x14ac:dyDescent="0.25">
      <c r="A13" s="2">
        <v>1966</v>
      </c>
      <c r="B13" s="5">
        <v>119</v>
      </c>
      <c r="C13" s="5">
        <v>309</v>
      </c>
      <c r="D13" s="5">
        <v>6</v>
      </c>
      <c r="E13" s="5">
        <v>260</v>
      </c>
      <c r="F13" s="5">
        <v>0</v>
      </c>
      <c r="G13" s="5">
        <f t="shared" si="0"/>
        <v>694</v>
      </c>
      <c r="H13" s="6">
        <v>1</v>
      </c>
      <c r="I13" s="9"/>
    </row>
    <row r="14" spans="1:9" x14ac:dyDescent="0.25">
      <c r="A14" s="10">
        <v>1967</v>
      </c>
      <c r="B14" s="8">
        <v>185</v>
      </c>
      <c r="C14" s="8">
        <v>399</v>
      </c>
      <c r="D14" s="8">
        <v>4</v>
      </c>
      <c r="E14" s="8">
        <v>260</v>
      </c>
      <c r="F14" s="8">
        <v>0</v>
      </c>
      <c r="G14" s="8">
        <f t="shared" si="0"/>
        <v>848</v>
      </c>
      <c r="H14" s="7">
        <v>1</v>
      </c>
      <c r="I14" s="9"/>
    </row>
    <row r="15" spans="1:9" x14ac:dyDescent="0.25">
      <c r="A15" s="2">
        <v>1968</v>
      </c>
      <c r="B15" s="5">
        <v>225</v>
      </c>
      <c r="C15" s="5">
        <v>568</v>
      </c>
      <c r="D15" s="5">
        <v>10</v>
      </c>
      <c r="E15" s="5">
        <v>399</v>
      </c>
      <c r="F15" s="5">
        <v>0</v>
      </c>
      <c r="G15" s="5">
        <f t="shared" si="0"/>
        <v>1202</v>
      </c>
      <c r="H15" s="6">
        <v>1</v>
      </c>
      <c r="I15" s="9"/>
    </row>
    <row r="16" spans="1:9" x14ac:dyDescent="0.25">
      <c r="A16" s="10">
        <v>1969</v>
      </c>
      <c r="B16" s="8">
        <v>249</v>
      </c>
      <c r="C16" s="8">
        <v>665</v>
      </c>
      <c r="D16" s="8">
        <v>6</v>
      </c>
      <c r="E16" s="8">
        <v>448</v>
      </c>
      <c r="F16" s="8">
        <v>1</v>
      </c>
      <c r="G16" s="8">
        <f t="shared" si="0"/>
        <v>1369</v>
      </c>
      <c r="H16" s="7">
        <v>1</v>
      </c>
      <c r="I16" s="9"/>
    </row>
    <row r="17" spans="1:9" x14ac:dyDescent="0.25">
      <c r="A17" s="2">
        <v>1970</v>
      </c>
      <c r="B17" s="5">
        <v>260</v>
      </c>
      <c r="C17" s="5">
        <v>805</v>
      </c>
      <c r="D17" s="5">
        <v>17</v>
      </c>
      <c r="E17" s="5">
        <v>592</v>
      </c>
      <c r="F17" s="5">
        <v>0</v>
      </c>
      <c r="G17" s="5">
        <f t="shared" si="0"/>
        <v>1674</v>
      </c>
      <c r="H17" s="6">
        <v>3</v>
      </c>
      <c r="I17" s="9"/>
    </row>
    <row r="18" spans="1:9" x14ac:dyDescent="0.25">
      <c r="A18" s="10">
        <v>1971</v>
      </c>
      <c r="B18" s="8">
        <v>304</v>
      </c>
      <c r="C18" s="8">
        <v>783</v>
      </c>
      <c r="D18" s="8">
        <v>13</v>
      </c>
      <c r="E18" s="8">
        <v>680</v>
      </c>
      <c r="F18" s="8">
        <v>0</v>
      </c>
      <c r="G18" s="8">
        <f t="shared" si="0"/>
        <v>1780</v>
      </c>
      <c r="H18" s="7">
        <v>3</v>
      </c>
      <c r="I18" s="9"/>
    </row>
    <row r="19" spans="1:9" x14ac:dyDescent="0.25">
      <c r="A19" s="2">
        <v>1972</v>
      </c>
      <c r="B19" s="5">
        <v>343</v>
      </c>
      <c r="C19" s="5">
        <v>895</v>
      </c>
      <c r="D19" s="5">
        <v>26</v>
      </c>
      <c r="E19" s="5">
        <v>910</v>
      </c>
      <c r="F19" s="5">
        <v>1</v>
      </c>
      <c r="G19" s="5">
        <f t="shared" si="0"/>
        <v>2175</v>
      </c>
      <c r="H19" s="6">
        <v>6</v>
      </c>
      <c r="I19" s="9"/>
    </row>
    <row r="20" spans="1:9" x14ac:dyDescent="0.25">
      <c r="A20" s="10">
        <v>1973</v>
      </c>
      <c r="B20" s="8">
        <v>386</v>
      </c>
      <c r="C20" s="8">
        <v>1096</v>
      </c>
      <c r="D20" s="8">
        <v>11</v>
      </c>
      <c r="E20" s="8">
        <v>1185</v>
      </c>
      <c r="F20" s="8">
        <v>0</v>
      </c>
      <c r="G20" s="8">
        <f t="shared" si="0"/>
        <v>2678</v>
      </c>
      <c r="H20" s="7">
        <v>5</v>
      </c>
      <c r="I20" s="9"/>
    </row>
    <row r="21" spans="1:9" x14ac:dyDescent="0.25">
      <c r="A21" s="2">
        <v>1974</v>
      </c>
      <c r="B21" s="5">
        <v>603</v>
      </c>
      <c r="C21" s="5">
        <v>1333</v>
      </c>
      <c r="D21" s="5">
        <v>20</v>
      </c>
      <c r="E21" s="5">
        <v>1677</v>
      </c>
      <c r="F21" s="5">
        <v>1</v>
      </c>
      <c r="G21" s="5">
        <f t="shared" si="0"/>
        <v>3634</v>
      </c>
      <c r="H21" s="6">
        <v>6</v>
      </c>
      <c r="I21" s="9"/>
    </row>
    <row r="22" spans="1:9" x14ac:dyDescent="0.25">
      <c r="A22" s="10">
        <v>1975</v>
      </c>
      <c r="B22" s="8">
        <v>763</v>
      </c>
      <c r="C22" s="8">
        <v>1723</v>
      </c>
      <c r="D22" s="8">
        <v>18</v>
      </c>
      <c r="E22" s="8">
        <v>1820</v>
      </c>
      <c r="F22" s="8">
        <v>1</v>
      </c>
      <c r="G22" s="8">
        <f t="shared" si="0"/>
        <v>4325</v>
      </c>
      <c r="H22" s="7">
        <v>16</v>
      </c>
      <c r="I22" s="9"/>
    </row>
    <row r="23" spans="1:9" x14ac:dyDescent="0.25">
      <c r="A23" s="2">
        <v>1976</v>
      </c>
      <c r="B23" s="5">
        <v>790</v>
      </c>
      <c r="C23" s="5">
        <v>1818</v>
      </c>
      <c r="D23" s="5">
        <v>22</v>
      </c>
      <c r="E23" s="5">
        <v>1877</v>
      </c>
      <c r="F23" s="5">
        <v>0</v>
      </c>
      <c r="G23" s="5">
        <f t="shared" si="0"/>
        <v>4507</v>
      </c>
      <c r="H23" s="6">
        <v>9</v>
      </c>
      <c r="I23" s="9"/>
    </row>
    <row r="24" spans="1:9" x14ac:dyDescent="0.25">
      <c r="A24" s="10">
        <v>1977</v>
      </c>
      <c r="B24" s="8">
        <v>434</v>
      </c>
      <c r="C24" s="8">
        <v>1316</v>
      </c>
      <c r="D24" s="8">
        <v>15</v>
      </c>
      <c r="E24" s="8">
        <v>1277</v>
      </c>
      <c r="F24" s="8">
        <v>3</v>
      </c>
      <c r="G24" s="8">
        <f t="shared" si="0"/>
        <v>3045</v>
      </c>
      <c r="H24" s="7">
        <v>7</v>
      </c>
      <c r="I24" s="9"/>
    </row>
    <row r="25" spans="1:9" x14ac:dyDescent="0.25">
      <c r="A25" s="2">
        <v>1978</v>
      </c>
      <c r="B25" s="5">
        <v>577</v>
      </c>
      <c r="C25" s="5">
        <v>1529</v>
      </c>
      <c r="D25" s="5">
        <v>22</v>
      </c>
      <c r="E25" s="5">
        <v>1970</v>
      </c>
      <c r="F25" s="5">
        <v>3</v>
      </c>
      <c r="G25" s="5">
        <f t="shared" si="0"/>
        <v>4101</v>
      </c>
      <c r="H25" s="6">
        <v>15</v>
      </c>
      <c r="I25" s="9"/>
    </row>
    <row r="26" spans="1:9" x14ac:dyDescent="0.25">
      <c r="A26" s="10">
        <v>1979</v>
      </c>
      <c r="B26" s="8">
        <v>865</v>
      </c>
      <c r="C26" s="8">
        <v>2039</v>
      </c>
      <c r="D26" s="8">
        <v>37</v>
      </c>
      <c r="E26" s="8">
        <v>3103</v>
      </c>
      <c r="F26" s="8">
        <v>4</v>
      </c>
      <c r="G26" s="8">
        <f t="shared" si="0"/>
        <v>6048</v>
      </c>
      <c r="H26" s="7">
        <v>15</v>
      </c>
      <c r="I26" s="9"/>
    </row>
    <row r="27" spans="1:9" x14ac:dyDescent="0.25">
      <c r="A27" s="2">
        <v>1980</v>
      </c>
      <c r="B27" s="5">
        <v>1297</v>
      </c>
      <c r="C27" s="5">
        <v>3353</v>
      </c>
      <c r="D27" s="5">
        <v>38</v>
      </c>
      <c r="E27" s="5">
        <v>4462</v>
      </c>
      <c r="F27" s="5">
        <v>2</v>
      </c>
      <c r="G27" s="5">
        <f t="shared" si="0"/>
        <v>9152</v>
      </c>
      <c r="H27" s="6">
        <v>15</v>
      </c>
      <c r="I27" s="9"/>
    </row>
    <row r="28" spans="1:9" x14ac:dyDescent="0.25">
      <c r="A28" s="10">
        <v>1981</v>
      </c>
      <c r="B28" s="8">
        <v>1687</v>
      </c>
      <c r="C28" s="8">
        <v>3941</v>
      </c>
      <c r="D28" s="8">
        <v>40</v>
      </c>
      <c r="E28" s="8">
        <v>6083</v>
      </c>
      <c r="F28" s="8">
        <v>1</v>
      </c>
      <c r="G28" s="8">
        <f t="shared" si="0"/>
        <v>11752</v>
      </c>
      <c r="H28" s="7">
        <v>21</v>
      </c>
      <c r="I28" s="9"/>
    </row>
    <row r="29" spans="1:9" x14ac:dyDescent="0.25">
      <c r="A29" s="2">
        <v>1982</v>
      </c>
      <c r="B29" s="5">
        <v>1396</v>
      </c>
      <c r="C29" s="5">
        <v>2602</v>
      </c>
      <c r="D29" s="5">
        <v>33</v>
      </c>
      <c r="E29" s="5">
        <v>3453</v>
      </c>
      <c r="F29" s="5">
        <v>4</v>
      </c>
      <c r="G29" s="5">
        <f t="shared" si="0"/>
        <v>7488</v>
      </c>
      <c r="H29" s="6">
        <v>7</v>
      </c>
      <c r="I29" s="9"/>
    </row>
    <row r="30" spans="1:9" x14ac:dyDescent="0.25">
      <c r="A30" s="10">
        <v>1983</v>
      </c>
      <c r="B30" s="8">
        <v>400</v>
      </c>
      <c r="C30" s="8">
        <v>750</v>
      </c>
      <c r="D30" s="8">
        <v>20</v>
      </c>
      <c r="E30" s="8">
        <v>1384</v>
      </c>
      <c r="F30" s="8">
        <v>1</v>
      </c>
      <c r="G30" s="8">
        <f t="shared" si="0"/>
        <v>2555</v>
      </c>
      <c r="H30" s="7">
        <v>5</v>
      </c>
      <c r="I30" s="9"/>
    </row>
    <row r="31" spans="1:9" x14ac:dyDescent="0.25">
      <c r="A31" s="2">
        <v>1984</v>
      </c>
      <c r="B31" s="5">
        <v>427</v>
      </c>
      <c r="C31" s="5">
        <v>976</v>
      </c>
      <c r="D31" s="5">
        <v>29</v>
      </c>
      <c r="E31" s="5">
        <v>2939</v>
      </c>
      <c r="F31" s="5">
        <v>5</v>
      </c>
      <c r="G31" s="5">
        <f t="shared" si="0"/>
        <v>4376</v>
      </c>
      <c r="H31" s="6">
        <v>7</v>
      </c>
      <c r="I31" s="9"/>
    </row>
    <row r="32" spans="1:9" x14ac:dyDescent="0.25">
      <c r="A32" s="10">
        <v>1985</v>
      </c>
      <c r="B32" s="8">
        <v>864</v>
      </c>
      <c r="C32" s="8">
        <v>1419</v>
      </c>
      <c r="D32" s="8">
        <v>29</v>
      </c>
      <c r="E32" s="8">
        <v>4228</v>
      </c>
      <c r="F32" s="8">
        <v>7</v>
      </c>
      <c r="G32" s="8">
        <f t="shared" si="0"/>
        <v>6547</v>
      </c>
      <c r="H32" s="7">
        <v>7</v>
      </c>
      <c r="I32" s="9"/>
    </row>
    <row r="33" spans="1:14" x14ac:dyDescent="0.25">
      <c r="A33" s="2">
        <v>1986</v>
      </c>
      <c r="B33" s="5">
        <v>486</v>
      </c>
      <c r="C33" s="5">
        <v>784</v>
      </c>
      <c r="D33" s="5">
        <v>18</v>
      </c>
      <c r="E33" s="5">
        <v>3003</v>
      </c>
      <c r="F33" s="5">
        <v>14</v>
      </c>
      <c r="G33" s="5">
        <f t="shared" si="0"/>
        <v>4305</v>
      </c>
      <c r="H33" s="6">
        <v>13</v>
      </c>
      <c r="I33" s="9"/>
    </row>
    <row r="34" spans="1:14" x14ac:dyDescent="0.25">
      <c r="A34" s="10">
        <v>1987</v>
      </c>
      <c r="B34" s="8">
        <v>331</v>
      </c>
      <c r="C34" s="8">
        <v>530</v>
      </c>
      <c r="D34" s="8">
        <v>14</v>
      </c>
      <c r="E34" s="8">
        <v>2969</v>
      </c>
      <c r="F34" s="8">
        <v>10</v>
      </c>
      <c r="G34" s="8">
        <f t="shared" si="0"/>
        <v>3854</v>
      </c>
      <c r="H34" s="7">
        <v>8</v>
      </c>
      <c r="I34" s="9"/>
    </row>
    <row r="35" spans="1:14" x14ac:dyDescent="0.25">
      <c r="A35" s="2">
        <v>1988</v>
      </c>
      <c r="B35" s="5">
        <v>552</v>
      </c>
      <c r="C35" s="5">
        <v>654</v>
      </c>
      <c r="D35" s="5">
        <v>21</v>
      </c>
      <c r="E35" s="5">
        <v>3530</v>
      </c>
      <c r="F35" s="5">
        <v>7</v>
      </c>
      <c r="G35" s="5">
        <f t="shared" si="0"/>
        <v>4764</v>
      </c>
      <c r="H35" s="6">
        <v>15</v>
      </c>
      <c r="I35" s="9"/>
    </row>
    <row r="36" spans="1:14" x14ac:dyDescent="0.25">
      <c r="A36" s="10">
        <v>1989</v>
      </c>
      <c r="B36" s="8">
        <v>710</v>
      </c>
      <c r="C36" s="8">
        <v>939</v>
      </c>
      <c r="D36" s="8">
        <v>20</v>
      </c>
      <c r="E36" s="8">
        <v>4779</v>
      </c>
      <c r="F36" s="8">
        <v>8</v>
      </c>
      <c r="G36" s="8">
        <f t="shared" si="0"/>
        <v>6456</v>
      </c>
      <c r="H36" s="7">
        <v>16</v>
      </c>
      <c r="I36" s="9"/>
    </row>
    <row r="37" spans="1:14" x14ac:dyDescent="0.25">
      <c r="A37" s="2">
        <v>1990</v>
      </c>
      <c r="B37" s="5">
        <v>1047</v>
      </c>
      <c r="C37" s="5">
        <v>1298</v>
      </c>
      <c r="D37" s="5">
        <v>44</v>
      </c>
      <c r="E37" s="5">
        <v>4612</v>
      </c>
      <c r="F37" s="5">
        <v>8</v>
      </c>
      <c r="G37" s="5">
        <f t="shared" si="0"/>
        <v>7009</v>
      </c>
      <c r="H37" s="6">
        <v>15</v>
      </c>
      <c r="I37" s="9"/>
    </row>
    <row r="38" spans="1:14" x14ac:dyDescent="0.25">
      <c r="A38" s="10">
        <v>1991</v>
      </c>
      <c r="B38" s="8">
        <v>1842</v>
      </c>
      <c r="C38" s="8">
        <v>1896</v>
      </c>
      <c r="D38" s="8">
        <v>48</v>
      </c>
      <c r="E38" s="8">
        <v>5642</v>
      </c>
      <c r="F38" s="8">
        <v>10</v>
      </c>
      <c r="G38" s="8">
        <f t="shared" si="0"/>
        <v>9438</v>
      </c>
      <c r="H38" s="7">
        <v>22</v>
      </c>
      <c r="I38" s="9"/>
    </row>
    <row r="39" spans="1:14" x14ac:dyDescent="0.25">
      <c r="A39" s="2">
        <v>1992</v>
      </c>
      <c r="B39" s="5">
        <v>2211</v>
      </c>
      <c r="C39" s="5">
        <v>1820</v>
      </c>
      <c r="D39" s="5">
        <v>46</v>
      </c>
      <c r="E39" s="5">
        <v>5477</v>
      </c>
      <c r="F39" s="5">
        <v>9</v>
      </c>
      <c r="G39" s="5">
        <f t="shared" ref="G39:G58" si="1">SUM(B39:F39)</f>
        <v>9563</v>
      </c>
      <c r="H39" s="6">
        <v>22</v>
      </c>
      <c r="I39" s="9"/>
    </row>
    <row r="40" spans="1:14" x14ac:dyDescent="0.25">
      <c r="A40" s="10">
        <v>1993</v>
      </c>
      <c r="B40" s="8">
        <v>2367</v>
      </c>
      <c r="C40" s="8">
        <v>1760</v>
      </c>
      <c r="D40" s="8">
        <v>62</v>
      </c>
      <c r="E40" s="8">
        <v>5428</v>
      </c>
      <c r="F40" s="8">
        <v>13</v>
      </c>
      <c r="G40" s="8">
        <f t="shared" si="1"/>
        <v>9630</v>
      </c>
      <c r="H40" s="7">
        <v>18</v>
      </c>
      <c r="I40" s="9"/>
    </row>
    <row r="41" spans="1:14" x14ac:dyDescent="0.25">
      <c r="A41" s="2">
        <v>1994</v>
      </c>
      <c r="B41" s="5">
        <v>2247</v>
      </c>
      <c r="C41" s="5">
        <v>1432</v>
      </c>
      <c r="D41" s="5">
        <v>52</v>
      </c>
      <c r="E41" s="5">
        <v>5590</v>
      </c>
      <c r="F41" s="5">
        <v>8</v>
      </c>
      <c r="G41" s="5">
        <f t="shared" si="1"/>
        <v>9329</v>
      </c>
      <c r="H41" s="6">
        <v>11</v>
      </c>
      <c r="I41" s="9"/>
    </row>
    <row r="42" spans="1:14" x14ac:dyDescent="0.25">
      <c r="A42" s="10">
        <v>1995</v>
      </c>
      <c r="B42" s="8">
        <v>1400</v>
      </c>
      <c r="C42" s="8">
        <v>854</v>
      </c>
      <c r="D42" s="8">
        <v>70</v>
      </c>
      <c r="E42" s="8">
        <v>3926</v>
      </c>
      <c r="F42" s="8">
        <v>6</v>
      </c>
      <c r="G42" s="8">
        <f t="shared" si="1"/>
        <v>6256</v>
      </c>
      <c r="H42" s="7">
        <v>9</v>
      </c>
      <c r="I42" s="9"/>
      <c r="N42" s="9" t="s">
        <v>102</v>
      </c>
    </row>
    <row r="43" spans="1:14" x14ac:dyDescent="0.25">
      <c r="A43" s="2">
        <v>1996</v>
      </c>
      <c r="B43" s="5">
        <v>654</v>
      </c>
      <c r="C43" s="5">
        <v>240</v>
      </c>
      <c r="D43" s="5">
        <v>17</v>
      </c>
      <c r="E43" s="5">
        <v>1688</v>
      </c>
      <c r="F43" s="5">
        <v>3</v>
      </c>
      <c r="G43" s="5">
        <f t="shared" si="1"/>
        <v>2602</v>
      </c>
      <c r="H43" s="6">
        <v>6</v>
      </c>
      <c r="I43" s="9"/>
    </row>
    <row r="44" spans="1:14" x14ac:dyDescent="0.25">
      <c r="A44" s="10">
        <v>1997</v>
      </c>
      <c r="B44" s="8">
        <v>1469</v>
      </c>
      <c r="C44" s="8">
        <v>897</v>
      </c>
      <c r="D44" s="8">
        <v>65</v>
      </c>
      <c r="E44" s="8">
        <v>5166</v>
      </c>
      <c r="F44" s="8">
        <v>7</v>
      </c>
      <c r="G44" s="8">
        <f t="shared" si="1"/>
        <v>7604</v>
      </c>
      <c r="H44" s="7">
        <v>14</v>
      </c>
      <c r="I44" s="9"/>
    </row>
    <row r="45" spans="1:14" x14ac:dyDescent="0.25">
      <c r="A45" s="2">
        <v>1998</v>
      </c>
      <c r="B45" s="5">
        <v>1996</v>
      </c>
      <c r="C45" s="5">
        <v>1223</v>
      </c>
      <c r="D45" s="5">
        <v>85</v>
      </c>
      <c r="E45" s="5">
        <v>6593</v>
      </c>
      <c r="F45" s="5">
        <v>7</v>
      </c>
      <c r="G45" s="5">
        <f t="shared" si="1"/>
        <v>9904</v>
      </c>
      <c r="H45" s="6">
        <v>7</v>
      </c>
      <c r="I45" s="9"/>
    </row>
    <row r="46" spans="1:14" x14ac:dyDescent="0.25">
      <c r="A46" s="10">
        <v>1999</v>
      </c>
      <c r="B46" s="8">
        <v>2760</v>
      </c>
      <c r="C46" s="8">
        <v>1153</v>
      </c>
      <c r="D46" s="8">
        <v>90</v>
      </c>
      <c r="E46" s="8">
        <v>6571</v>
      </c>
      <c r="F46" s="8">
        <v>17</v>
      </c>
      <c r="G46" s="8">
        <f t="shared" si="1"/>
        <v>10591</v>
      </c>
      <c r="H46" s="7">
        <v>6</v>
      </c>
      <c r="I46" s="9"/>
    </row>
    <row r="47" spans="1:14" x14ac:dyDescent="0.25">
      <c r="A47" s="2">
        <v>2000</v>
      </c>
      <c r="B47" s="5">
        <v>3004</v>
      </c>
      <c r="C47" s="5">
        <v>1427</v>
      </c>
      <c r="D47" s="5">
        <v>86</v>
      </c>
      <c r="E47" s="5">
        <v>8354</v>
      </c>
      <c r="F47" s="5">
        <v>17</v>
      </c>
      <c r="G47" s="5">
        <f t="shared" si="1"/>
        <v>12888</v>
      </c>
      <c r="H47" s="6">
        <v>15</v>
      </c>
      <c r="I47" s="9"/>
    </row>
    <row r="48" spans="1:14" x14ac:dyDescent="0.25">
      <c r="A48" s="10">
        <v>2001</v>
      </c>
      <c r="B48" s="8">
        <v>3196</v>
      </c>
      <c r="C48" s="8">
        <v>1917</v>
      </c>
      <c r="D48" s="8">
        <v>115</v>
      </c>
      <c r="E48" s="8">
        <v>9451</v>
      </c>
      <c r="F48" s="8">
        <v>21</v>
      </c>
      <c r="G48" s="8">
        <f t="shared" si="1"/>
        <v>14700</v>
      </c>
      <c r="H48" s="7">
        <v>7</v>
      </c>
      <c r="I48" s="9"/>
    </row>
    <row r="49" spans="1:9" x14ac:dyDescent="0.25">
      <c r="A49" s="2">
        <v>2002</v>
      </c>
      <c r="B49" s="5">
        <v>2629</v>
      </c>
      <c r="C49" s="5">
        <v>1282</v>
      </c>
      <c r="D49" s="5">
        <v>74</v>
      </c>
      <c r="E49" s="5">
        <v>4471</v>
      </c>
      <c r="F49" s="5">
        <v>21</v>
      </c>
      <c r="G49" s="5">
        <f t="shared" si="1"/>
        <v>8477</v>
      </c>
      <c r="H49" s="6">
        <v>9</v>
      </c>
      <c r="I49" s="9"/>
    </row>
    <row r="50" spans="1:9" x14ac:dyDescent="0.25">
      <c r="A50" s="10">
        <v>2003</v>
      </c>
      <c r="B50" s="8">
        <v>2444</v>
      </c>
      <c r="C50" s="8">
        <v>1325</v>
      </c>
      <c r="D50" s="8">
        <v>65</v>
      </c>
      <c r="E50" s="8">
        <v>6753</v>
      </c>
      <c r="F50" s="8">
        <v>21</v>
      </c>
      <c r="G50" s="8">
        <f t="shared" si="1"/>
        <v>10608</v>
      </c>
      <c r="H50" s="7">
        <v>4</v>
      </c>
      <c r="I50" s="9"/>
    </row>
    <row r="51" spans="1:9" x14ac:dyDescent="0.25">
      <c r="A51" s="2">
        <v>2004</v>
      </c>
      <c r="B51" s="5">
        <v>2493</v>
      </c>
      <c r="C51" s="5">
        <v>1087</v>
      </c>
      <c r="D51" s="5">
        <v>84</v>
      </c>
      <c r="E51" s="5">
        <v>6786</v>
      </c>
      <c r="F51" s="5">
        <v>19</v>
      </c>
      <c r="G51" s="5">
        <f t="shared" si="1"/>
        <v>10469</v>
      </c>
      <c r="H51" s="6">
        <v>8</v>
      </c>
      <c r="I51" s="9"/>
    </row>
    <row r="52" spans="1:9" x14ac:dyDescent="0.25">
      <c r="A52" s="10">
        <v>2005</v>
      </c>
      <c r="B52" s="8">
        <v>3324</v>
      </c>
      <c r="C52" s="8">
        <v>1277</v>
      </c>
      <c r="D52" s="8">
        <v>147</v>
      </c>
      <c r="E52" s="8">
        <v>12164</v>
      </c>
      <c r="F52" s="8">
        <v>49</v>
      </c>
      <c r="G52" s="8">
        <f t="shared" si="1"/>
        <v>16961</v>
      </c>
      <c r="H52" s="7">
        <v>8</v>
      </c>
      <c r="I52" s="9"/>
    </row>
    <row r="53" spans="1:9" x14ac:dyDescent="0.25">
      <c r="A53" s="2">
        <v>2006</v>
      </c>
      <c r="B53" s="5">
        <v>4004</v>
      </c>
      <c r="C53" s="5">
        <v>1354</v>
      </c>
      <c r="D53" s="5">
        <v>147</v>
      </c>
      <c r="E53" s="5">
        <v>12387</v>
      </c>
      <c r="F53" s="5">
        <v>69</v>
      </c>
      <c r="G53" s="5">
        <f t="shared" si="1"/>
        <v>17961</v>
      </c>
      <c r="H53" s="6">
        <v>5</v>
      </c>
      <c r="I53" s="9"/>
    </row>
    <row r="54" spans="1:9" x14ac:dyDescent="0.25">
      <c r="A54" s="10">
        <v>2007</v>
      </c>
      <c r="B54" s="8">
        <v>4222</v>
      </c>
      <c r="C54" s="8">
        <v>2136</v>
      </c>
      <c r="D54" s="8">
        <v>188</v>
      </c>
      <c r="E54" s="8">
        <v>15640</v>
      </c>
      <c r="F54" s="8">
        <v>60</v>
      </c>
      <c r="G54" s="8">
        <f t="shared" si="1"/>
        <v>22246</v>
      </c>
      <c r="H54" s="7">
        <v>16</v>
      </c>
      <c r="I54" s="9"/>
    </row>
    <row r="55" spans="1:9" x14ac:dyDescent="0.25">
      <c r="A55" s="2">
        <v>2008</v>
      </c>
      <c r="B55" s="5">
        <v>5529</v>
      </c>
      <c r="C55" s="5">
        <v>2062</v>
      </c>
      <c r="D55" s="5">
        <v>115</v>
      </c>
      <c r="E55" s="5">
        <v>15322</v>
      </c>
      <c r="F55" s="5">
        <v>85</v>
      </c>
      <c r="G55" s="5">
        <f t="shared" si="1"/>
        <v>23113</v>
      </c>
      <c r="H55" s="6">
        <v>13</v>
      </c>
      <c r="I55" s="9"/>
    </row>
    <row r="56" spans="1:9" x14ac:dyDescent="0.25">
      <c r="A56" s="10">
        <v>2009</v>
      </c>
      <c r="B56" s="8">
        <v>2713</v>
      </c>
      <c r="C56" s="8">
        <v>1509</v>
      </c>
      <c r="D56" s="8">
        <v>103</v>
      </c>
      <c r="E56" s="8">
        <v>10588</v>
      </c>
      <c r="F56" s="8">
        <v>37</v>
      </c>
      <c r="G56" s="8">
        <f t="shared" si="1"/>
        <v>14950</v>
      </c>
      <c r="H56" s="7">
        <v>17</v>
      </c>
      <c r="I56" s="9"/>
    </row>
    <row r="57" spans="1:9" x14ac:dyDescent="0.25">
      <c r="A57" s="2">
        <v>2010</v>
      </c>
      <c r="B57" s="5">
        <v>1862</v>
      </c>
      <c r="C57" s="5">
        <v>561</v>
      </c>
      <c r="D57" s="5">
        <v>57</v>
      </c>
      <c r="E57" s="5">
        <v>2160</v>
      </c>
      <c r="F57" s="5">
        <v>41</v>
      </c>
      <c r="G57" s="5">
        <f t="shared" si="1"/>
        <v>4681</v>
      </c>
      <c r="H57" s="6">
        <v>12</v>
      </c>
      <c r="I57" s="9"/>
    </row>
    <row r="58" spans="1:9" x14ac:dyDescent="0.25">
      <c r="A58" s="10">
        <v>2011</v>
      </c>
      <c r="B58" s="8">
        <v>3159</v>
      </c>
      <c r="C58" s="8">
        <v>1165</v>
      </c>
      <c r="D58" s="8">
        <v>59</v>
      </c>
      <c r="E58" s="8">
        <v>6471</v>
      </c>
      <c r="F58" s="8">
        <v>55</v>
      </c>
      <c r="G58" s="8">
        <f t="shared" si="1"/>
        <v>10909</v>
      </c>
      <c r="H58" s="7">
        <v>70</v>
      </c>
      <c r="I58" s="9"/>
    </row>
    <row r="59" spans="1:9" x14ac:dyDescent="0.25">
      <c r="A59" s="2">
        <v>2012</v>
      </c>
      <c r="B59" s="5">
        <v>3547</v>
      </c>
      <c r="C59" s="5">
        <v>1333</v>
      </c>
      <c r="D59" s="5">
        <v>54</v>
      </c>
      <c r="E59" s="5">
        <v>8712</v>
      </c>
      <c r="F59" s="5">
        <v>59</v>
      </c>
      <c r="G59" s="5">
        <f t="shared" ref="G59:G64" si="2">SUM(B59:F59)</f>
        <v>13705</v>
      </c>
      <c r="H59" s="6">
        <v>141</v>
      </c>
      <c r="I59" s="9"/>
    </row>
    <row r="60" spans="1:9" x14ac:dyDescent="0.25">
      <c r="A60" s="10">
        <v>2013</v>
      </c>
      <c r="B60" s="8">
        <v>2836</v>
      </c>
      <c r="C60" s="8">
        <v>1470</v>
      </c>
      <c r="D60" s="8">
        <v>97</v>
      </c>
      <c r="E60" s="8">
        <v>11458</v>
      </c>
      <c r="F60" s="8">
        <v>49</v>
      </c>
      <c r="G60" s="8">
        <f t="shared" si="2"/>
        <v>15910</v>
      </c>
      <c r="H60" s="7">
        <v>147</v>
      </c>
      <c r="I60" s="9"/>
    </row>
    <row r="61" spans="1:9" x14ac:dyDescent="0.25">
      <c r="A61" s="2">
        <v>2014</v>
      </c>
      <c r="B61" s="5">
        <v>2393</v>
      </c>
      <c r="C61" s="5">
        <v>1417</v>
      </c>
      <c r="D61" s="5">
        <v>102</v>
      </c>
      <c r="E61" s="5">
        <v>12335</v>
      </c>
      <c r="F61" s="5">
        <v>74</v>
      </c>
      <c r="G61" s="5">
        <f t="shared" ref="G61:G63" si="3">SUM(B61:F61)</f>
        <v>16321</v>
      </c>
      <c r="H61" s="6">
        <v>131</v>
      </c>
      <c r="I61" s="9"/>
    </row>
    <row r="62" spans="1:9" x14ac:dyDescent="0.25">
      <c r="A62" s="10">
        <v>2015</v>
      </c>
      <c r="B62" s="8">
        <v>3348</v>
      </c>
      <c r="C62" s="8">
        <v>1184</v>
      </c>
      <c r="D62" s="8">
        <v>73</v>
      </c>
      <c r="E62" s="8">
        <v>10948</v>
      </c>
      <c r="F62" s="8">
        <v>91</v>
      </c>
      <c r="G62" s="8">
        <f t="shared" si="3"/>
        <v>15644</v>
      </c>
      <c r="H62" s="7">
        <v>171</v>
      </c>
      <c r="I62" s="9"/>
    </row>
    <row r="63" spans="1:9" x14ac:dyDescent="0.25">
      <c r="A63" s="2">
        <v>2016</v>
      </c>
      <c r="B63" s="5">
        <v>2958</v>
      </c>
      <c r="C63" s="5">
        <v>1767</v>
      </c>
      <c r="D63" s="5">
        <v>111</v>
      </c>
      <c r="E63" s="5">
        <v>11807</v>
      </c>
      <c r="F63" s="5">
        <v>53</v>
      </c>
      <c r="G63" s="5">
        <f t="shared" si="3"/>
        <v>16696</v>
      </c>
      <c r="H63" s="6">
        <v>102</v>
      </c>
      <c r="I63" s="9"/>
    </row>
    <row r="64" spans="1:9" x14ac:dyDescent="0.25">
      <c r="A64" s="10">
        <v>2017</v>
      </c>
      <c r="B64" s="132">
        <v>841</v>
      </c>
      <c r="C64" s="132">
        <v>1223</v>
      </c>
      <c r="D64" s="132">
        <v>42</v>
      </c>
      <c r="E64" s="132">
        <v>10347</v>
      </c>
      <c r="F64" s="132">
        <v>4</v>
      </c>
      <c r="G64" s="132">
        <f t="shared" si="2"/>
        <v>12457</v>
      </c>
      <c r="H64" s="133">
        <v>14</v>
      </c>
      <c r="I64" s="9"/>
    </row>
    <row r="65" spans="1:9" ht="8.25" customHeight="1" x14ac:dyDescent="0.25">
      <c r="A65" s="45"/>
      <c r="B65" s="112"/>
      <c r="C65" s="112"/>
      <c r="D65" s="112"/>
      <c r="E65" s="112"/>
      <c r="F65" s="112"/>
      <c r="G65" s="112"/>
      <c r="H65" s="112"/>
      <c r="I65" s="9"/>
    </row>
    <row r="66" spans="1:9" ht="24" customHeight="1" x14ac:dyDescent="0.25">
      <c r="A66" s="26" t="s">
        <v>63</v>
      </c>
      <c r="B66" s="82">
        <f>SUM(B7:B64)</f>
        <v>87197</v>
      </c>
      <c r="C66" s="124">
        <f t="shared" ref="C66:H66" si="4">SUM(C7:C64)</f>
        <v>70526</v>
      </c>
      <c r="D66" s="124">
        <f t="shared" si="4"/>
        <v>2840</v>
      </c>
      <c r="E66" s="124">
        <f t="shared" si="4"/>
        <v>281509</v>
      </c>
      <c r="F66" s="124">
        <f t="shared" si="4"/>
        <v>986</v>
      </c>
      <c r="G66" s="124">
        <f t="shared" si="4"/>
        <v>443058</v>
      </c>
      <c r="H66" s="124">
        <f t="shared" si="4"/>
        <v>1224</v>
      </c>
      <c r="I66" s="9"/>
    </row>
  </sheetData>
  <mergeCells count="4">
    <mergeCell ref="A4:A5"/>
    <mergeCell ref="B4:F4"/>
    <mergeCell ref="G4:G5"/>
    <mergeCell ref="H4:H5"/>
  </mergeCells>
  <phoneticPr fontId="0" type="noConversion"/>
  <pageMargins left="0.91" right="0.74803149606299213" top="0.19685039370078741" bottom="0.31" header="0" footer="0"/>
  <pageSetup scale="85" orientation="portrait" r:id="rId1"/>
  <headerFooter alignWithMargins="0"/>
  <ignoredErrors>
    <ignoredError sqref="G63:G64 G6:G62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2"/>
  <sheetViews>
    <sheetView zoomScaleNormal="100" workbookViewId="0">
      <selection activeCell="C76" sqref="C76"/>
    </sheetView>
  </sheetViews>
  <sheetFormatPr baseColWidth="10" defaultColWidth="11.42578125" defaultRowHeight="15" x14ac:dyDescent="0.25"/>
  <cols>
    <col min="1" max="1" width="15.85546875" style="7" customWidth="1"/>
    <col min="2" max="2" width="7.7109375" style="9" customWidth="1"/>
    <col min="3" max="3" width="9.42578125" style="9" customWidth="1"/>
    <col min="4" max="4" width="9" style="9" customWidth="1"/>
    <col min="5" max="5" width="7.7109375" style="9" customWidth="1"/>
    <col min="6" max="6" width="6.28515625" style="9" customWidth="1"/>
    <col min="7" max="10" width="7.7109375" style="9" customWidth="1"/>
    <col min="11" max="11" width="6.140625" style="9" customWidth="1"/>
    <col min="12" max="12" width="6.7109375" style="9" customWidth="1"/>
    <col min="13" max="13" width="10" style="7" customWidth="1"/>
    <col min="16" max="16384" width="11.42578125" style="9"/>
  </cols>
  <sheetData>
    <row r="1" spans="1:13" x14ac:dyDescent="0.25">
      <c r="G1" s="7"/>
      <c r="M1" s="9"/>
    </row>
    <row r="2" spans="1:13" ht="17.25" x14ac:dyDescent="0.3">
      <c r="A2" s="20" t="s">
        <v>220</v>
      </c>
      <c r="B2" s="81"/>
      <c r="C2" s="81"/>
      <c r="D2" s="81"/>
      <c r="E2" s="81"/>
      <c r="F2" s="81"/>
      <c r="G2" s="105"/>
      <c r="H2" s="105"/>
      <c r="I2" s="105"/>
      <c r="J2" s="105"/>
      <c r="K2" s="105"/>
      <c r="L2" s="105"/>
      <c r="M2" s="9"/>
    </row>
    <row r="3" spans="1:13" x14ac:dyDescent="0.25">
      <c r="A3" s="19"/>
    </row>
    <row r="4" spans="1:13" ht="17.25" customHeight="1" x14ac:dyDescent="0.25">
      <c r="A4" s="139" t="s">
        <v>176</v>
      </c>
      <c r="B4" s="146" t="s">
        <v>165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39" t="s">
        <v>63</v>
      </c>
    </row>
    <row r="5" spans="1:13" ht="21" customHeight="1" x14ac:dyDescent="0.25">
      <c r="A5" s="139"/>
      <c r="B5" s="24" t="s">
        <v>4</v>
      </c>
      <c r="C5" s="24" t="s">
        <v>3</v>
      </c>
      <c r="D5" s="24" t="s">
        <v>2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139"/>
    </row>
    <row r="6" spans="1:13" ht="9.75" customHeight="1" x14ac:dyDescent="0.25">
      <c r="A6" s="120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5">
      <c r="A7" s="2">
        <v>1960</v>
      </c>
      <c r="B7" s="6">
        <v>30</v>
      </c>
      <c r="C7" s="5">
        <v>705</v>
      </c>
      <c r="D7" s="5">
        <v>87</v>
      </c>
      <c r="E7" s="6">
        <v>0</v>
      </c>
      <c r="F7" s="6">
        <v>0</v>
      </c>
      <c r="G7" s="6">
        <v>0</v>
      </c>
      <c r="H7" s="6">
        <v>10</v>
      </c>
      <c r="I7" s="6">
        <v>0</v>
      </c>
      <c r="J7" s="6">
        <v>0</v>
      </c>
      <c r="K7" s="6">
        <v>0</v>
      </c>
      <c r="L7" s="6">
        <v>0</v>
      </c>
      <c r="M7" s="5">
        <f t="shared" ref="M7:M38" si="0">SUM(B7:L7)</f>
        <v>832</v>
      </c>
    </row>
    <row r="8" spans="1:13" x14ac:dyDescent="0.25">
      <c r="A8" s="10">
        <v>1961</v>
      </c>
      <c r="B8" s="7">
        <v>3</v>
      </c>
      <c r="C8" s="8">
        <v>117</v>
      </c>
      <c r="D8" s="8">
        <v>26</v>
      </c>
      <c r="E8" s="7">
        <v>1</v>
      </c>
      <c r="F8" s="7">
        <v>0</v>
      </c>
      <c r="G8" s="7">
        <v>0</v>
      </c>
      <c r="H8" s="7">
        <v>3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150</v>
      </c>
    </row>
    <row r="9" spans="1:13" x14ac:dyDescent="0.25">
      <c r="A9" s="2">
        <v>1962</v>
      </c>
      <c r="B9" s="6">
        <v>3</v>
      </c>
      <c r="C9" s="5">
        <v>145</v>
      </c>
      <c r="D9" s="5">
        <v>24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5">
        <f t="shared" si="0"/>
        <v>173</v>
      </c>
    </row>
    <row r="10" spans="1:13" x14ac:dyDescent="0.25">
      <c r="A10" s="10">
        <v>1963</v>
      </c>
      <c r="B10" s="7">
        <v>3</v>
      </c>
      <c r="C10" s="8">
        <v>167</v>
      </c>
      <c r="D10" s="8">
        <v>24</v>
      </c>
      <c r="E10" s="7">
        <v>0</v>
      </c>
      <c r="F10" s="7">
        <v>0</v>
      </c>
      <c r="G10" s="7">
        <v>0</v>
      </c>
      <c r="H10" s="7">
        <v>4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198</v>
      </c>
    </row>
    <row r="11" spans="1:13" x14ac:dyDescent="0.25">
      <c r="A11" s="2">
        <v>1964</v>
      </c>
      <c r="B11" s="6">
        <v>1</v>
      </c>
      <c r="C11" s="5">
        <v>248</v>
      </c>
      <c r="D11" s="5">
        <v>33</v>
      </c>
      <c r="E11" s="6">
        <v>0</v>
      </c>
      <c r="F11" s="6">
        <v>0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0</v>
      </c>
      <c r="M11" s="5">
        <f t="shared" si="0"/>
        <v>283</v>
      </c>
    </row>
    <row r="12" spans="1:13" x14ac:dyDescent="0.25">
      <c r="A12" s="10">
        <v>1965</v>
      </c>
      <c r="B12" s="7">
        <v>1</v>
      </c>
      <c r="C12" s="8">
        <v>245</v>
      </c>
      <c r="D12" s="8">
        <v>43</v>
      </c>
      <c r="E12" s="7">
        <v>0</v>
      </c>
      <c r="F12" s="7">
        <v>0</v>
      </c>
      <c r="G12" s="7">
        <v>0</v>
      </c>
      <c r="H12" s="7">
        <v>5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294</v>
      </c>
    </row>
    <row r="13" spans="1:13" x14ac:dyDescent="0.25">
      <c r="A13" s="2">
        <v>1966</v>
      </c>
      <c r="B13" s="6">
        <v>3</v>
      </c>
      <c r="C13" s="5">
        <v>269</v>
      </c>
      <c r="D13" s="5">
        <v>44</v>
      </c>
      <c r="E13" s="6">
        <v>1</v>
      </c>
      <c r="F13" s="84">
        <v>0</v>
      </c>
      <c r="G13" s="6">
        <v>1</v>
      </c>
      <c r="H13" s="6">
        <v>4</v>
      </c>
      <c r="I13" s="6">
        <v>1</v>
      </c>
      <c r="J13" s="6">
        <v>0</v>
      </c>
      <c r="K13" s="6">
        <v>0</v>
      </c>
      <c r="L13" s="6">
        <v>0</v>
      </c>
      <c r="M13" s="5">
        <f t="shared" si="0"/>
        <v>323</v>
      </c>
    </row>
    <row r="14" spans="1:13" x14ac:dyDescent="0.25">
      <c r="A14" s="10">
        <v>1967</v>
      </c>
      <c r="B14" s="7">
        <v>4</v>
      </c>
      <c r="C14" s="8">
        <v>308</v>
      </c>
      <c r="D14" s="8">
        <v>49</v>
      </c>
      <c r="E14" s="7">
        <v>2</v>
      </c>
      <c r="F14" s="7">
        <v>0</v>
      </c>
      <c r="G14" s="7">
        <v>0</v>
      </c>
      <c r="H14" s="7">
        <v>5</v>
      </c>
      <c r="I14" s="7">
        <v>0</v>
      </c>
      <c r="J14" s="7">
        <v>0</v>
      </c>
      <c r="K14" s="7">
        <v>0</v>
      </c>
      <c r="L14" s="7">
        <v>0</v>
      </c>
      <c r="M14" s="8">
        <f t="shared" si="0"/>
        <v>368</v>
      </c>
    </row>
    <row r="15" spans="1:13" x14ac:dyDescent="0.25">
      <c r="A15" s="2">
        <v>1968</v>
      </c>
      <c r="B15" s="6">
        <v>8</v>
      </c>
      <c r="C15" s="5">
        <v>415</v>
      </c>
      <c r="D15" s="5">
        <v>77</v>
      </c>
      <c r="E15" s="6">
        <v>1</v>
      </c>
      <c r="F15" s="6">
        <v>0</v>
      </c>
      <c r="G15" s="6">
        <v>0</v>
      </c>
      <c r="H15" s="6">
        <v>7</v>
      </c>
      <c r="I15" s="6">
        <v>0</v>
      </c>
      <c r="J15" s="6">
        <v>0</v>
      </c>
      <c r="K15" s="6">
        <v>0</v>
      </c>
      <c r="L15" s="6">
        <v>0</v>
      </c>
      <c r="M15" s="5">
        <f t="shared" si="0"/>
        <v>508</v>
      </c>
    </row>
    <row r="16" spans="1:13" x14ac:dyDescent="0.25">
      <c r="A16" s="10">
        <v>1969</v>
      </c>
      <c r="B16" s="7">
        <v>7</v>
      </c>
      <c r="C16" s="8">
        <v>689</v>
      </c>
      <c r="D16" s="8">
        <v>117</v>
      </c>
      <c r="E16" s="7">
        <v>2</v>
      </c>
      <c r="F16" s="7">
        <v>0</v>
      </c>
      <c r="G16" s="7">
        <v>0</v>
      </c>
      <c r="H16" s="7">
        <v>15</v>
      </c>
      <c r="I16" s="7">
        <v>2</v>
      </c>
      <c r="J16" s="7">
        <v>0</v>
      </c>
      <c r="K16" s="7">
        <v>0</v>
      </c>
      <c r="L16" s="7">
        <v>0</v>
      </c>
      <c r="M16" s="8">
        <f t="shared" si="0"/>
        <v>832</v>
      </c>
    </row>
    <row r="17" spans="1:13" x14ac:dyDescent="0.25">
      <c r="A17" s="2">
        <v>1970</v>
      </c>
      <c r="B17" s="6">
        <v>7</v>
      </c>
      <c r="C17" s="5">
        <v>787</v>
      </c>
      <c r="D17" s="5">
        <v>164</v>
      </c>
      <c r="E17" s="6">
        <v>0</v>
      </c>
      <c r="F17" s="6">
        <v>0</v>
      </c>
      <c r="G17" s="6">
        <v>0</v>
      </c>
      <c r="H17" s="6">
        <v>8</v>
      </c>
      <c r="I17" s="6">
        <v>0</v>
      </c>
      <c r="J17" s="6">
        <v>0</v>
      </c>
      <c r="K17" s="6">
        <v>0</v>
      </c>
      <c r="L17" s="6">
        <v>0</v>
      </c>
      <c r="M17" s="5">
        <f t="shared" si="0"/>
        <v>966</v>
      </c>
    </row>
    <row r="18" spans="1:13" x14ac:dyDescent="0.25">
      <c r="A18" s="10">
        <v>1971</v>
      </c>
      <c r="B18" s="7">
        <v>11</v>
      </c>
      <c r="C18" s="8">
        <v>733</v>
      </c>
      <c r="D18" s="8">
        <v>170</v>
      </c>
      <c r="E18" s="7">
        <v>1</v>
      </c>
      <c r="F18" s="7">
        <v>0</v>
      </c>
      <c r="G18" s="7">
        <v>0</v>
      </c>
      <c r="H18" s="7">
        <v>9</v>
      </c>
      <c r="I18" s="7">
        <v>2</v>
      </c>
      <c r="J18" s="7">
        <v>0</v>
      </c>
      <c r="K18" s="7">
        <v>0</v>
      </c>
      <c r="L18" s="7">
        <v>0</v>
      </c>
      <c r="M18" s="8">
        <f t="shared" si="0"/>
        <v>926</v>
      </c>
    </row>
    <row r="19" spans="1:13" x14ac:dyDescent="0.25">
      <c r="A19" s="2">
        <v>1972</v>
      </c>
      <c r="B19" s="6">
        <v>19</v>
      </c>
      <c r="C19" s="5">
        <v>1052</v>
      </c>
      <c r="D19" s="5">
        <v>213</v>
      </c>
      <c r="E19" s="6">
        <v>2</v>
      </c>
      <c r="F19" s="6">
        <v>1</v>
      </c>
      <c r="G19" s="6">
        <v>0</v>
      </c>
      <c r="H19" s="6">
        <v>7</v>
      </c>
      <c r="I19" s="6">
        <v>1</v>
      </c>
      <c r="J19" s="6">
        <v>0</v>
      </c>
      <c r="K19" s="6">
        <v>0</v>
      </c>
      <c r="L19" s="6">
        <v>0</v>
      </c>
      <c r="M19" s="5">
        <f t="shared" si="0"/>
        <v>1295</v>
      </c>
    </row>
    <row r="20" spans="1:13" x14ac:dyDescent="0.25">
      <c r="A20" s="10">
        <v>1973</v>
      </c>
      <c r="B20" s="7">
        <v>13</v>
      </c>
      <c r="C20" s="8">
        <v>1368</v>
      </c>
      <c r="D20" s="8">
        <v>307</v>
      </c>
      <c r="E20" s="7">
        <v>0</v>
      </c>
      <c r="F20" s="7">
        <v>0</v>
      </c>
      <c r="G20" s="7">
        <v>0</v>
      </c>
      <c r="H20" s="7">
        <v>15</v>
      </c>
      <c r="I20" s="7">
        <v>9</v>
      </c>
      <c r="J20" s="7">
        <v>2</v>
      </c>
      <c r="K20" s="7">
        <v>0</v>
      </c>
      <c r="L20" s="7">
        <v>0</v>
      </c>
      <c r="M20" s="8">
        <f t="shared" si="0"/>
        <v>1714</v>
      </c>
    </row>
    <row r="21" spans="1:13" x14ac:dyDescent="0.25">
      <c r="A21" s="2">
        <v>1974</v>
      </c>
      <c r="B21" s="6">
        <v>14</v>
      </c>
      <c r="C21" s="5">
        <v>1759</v>
      </c>
      <c r="D21" s="5">
        <v>394</v>
      </c>
      <c r="E21" s="6">
        <v>0</v>
      </c>
      <c r="F21" s="6">
        <v>0</v>
      </c>
      <c r="G21" s="6">
        <v>0</v>
      </c>
      <c r="H21" s="6">
        <v>21</v>
      </c>
      <c r="I21" s="6">
        <v>6</v>
      </c>
      <c r="J21" s="6">
        <v>1</v>
      </c>
      <c r="K21" s="6">
        <v>0</v>
      </c>
      <c r="L21" s="6">
        <v>0</v>
      </c>
      <c r="M21" s="5">
        <f t="shared" si="0"/>
        <v>2195</v>
      </c>
    </row>
    <row r="22" spans="1:13" x14ac:dyDescent="0.25">
      <c r="A22" s="10">
        <v>1975</v>
      </c>
      <c r="B22" s="7">
        <v>13</v>
      </c>
      <c r="C22" s="8">
        <v>1583</v>
      </c>
      <c r="D22" s="8">
        <v>486</v>
      </c>
      <c r="E22" s="7">
        <v>2</v>
      </c>
      <c r="F22" s="7">
        <v>0</v>
      </c>
      <c r="G22" s="7">
        <v>1</v>
      </c>
      <c r="H22" s="7">
        <v>19</v>
      </c>
      <c r="I22" s="7">
        <v>5</v>
      </c>
      <c r="J22" s="7">
        <v>0</v>
      </c>
      <c r="K22" s="7">
        <v>0</v>
      </c>
      <c r="L22" s="7">
        <v>0</v>
      </c>
      <c r="M22" s="8">
        <f t="shared" si="0"/>
        <v>2109</v>
      </c>
    </row>
    <row r="23" spans="1:13" x14ac:dyDescent="0.25">
      <c r="A23" s="2">
        <v>1976</v>
      </c>
      <c r="B23" s="6">
        <v>12</v>
      </c>
      <c r="C23" s="5">
        <v>1658</v>
      </c>
      <c r="D23" s="5">
        <v>419</v>
      </c>
      <c r="E23" s="6">
        <v>6</v>
      </c>
      <c r="F23" s="6">
        <v>0</v>
      </c>
      <c r="G23" s="6">
        <v>0</v>
      </c>
      <c r="H23" s="6">
        <v>18</v>
      </c>
      <c r="I23" s="6">
        <v>7</v>
      </c>
      <c r="J23" s="6">
        <v>0</v>
      </c>
      <c r="K23" s="6">
        <v>0</v>
      </c>
      <c r="L23" s="6">
        <v>0</v>
      </c>
      <c r="M23" s="5">
        <f t="shared" si="0"/>
        <v>2120</v>
      </c>
    </row>
    <row r="24" spans="1:13" x14ac:dyDescent="0.25">
      <c r="A24" s="10">
        <v>1977</v>
      </c>
      <c r="B24" s="7">
        <v>5</v>
      </c>
      <c r="C24" s="8">
        <v>1510</v>
      </c>
      <c r="D24" s="8">
        <v>339</v>
      </c>
      <c r="E24" s="7">
        <v>5</v>
      </c>
      <c r="F24" s="7">
        <v>0</v>
      </c>
      <c r="G24" s="7">
        <v>0</v>
      </c>
      <c r="H24" s="7">
        <v>16</v>
      </c>
      <c r="I24" s="7">
        <v>2</v>
      </c>
      <c r="J24" s="7">
        <v>0</v>
      </c>
      <c r="K24" s="7">
        <v>0</v>
      </c>
      <c r="L24" s="7">
        <v>0</v>
      </c>
      <c r="M24" s="8">
        <f t="shared" si="0"/>
        <v>1877</v>
      </c>
    </row>
    <row r="25" spans="1:13" x14ac:dyDescent="0.25">
      <c r="A25" s="2">
        <v>1978</v>
      </c>
      <c r="B25" s="6">
        <v>11</v>
      </c>
      <c r="C25" s="5">
        <v>2339</v>
      </c>
      <c r="D25" s="5">
        <v>530</v>
      </c>
      <c r="E25" s="6">
        <v>10</v>
      </c>
      <c r="F25" s="6">
        <v>0</v>
      </c>
      <c r="G25" s="6">
        <v>1</v>
      </c>
      <c r="H25" s="6">
        <v>26</v>
      </c>
      <c r="I25" s="6">
        <v>7</v>
      </c>
      <c r="J25" s="6">
        <v>3</v>
      </c>
      <c r="K25" s="6">
        <v>0</v>
      </c>
      <c r="L25" s="6">
        <v>0</v>
      </c>
      <c r="M25" s="5">
        <f t="shared" si="0"/>
        <v>2927</v>
      </c>
    </row>
    <row r="26" spans="1:13" x14ac:dyDescent="0.25">
      <c r="A26" s="10">
        <v>1979</v>
      </c>
      <c r="B26" s="7">
        <v>19</v>
      </c>
      <c r="C26" s="8">
        <v>3104</v>
      </c>
      <c r="D26" s="8">
        <v>996</v>
      </c>
      <c r="E26" s="7">
        <v>9</v>
      </c>
      <c r="F26" s="7">
        <v>1</v>
      </c>
      <c r="G26" s="7">
        <v>7</v>
      </c>
      <c r="H26" s="7">
        <v>26</v>
      </c>
      <c r="I26" s="7">
        <v>13</v>
      </c>
      <c r="J26" s="7">
        <v>4</v>
      </c>
      <c r="K26" s="7">
        <v>0</v>
      </c>
      <c r="L26" s="7">
        <v>1</v>
      </c>
      <c r="M26" s="8">
        <f t="shared" si="0"/>
        <v>4180</v>
      </c>
    </row>
    <row r="27" spans="1:13" x14ac:dyDescent="0.25">
      <c r="A27" s="2">
        <v>1980</v>
      </c>
      <c r="B27" s="6">
        <v>30</v>
      </c>
      <c r="C27" s="5">
        <v>4037</v>
      </c>
      <c r="D27" s="5">
        <v>1956</v>
      </c>
      <c r="E27" s="6">
        <v>6</v>
      </c>
      <c r="F27" s="6">
        <v>0</v>
      </c>
      <c r="G27" s="6">
        <v>1</v>
      </c>
      <c r="H27" s="6">
        <v>37</v>
      </c>
      <c r="I27" s="6">
        <v>12</v>
      </c>
      <c r="J27" s="6">
        <v>6</v>
      </c>
      <c r="K27" s="6">
        <v>0</v>
      </c>
      <c r="L27" s="6">
        <v>0</v>
      </c>
      <c r="M27" s="5">
        <f t="shared" si="0"/>
        <v>6085</v>
      </c>
    </row>
    <row r="28" spans="1:13" x14ac:dyDescent="0.25">
      <c r="A28" s="10">
        <v>1981</v>
      </c>
      <c r="B28" s="7">
        <v>16</v>
      </c>
      <c r="C28" s="8">
        <v>3899</v>
      </c>
      <c r="D28" s="8">
        <v>2774</v>
      </c>
      <c r="E28" s="7">
        <v>15</v>
      </c>
      <c r="F28" s="7">
        <v>5</v>
      </c>
      <c r="G28" s="7">
        <v>1</v>
      </c>
      <c r="H28" s="7">
        <v>34</v>
      </c>
      <c r="I28" s="7">
        <v>14</v>
      </c>
      <c r="J28" s="7">
        <v>4</v>
      </c>
      <c r="K28" s="7">
        <v>2</v>
      </c>
      <c r="L28" s="7">
        <v>0</v>
      </c>
      <c r="M28" s="8">
        <f t="shared" si="0"/>
        <v>6764</v>
      </c>
    </row>
    <row r="29" spans="1:13" x14ac:dyDescent="0.25">
      <c r="A29" s="2">
        <v>1982</v>
      </c>
      <c r="B29" s="6">
        <v>13</v>
      </c>
      <c r="C29" s="5">
        <v>2411</v>
      </c>
      <c r="D29" s="5">
        <v>1541</v>
      </c>
      <c r="E29" s="6">
        <v>11</v>
      </c>
      <c r="F29" s="6">
        <v>1</v>
      </c>
      <c r="G29" s="6">
        <v>0</v>
      </c>
      <c r="H29" s="6">
        <v>25</v>
      </c>
      <c r="I29" s="6">
        <v>8</v>
      </c>
      <c r="J29" s="6">
        <v>1</v>
      </c>
      <c r="K29" s="6">
        <v>0</v>
      </c>
      <c r="L29" s="6">
        <v>0</v>
      </c>
      <c r="M29" s="5">
        <f t="shared" si="0"/>
        <v>4011</v>
      </c>
    </row>
    <row r="30" spans="1:13" x14ac:dyDescent="0.25">
      <c r="A30" s="10">
        <v>1983</v>
      </c>
      <c r="B30" s="7">
        <v>14</v>
      </c>
      <c r="C30" s="8">
        <v>2052</v>
      </c>
      <c r="D30" s="8">
        <v>446</v>
      </c>
      <c r="E30" s="7">
        <v>3</v>
      </c>
      <c r="F30" s="7">
        <v>0</v>
      </c>
      <c r="G30" s="7">
        <v>2</v>
      </c>
      <c r="H30" s="7">
        <v>12</v>
      </c>
      <c r="I30" s="7">
        <v>4</v>
      </c>
      <c r="J30" s="7">
        <v>0</v>
      </c>
      <c r="K30" s="7">
        <v>0</v>
      </c>
      <c r="L30" s="7">
        <v>1</v>
      </c>
      <c r="M30" s="8">
        <f t="shared" si="0"/>
        <v>2534</v>
      </c>
    </row>
    <row r="31" spans="1:13" x14ac:dyDescent="0.25">
      <c r="A31" s="2">
        <v>1984</v>
      </c>
      <c r="B31" s="6">
        <v>45</v>
      </c>
      <c r="C31" s="5">
        <v>4521</v>
      </c>
      <c r="D31" s="5">
        <v>680</v>
      </c>
      <c r="E31" s="6">
        <v>8</v>
      </c>
      <c r="F31" s="6">
        <v>0</v>
      </c>
      <c r="G31" s="6">
        <v>1</v>
      </c>
      <c r="H31" s="6">
        <v>50</v>
      </c>
      <c r="I31" s="6">
        <v>3</v>
      </c>
      <c r="J31" s="6">
        <v>2</v>
      </c>
      <c r="K31" s="6">
        <v>0</v>
      </c>
      <c r="L31" s="6">
        <v>0</v>
      </c>
      <c r="M31" s="5">
        <f t="shared" si="0"/>
        <v>5310</v>
      </c>
    </row>
    <row r="32" spans="1:13" x14ac:dyDescent="0.25">
      <c r="A32" s="10">
        <v>1985</v>
      </c>
      <c r="B32" s="7">
        <v>46</v>
      </c>
      <c r="C32" s="8">
        <v>4642</v>
      </c>
      <c r="D32" s="8">
        <v>1296</v>
      </c>
      <c r="E32" s="7">
        <v>4</v>
      </c>
      <c r="F32" s="7">
        <v>1</v>
      </c>
      <c r="G32" s="7">
        <v>1</v>
      </c>
      <c r="H32" s="7">
        <v>35</v>
      </c>
      <c r="I32" s="7">
        <v>10</v>
      </c>
      <c r="J32" s="7">
        <v>1</v>
      </c>
      <c r="K32" s="7">
        <v>0</v>
      </c>
      <c r="L32" s="7">
        <v>0</v>
      </c>
      <c r="M32" s="8">
        <f t="shared" si="0"/>
        <v>6036</v>
      </c>
    </row>
    <row r="33" spans="1:13" x14ac:dyDescent="0.25">
      <c r="A33" s="2">
        <v>1986</v>
      </c>
      <c r="B33" s="6">
        <v>36</v>
      </c>
      <c r="C33" s="5">
        <v>4041</v>
      </c>
      <c r="D33" s="5">
        <v>1021</v>
      </c>
      <c r="E33" s="6">
        <v>3</v>
      </c>
      <c r="F33" s="6">
        <v>1</v>
      </c>
      <c r="G33" s="6">
        <v>0</v>
      </c>
      <c r="H33" s="6">
        <v>25</v>
      </c>
      <c r="I33" s="6">
        <v>8</v>
      </c>
      <c r="J33" s="6">
        <v>0</v>
      </c>
      <c r="K33" s="6">
        <v>0</v>
      </c>
      <c r="L33" s="6">
        <v>0</v>
      </c>
      <c r="M33" s="5">
        <f t="shared" si="0"/>
        <v>5135</v>
      </c>
    </row>
    <row r="34" spans="1:13" x14ac:dyDescent="0.25">
      <c r="A34" s="10">
        <v>1987</v>
      </c>
      <c r="B34" s="7">
        <v>41</v>
      </c>
      <c r="C34" s="8">
        <v>4903</v>
      </c>
      <c r="D34" s="8">
        <v>841</v>
      </c>
      <c r="E34" s="7">
        <v>3</v>
      </c>
      <c r="F34" s="7">
        <v>0</v>
      </c>
      <c r="G34" s="7">
        <v>2</v>
      </c>
      <c r="H34" s="7">
        <v>30</v>
      </c>
      <c r="I34" s="7">
        <v>6</v>
      </c>
      <c r="J34" s="7">
        <v>0</v>
      </c>
      <c r="K34" s="7">
        <v>0</v>
      </c>
      <c r="L34" s="7">
        <v>0</v>
      </c>
      <c r="M34" s="8">
        <f t="shared" si="0"/>
        <v>5826</v>
      </c>
    </row>
    <row r="35" spans="1:13" x14ac:dyDescent="0.25">
      <c r="A35" s="2">
        <v>1988</v>
      </c>
      <c r="B35" s="6">
        <v>73</v>
      </c>
      <c r="C35" s="5">
        <v>5109</v>
      </c>
      <c r="D35" s="5">
        <v>1086</v>
      </c>
      <c r="E35" s="6">
        <v>4</v>
      </c>
      <c r="F35" s="6">
        <v>0</v>
      </c>
      <c r="G35" s="6">
        <v>5</v>
      </c>
      <c r="H35" s="6">
        <v>39</v>
      </c>
      <c r="I35" s="6">
        <v>10</v>
      </c>
      <c r="J35" s="6">
        <v>3</v>
      </c>
      <c r="K35" s="6">
        <v>0</v>
      </c>
      <c r="L35" s="6">
        <v>1</v>
      </c>
      <c r="M35" s="5">
        <f t="shared" si="0"/>
        <v>6330</v>
      </c>
    </row>
    <row r="36" spans="1:13" x14ac:dyDescent="0.25">
      <c r="A36" s="10">
        <v>1989</v>
      </c>
      <c r="B36" s="7">
        <v>45</v>
      </c>
      <c r="C36" s="8">
        <v>5016</v>
      </c>
      <c r="D36" s="8">
        <v>1526</v>
      </c>
      <c r="E36" s="7">
        <v>4</v>
      </c>
      <c r="F36" s="7">
        <v>0</v>
      </c>
      <c r="G36" s="7">
        <v>0</v>
      </c>
      <c r="H36" s="7">
        <v>39</v>
      </c>
      <c r="I36" s="7">
        <v>25</v>
      </c>
      <c r="J36" s="7">
        <v>0</v>
      </c>
      <c r="K36" s="7">
        <v>0</v>
      </c>
      <c r="L36" s="7">
        <v>0</v>
      </c>
      <c r="M36" s="8">
        <f t="shared" si="0"/>
        <v>6655</v>
      </c>
    </row>
    <row r="37" spans="1:13" x14ac:dyDescent="0.25">
      <c r="A37" s="2">
        <v>1990</v>
      </c>
      <c r="B37" s="6">
        <v>79</v>
      </c>
      <c r="C37" s="5">
        <v>4806</v>
      </c>
      <c r="D37" s="5">
        <v>1846</v>
      </c>
      <c r="E37" s="6">
        <v>2</v>
      </c>
      <c r="F37" s="6">
        <v>0</v>
      </c>
      <c r="G37" s="6">
        <v>1</v>
      </c>
      <c r="H37" s="6">
        <v>36</v>
      </c>
      <c r="I37" s="6">
        <v>14</v>
      </c>
      <c r="J37" s="6">
        <v>3</v>
      </c>
      <c r="K37" s="6">
        <v>0</v>
      </c>
      <c r="L37" s="6">
        <v>0</v>
      </c>
      <c r="M37" s="5">
        <f t="shared" si="0"/>
        <v>6787</v>
      </c>
    </row>
    <row r="38" spans="1:13" x14ac:dyDescent="0.25">
      <c r="A38" s="10">
        <v>1991</v>
      </c>
      <c r="B38" s="7">
        <v>68</v>
      </c>
      <c r="C38" s="8">
        <v>5030</v>
      </c>
      <c r="D38" s="8">
        <v>2709</v>
      </c>
      <c r="E38" s="7">
        <v>7</v>
      </c>
      <c r="F38" s="7">
        <v>0</v>
      </c>
      <c r="G38" s="7">
        <v>0</v>
      </c>
      <c r="H38" s="7">
        <v>40</v>
      </c>
      <c r="I38" s="7">
        <v>15</v>
      </c>
      <c r="J38" s="7">
        <v>0</v>
      </c>
      <c r="K38" s="7">
        <v>0</v>
      </c>
      <c r="L38" s="7">
        <v>0</v>
      </c>
      <c r="M38" s="8">
        <f t="shared" si="0"/>
        <v>7869</v>
      </c>
    </row>
    <row r="39" spans="1:13" x14ac:dyDescent="0.25">
      <c r="A39" s="2">
        <v>1992</v>
      </c>
      <c r="B39" s="6">
        <v>140</v>
      </c>
      <c r="C39" s="5">
        <v>5802</v>
      </c>
      <c r="D39" s="5">
        <v>2611</v>
      </c>
      <c r="E39" s="6">
        <v>9</v>
      </c>
      <c r="F39" s="6">
        <v>0</v>
      </c>
      <c r="G39" s="6">
        <v>4</v>
      </c>
      <c r="H39" s="6">
        <v>52</v>
      </c>
      <c r="I39" s="6">
        <v>18</v>
      </c>
      <c r="J39" s="6">
        <v>0</v>
      </c>
      <c r="K39" s="6">
        <v>0</v>
      </c>
      <c r="L39" s="6">
        <v>0</v>
      </c>
      <c r="M39" s="5">
        <f t="shared" ref="M39:M58" si="1">SUM(B39:L39)</f>
        <v>8636</v>
      </c>
    </row>
    <row r="40" spans="1:13" x14ac:dyDescent="0.25">
      <c r="A40" s="10">
        <v>1993</v>
      </c>
      <c r="B40" s="7">
        <v>94</v>
      </c>
      <c r="C40" s="8">
        <v>6602</v>
      </c>
      <c r="D40" s="8">
        <v>1840</v>
      </c>
      <c r="E40" s="7">
        <v>10</v>
      </c>
      <c r="F40" s="7">
        <v>0</v>
      </c>
      <c r="G40" s="7">
        <v>1</v>
      </c>
      <c r="H40" s="7">
        <v>57</v>
      </c>
      <c r="I40" s="7">
        <v>14</v>
      </c>
      <c r="J40" s="7">
        <v>3</v>
      </c>
      <c r="K40" s="7">
        <v>0</v>
      </c>
      <c r="L40" s="7">
        <v>0</v>
      </c>
      <c r="M40" s="8">
        <f t="shared" si="1"/>
        <v>8621</v>
      </c>
    </row>
    <row r="41" spans="1:13" x14ac:dyDescent="0.25">
      <c r="A41" s="2">
        <v>1994</v>
      </c>
      <c r="B41" s="6">
        <v>166</v>
      </c>
      <c r="C41" s="5">
        <v>9347</v>
      </c>
      <c r="D41" s="5">
        <v>2081</v>
      </c>
      <c r="E41" s="6">
        <v>3</v>
      </c>
      <c r="F41" s="6">
        <v>0</v>
      </c>
      <c r="G41" s="6">
        <v>2</v>
      </c>
      <c r="H41" s="6">
        <v>76</v>
      </c>
      <c r="I41" s="6">
        <v>17</v>
      </c>
      <c r="J41" s="6">
        <v>1</v>
      </c>
      <c r="K41" s="6">
        <v>0</v>
      </c>
      <c r="L41" s="6">
        <v>0</v>
      </c>
      <c r="M41" s="5">
        <f t="shared" si="1"/>
        <v>11693</v>
      </c>
    </row>
    <row r="42" spans="1:13" x14ac:dyDescent="0.25">
      <c r="A42" s="10">
        <v>1995</v>
      </c>
      <c r="B42" s="7">
        <v>127</v>
      </c>
      <c r="C42" s="8">
        <v>9363</v>
      </c>
      <c r="D42" s="8">
        <v>968</v>
      </c>
      <c r="E42" s="7">
        <v>4</v>
      </c>
      <c r="F42" s="7">
        <v>0</v>
      </c>
      <c r="G42" s="7">
        <v>0</v>
      </c>
      <c r="H42" s="7">
        <v>81</v>
      </c>
      <c r="I42" s="7">
        <v>5</v>
      </c>
      <c r="J42" s="7">
        <v>1</v>
      </c>
      <c r="K42" s="7">
        <v>1</v>
      </c>
      <c r="L42" s="7">
        <v>0</v>
      </c>
      <c r="M42" s="8">
        <f t="shared" si="1"/>
        <v>10550</v>
      </c>
    </row>
    <row r="43" spans="1:13" x14ac:dyDescent="0.25">
      <c r="A43" s="2">
        <v>1996</v>
      </c>
      <c r="B43" s="6">
        <v>73</v>
      </c>
      <c r="C43" s="5">
        <v>8001</v>
      </c>
      <c r="D43" s="5">
        <v>800</v>
      </c>
      <c r="E43" s="6">
        <v>2</v>
      </c>
      <c r="F43" s="6">
        <v>1</v>
      </c>
      <c r="G43" s="6">
        <v>1</v>
      </c>
      <c r="H43" s="6">
        <v>101</v>
      </c>
      <c r="I43" s="6">
        <v>6</v>
      </c>
      <c r="J43" s="6">
        <v>1</v>
      </c>
      <c r="K43" s="6">
        <v>0</v>
      </c>
      <c r="L43" s="6">
        <v>0</v>
      </c>
      <c r="M43" s="5">
        <f t="shared" si="1"/>
        <v>8986</v>
      </c>
    </row>
    <row r="44" spans="1:13" x14ac:dyDescent="0.25">
      <c r="A44" s="10">
        <v>1997</v>
      </c>
      <c r="B44" s="7">
        <v>102</v>
      </c>
      <c r="C44" s="8">
        <v>9694</v>
      </c>
      <c r="D44" s="8">
        <v>1733</v>
      </c>
      <c r="E44" s="7">
        <v>9</v>
      </c>
      <c r="F44" s="7">
        <v>3</v>
      </c>
      <c r="G44" s="7">
        <v>2</v>
      </c>
      <c r="H44" s="7">
        <v>134</v>
      </c>
      <c r="I44" s="7">
        <v>11</v>
      </c>
      <c r="J44" s="7">
        <v>2</v>
      </c>
      <c r="K44" s="7">
        <v>0</v>
      </c>
      <c r="L44" s="7">
        <v>3</v>
      </c>
      <c r="M44" s="8">
        <f t="shared" si="1"/>
        <v>11693</v>
      </c>
    </row>
    <row r="45" spans="1:13" x14ac:dyDescent="0.25">
      <c r="A45" s="2">
        <v>1998</v>
      </c>
      <c r="B45" s="6">
        <v>158</v>
      </c>
      <c r="C45" s="5">
        <v>14304</v>
      </c>
      <c r="D45" s="5">
        <v>2550</v>
      </c>
      <c r="E45" s="6">
        <v>14</v>
      </c>
      <c r="F45" s="6">
        <v>0</v>
      </c>
      <c r="G45" s="6">
        <v>4</v>
      </c>
      <c r="H45" s="6">
        <v>157</v>
      </c>
      <c r="I45" s="6">
        <v>26</v>
      </c>
      <c r="J45" s="6">
        <v>2</v>
      </c>
      <c r="K45" s="6">
        <v>0</v>
      </c>
      <c r="L45" s="6">
        <v>0</v>
      </c>
      <c r="M45" s="5">
        <f t="shared" si="1"/>
        <v>17215</v>
      </c>
    </row>
    <row r="46" spans="1:13" x14ac:dyDescent="0.25">
      <c r="A46" s="10">
        <v>1999</v>
      </c>
      <c r="B46" s="7">
        <v>118</v>
      </c>
      <c r="C46" s="8">
        <v>16202</v>
      </c>
      <c r="D46" s="8">
        <v>2659</v>
      </c>
      <c r="E46" s="7">
        <v>12</v>
      </c>
      <c r="F46" s="7">
        <v>2</v>
      </c>
      <c r="G46" s="7">
        <v>0</v>
      </c>
      <c r="H46" s="7">
        <v>129</v>
      </c>
      <c r="I46" s="7">
        <v>18</v>
      </c>
      <c r="J46" s="7">
        <v>1</v>
      </c>
      <c r="K46" s="7">
        <v>0</v>
      </c>
      <c r="L46" s="7">
        <v>2</v>
      </c>
      <c r="M46" s="8">
        <f t="shared" si="1"/>
        <v>19143</v>
      </c>
    </row>
    <row r="47" spans="1:13" x14ac:dyDescent="0.25">
      <c r="A47" s="2">
        <v>2000</v>
      </c>
      <c r="B47" s="6">
        <v>138</v>
      </c>
      <c r="C47" s="5">
        <v>15833</v>
      </c>
      <c r="D47" s="5">
        <v>2811</v>
      </c>
      <c r="E47" s="6">
        <v>17</v>
      </c>
      <c r="F47" s="6">
        <v>1</v>
      </c>
      <c r="G47" s="6">
        <v>1</v>
      </c>
      <c r="H47" s="6">
        <v>140</v>
      </c>
      <c r="I47" s="6">
        <v>36</v>
      </c>
      <c r="J47" s="6">
        <v>8</v>
      </c>
      <c r="K47" s="6">
        <v>5</v>
      </c>
      <c r="L47" s="6">
        <v>3</v>
      </c>
      <c r="M47" s="5">
        <f t="shared" si="1"/>
        <v>18993</v>
      </c>
    </row>
    <row r="48" spans="1:13" x14ac:dyDescent="0.25">
      <c r="A48" s="10">
        <v>2001</v>
      </c>
      <c r="B48" s="7">
        <v>90</v>
      </c>
      <c r="C48" s="8">
        <v>14800</v>
      </c>
      <c r="D48" s="8">
        <v>2579</v>
      </c>
      <c r="E48" s="7">
        <v>4</v>
      </c>
      <c r="F48" s="7">
        <v>1</v>
      </c>
      <c r="G48" s="7">
        <v>1</v>
      </c>
      <c r="H48" s="7">
        <v>165</v>
      </c>
      <c r="I48" s="7">
        <v>29</v>
      </c>
      <c r="J48" s="7">
        <v>9</v>
      </c>
      <c r="K48" s="7">
        <v>0</v>
      </c>
      <c r="L48" s="7">
        <v>3</v>
      </c>
      <c r="M48" s="8">
        <f t="shared" si="1"/>
        <v>17681</v>
      </c>
    </row>
    <row r="49" spans="1:13" x14ac:dyDescent="0.25">
      <c r="A49" s="2">
        <v>2002</v>
      </c>
      <c r="B49" s="6">
        <v>85</v>
      </c>
      <c r="C49" s="5">
        <v>8424</v>
      </c>
      <c r="D49" s="5">
        <v>2060</v>
      </c>
      <c r="E49" s="6">
        <v>8</v>
      </c>
      <c r="F49" s="6">
        <v>1</v>
      </c>
      <c r="G49" s="6">
        <v>0</v>
      </c>
      <c r="H49" s="6">
        <v>92</v>
      </c>
      <c r="I49" s="6">
        <v>29</v>
      </c>
      <c r="J49" s="6">
        <v>2</v>
      </c>
      <c r="K49" s="6">
        <v>0</v>
      </c>
      <c r="L49" s="6">
        <v>0</v>
      </c>
      <c r="M49" s="5">
        <f t="shared" si="1"/>
        <v>10701</v>
      </c>
    </row>
    <row r="50" spans="1:13" x14ac:dyDescent="0.25">
      <c r="A50" s="10">
        <v>2003</v>
      </c>
      <c r="B50" s="7">
        <v>136</v>
      </c>
      <c r="C50" s="8">
        <v>9094</v>
      </c>
      <c r="D50" s="8">
        <v>1809</v>
      </c>
      <c r="E50" s="7">
        <v>4</v>
      </c>
      <c r="F50" s="7">
        <v>0</v>
      </c>
      <c r="G50" s="7">
        <v>0</v>
      </c>
      <c r="H50" s="7">
        <v>96</v>
      </c>
      <c r="I50" s="7">
        <v>25</v>
      </c>
      <c r="J50" s="7">
        <v>16</v>
      </c>
      <c r="K50" s="7">
        <v>0</v>
      </c>
      <c r="L50" s="7">
        <v>2</v>
      </c>
      <c r="M50" s="8">
        <f t="shared" si="1"/>
        <v>11182</v>
      </c>
    </row>
    <row r="51" spans="1:13" x14ac:dyDescent="0.25">
      <c r="A51" s="2">
        <v>2004</v>
      </c>
      <c r="B51" s="6">
        <v>34</v>
      </c>
      <c r="C51" s="5">
        <v>10096</v>
      </c>
      <c r="D51" s="5">
        <v>1744</v>
      </c>
      <c r="E51" s="6">
        <v>9</v>
      </c>
      <c r="F51" s="6">
        <v>2</v>
      </c>
      <c r="G51" s="6">
        <v>0</v>
      </c>
      <c r="H51" s="6">
        <v>61</v>
      </c>
      <c r="I51" s="6">
        <v>14</v>
      </c>
      <c r="J51" s="6">
        <v>2</v>
      </c>
      <c r="K51" s="6">
        <v>0</v>
      </c>
      <c r="L51" s="6">
        <v>0</v>
      </c>
      <c r="M51" s="5">
        <f t="shared" si="1"/>
        <v>11962</v>
      </c>
    </row>
    <row r="52" spans="1:13" x14ac:dyDescent="0.25">
      <c r="A52" s="10">
        <v>2005</v>
      </c>
      <c r="B52" s="7">
        <v>106</v>
      </c>
      <c r="C52" s="8">
        <v>11469</v>
      </c>
      <c r="D52" s="8">
        <v>1829</v>
      </c>
      <c r="E52" s="7">
        <v>22</v>
      </c>
      <c r="F52" s="7">
        <v>7</v>
      </c>
      <c r="G52" s="7">
        <v>1</v>
      </c>
      <c r="H52" s="7">
        <v>111</v>
      </c>
      <c r="I52" s="7">
        <v>18</v>
      </c>
      <c r="J52" s="7">
        <v>2</v>
      </c>
      <c r="K52" s="7">
        <v>3</v>
      </c>
      <c r="L52" s="7">
        <v>2</v>
      </c>
      <c r="M52" s="8">
        <f t="shared" si="1"/>
        <v>13570</v>
      </c>
    </row>
    <row r="53" spans="1:13" x14ac:dyDescent="0.25">
      <c r="A53" s="2">
        <v>2006</v>
      </c>
      <c r="B53" s="6">
        <v>73</v>
      </c>
      <c r="C53" s="5">
        <v>12485</v>
      </c>
      <c r="D53" s="5">
        <v>2481</v>
      </c>
      <c r="E53" s="6">
        <v>3</v>
      </c>
      <c r="F53" s="6">
        <v>1</v>
      </c>
      <c r="G53" s="6">
        <v>0</v>
      </c>
      <c r="H53" s="6">
        <v>134</v>
      </c>
      <c r="I53" s="6">
        <v>24</v>
      </c>
      <c r="J53" s="6">
        <v>1</v>
      </c>
      <c r="K53" s="6">
        <v>0</v>
      </c>
      <c r="L53" s="6">
        <v>0</v>
      </c>
      <c r="M53" s="5">
        <f t="shared" si="1"/>
        <v>15202</v>
      </c>
    </row>
    <row r="54" spans="1:13" x14ac:dyDescent="0.25">
      <c r="A54" s="10">
        <v>2007</v>
      </c>
      <c r="B54" s="7">
        <v>65</v>
      </c>
      <c r="C54" s="8">
        <v>12651</v>
      </c>
      <c r="D54" s="8">
        <v>2705</v>
      </c>
      <c r="E54" s="7">
        <v>4</v>
      </c>
      <c r="F54" s="7">
        <v>0</v>
      </c>
      <c r="G54" s="7">
        <v>5</v>
      </c>
      <c r="H54" s="7">
        <v>80</v>
      </c>
      <c r="I54" s="7">
        <v>26</v>
      </c>
      <c r="J54" s="7">
        <v>3</v>
      </c>
      <c r="K54" s="7">
        <v>0</v>
      </c>
      <c r="L54" s="7">
        <v>1</v>
      </c>
      <c r="M54" s="8">
        <f t="shared" si="1"/>
        <v>15540</v>
      </c>
    </row>
    <row r="55" spans="1:13" x14ac:dyDescent="0.25">
      <c r="A55" s="2">
        <v>2008</v>
      </c>
      <c r="B55" s="6">
        <v>105</v>
      </c>
      <c r="C55" s="5">
        <v>11144</v>
      </c>
      <c r="D55" s="5">
        <v>2821</v>
      </c>
      <c r="E55" s="6">
        <v>10</v>
      </c>
      <c r="F55" s="6">
        <v>4</v>
      </c>
      <c r="G55" s="6">
        <v>0</v>
      </c>
      <c r="H55" s="6">
        <v>152</v>
      </c>
      <c r="I55" s="6">
        <v>17</v>
      </c>
      <c r="J55" s="6">
        <v>0</v>
      </c>
      <c r="K55" s="6">
        <v>1</v>
      </c>
      <c r="L55" s="6">
        <v>0</v>
      </c>
      <c r="M55" s="5">
        <f t="shared" si="1"/>
        <v>14254</v>
      </c>
    </row>
    <row r="56" spans="1:13" x14ac:dyDescent="0.25">
      <c r="A56" s="10">
        <v>2009</v>
      </c>
      <c r="B56" s="7">
        <v>68</v>
      </c>
      <c r="C56" s="8">
        <v>8062</v>
      </c>
      <c r="D56" s="8">
        <v>2596</v>
      </c>
      <c r="E56" s="7">
        <v>17</v>
      </c>
      <c r="F56" s="7">
        <v>0</v>
      </c>
      <c r="G56" s="7">
        <v>0</v>
      </c>
      <c r="H56" s="7">
        <v>36</v>
      </c>
      <c r="I56" s="7">
        <v>29</v>
      </c>
      <c r="J56" s="7">
        <v>3</v>
      </c>
      <c r="K56" s="7">
        <v>2</v>
      </c>
      <c r="L56" s="7">
        <v>5</v>
      </c>
      <c r="M56" s="8">
        <f t="shared" si="1"/>
        <v>10818</v>
      </c>
    </row>
    <row r="57" spans="1:13" x14ac:dyDescent="0.25">
      <c r="A57" s="2">
        <v>2010</v>
      </c>
      <c r="B57" s="6">
        <v>40</v>
      </c>
      <c r="C57" s="5">
        <v>6004</v>
      </c>
      <c r="D57" s="5">
        <v>2271</v>
      </c>
      <c r="E57" s="6">
        <v>13</v>
      </c>
      <c r="F57" s="6">
        <v>5</v>
      </c>
      <c r="G57" s="6">
        <v>0</v>
      </c>
      <c r="H57" s="6">
        <v>32</v>
      </c>
      <c r="I57" s="6">
        <v>22</v>
      </c>
      <c r="J57" s="6">
        <v>3</v>
      </c>
      <c r="K57" s="6">
        <v>1</v>
      </c>
      <c r="L57" s="6">
        <v>3</v>
      </c>
      <c r="M57" s="5">
        <f t="shared" si="1"/>
        <v>8394</v>
      </c>
    </row>
    <row r="58" spans="1:13" x14ac:dyDescent="0.25">
      <c r="A58" s="10">
        <v>2011</v>
      </c>
      <c r="B58" s="7">
        <v>103</v>
      </c>
      <c r="C58" s="8">
        <v>6309</v>
      </c>
      <c r="D58" s="8">
        <v>2163</v>
      </c>
      <c r="E58" s="7">
        <v>14</v>
      </c>
      <c r="F58" s="7">
        <v>0</v>
      </c>
      <c r="G58" s="7">
        <v>3</v>
      </c>
      <c r="H58" s="7">
        <v>38</v>
      </c>
      <c r="I58" s="7">
        <v>17</v>
      </c>
      <c r="J58" s="7">
        <v>3</v>
      </c>
      <c r="K58" s="7">
        <v>0</v>
      </c>
      <c r="L58" s="7">
        <v>4</v>
      </c>
      <c r="M58" s="8">
        <f t="shared" si="1"/>
        <v>8654</v>
      </c>
    </row>
    <row r="59" spans="1:13" x14ac:dyDescent="0.25">
      <c r="A59" s="2">
        <v>2012</v>
      </c>
      <c r="B59" s="6">
        <v>135</v>
      </c>
      <c r="C59" s="5">
        <v>8290</v>
      </c>
      <c r="D59" s="5">
        <v>2790</v>
      </c>
      <c r="E59" s="6">
        <v>18</v>
      </c>
      <c r="F59" s="6">
        <v>3</v>
      </c>
      <c r="G59" s="6">
        <v>8</v>
      </c>
      <c r="H59" s="6">
        <v>21</v>
      </c>
      <c r="I59" s="6">
        <v>14</v>
      </c>
      <c r="J59" s="6">
        <v>5</v>
      </c>
      <c r="K59" s="6">
        <v>0</v>
      </c>
      <c r="L59" s="6">
        <v>3</v>
      </c>
      <c r="M59" s="5">
        <f t="shared" ref="M59:M64" si="2">SUM(B59:L59)</f>
        <v>11287</v>
      </c>
    </row>
    <row r="60" spans="1:13" x14ac:dyDescent="0.25">
      <c r="A60" s="10">
        <v>2013</v>
      </c>
      <c r="B60" s="7">
        <v>113</v>
      </c>
      <c r="C60" s="8">
        <v>8975</v>
      </c>
      <c r="D60" s="8">
        <v>3371</v>
      </c>
      <c r="E60" s="7">
        <v>25</v>
      </c>
      <c r="F60" s="7">
        <v>1</v>
      </c>
      <c r="G60" s="7">
        <v>6</v>
      </c>
      <c r="H60" s="7">
        <v>94</v>
      </c>
      <c r="I60" s="7">
        <v>9</v>
      </c>
      <c r="J60" s="7">
        <v>0</v>
      </c>
      <c r="K60" s="7">
        <v>0</v>
      </c>
      <c r="L60" s="7">
        <v>2</v>
      </c>
      <c r="M60" s="8">
        <f t="shared" si="2"/>
        <v>12596</v>
      </c>
    </row>
    <row r="61" spans="1:13" x14ac:dyDescent="0.25">
      <c r="A61" s="2">
        <v>2014</v>
      </c>
      <c r="B61" s="6">
        <v>76</v>
      </c>
      <c r="C61" s="5">
        <v>9128</v>
      </c>
      <c r="D61" s="5">
        <v>3080</v>
      </c>
      <c r="E61" s="6">
        <v>39</v>
      </c>
      <c r="F61" s="6">
        <v>5</v>
      </c>
      <c r="G61" s="6">
        <v>3</v>
      </c>
      <c r="H61" s="6">
        <v>44</v>
      </c>
      <c r="I61" s="6">
        <v>4</v>
      </c>
      <c r="J61" s="6">
        <v>1</v>
      </c>
      <c r="K61" s="6">
        <v>0</v>
      </c>
      <c r="L61" s="6">
        <v>1</v>
      </c>
      <c r="M61" s="5">
        <f t="shared" si="2"/>
        <v>12381</v>
      </c>
    </row>
    <row r="62" spans="1:13" x14ac:dyDescent="0.25">
      <c r="A62" s="10">
        <v>2015</v>
      </c>
      <c r="B62" s="7">
        <v>110</v>
      </c>
      <c r="C62" s="8">
        <v>10040</v>
      </c>
      <c r="D62" s="8">
        <v>3106</v>
      </c>
      <c r="E62" s="7">
        <v>27</v>
      </c>
      <c r="F62" s="7">
        <v>5</v>
      </c>
      <c r="G62" s="7">
        <v>10</v>
      </c>
      <c r="H62" s="7">
        <v>15</v>
      </c>
      <c r="I62" s="7">
        <v>27</v>
      </c>
      <c r="J62" s="7">
        <v>11</v>
      </c>
      <c r="K62" s="7">
        <v>0</v>
      </c>
      <c r="L62" s="7">
        <v>11</v>
      </c>
      <c r="M62" s="8">
        <f t="shared" ref="M62:M63" si="3">SUM(B62:L62)</f>
        <v>13362</v>
      </c>
    </row>
    <row r="63" spans="1:13" x14ac:dyDescent="0.25">
      <c r="A63" s="2">
        <v>2016</v>
      </c>
      <c r="B63" s="6">
        <v>152</v>
      </c>
      <c r="C63" s="5">
        <v>13064</v>
      </c>
      <c r="D63" s="5">
        <v>2921</v>
      </c>
      <c r="E63" s="6">
        <v>60</v>
      </c>
      <c r="F63" s="6">
        <v>4</v>
      </c>
      <c r="G63" s="6">
        <v>7</v>
      </c>
      <c r="H63" s="6">
        <v>26</v>
      </c>
      <c r="I63" s="6">
        <v>9</v>
      </c>
      <c r="J63" s="6">
        <v>2</v>
      </c>
      <c r="K63" s="6">
        <v>0</v>
      </c>
      <c r="L63" s="6">
        <v>2</v>
      </c>
      <c r="M63" s="5">
        <f t="shared" si="3"/>
        <v>16247</v>
      </c>
    </row>
    <row r="64" spans="1:13" x14ac:dyDescent="0.25">
      <c r="A64" s="10">
        <v>2017</v>
      </c>
      <c r="B64" s="133">
        <v>68</v>
      </c>
      <c r="C64" s="132">
        <v>6344</v>
      </c>
      <c r="D64" s="132">
        <v>1139</v>
      </c>
      <c r="E64" s="133">
        <v>26</v>
      </c>
      <c r="F64" s="133">
        <v>0</v>
      </c>
      <c r="G64" s="133">
        <v>0</v>
      </c>
      <c r="H64" s="133">
        <v>2</v>
      </c>
      <c r="I64" s="133">
        <v>1</v>
      </c>
      <c r="J64" s="133">
        <v>0</v>
      </c>
      <c r="K64" s="133">
        <v>0</v>
      </c>
      <c r="L64" s="133">
        <v>0</v>
      </c>
      <c r="M64" s="132">
        <f t="shared" si="2"/>
        <v>7580</v>
      </c>
    </row>
    <row r="65" spans="1:13" ht="9" customHeight="1" x14ac:dyDescent="0.25">
      <c r="A65" s="45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</row>
    <row r="66" spans="1:13" ht="27" customHeight="1" x14ac:dyDescent="0.25">
      <c r="A66" s="28" t="s">
        <v>63</v>
      </c>
      <c r="B66" s="83">
        <f>SUM(B7:B64)</f>
        <v>3368</v>
      </c>
      <c r="C66" s="111">
        <f t="shared" ref="C66:M66" si="4">SUM(C7:C64)</f>
        <v>331195</v>
      </c>
      <c r="D66" s="111">
        <f t="shared" si="4"/>
        <v>81782</v>
      </c>
      <c r="E66" s="111">
        <f t="shared" si="4"/>
        <v>495</v>
      </c>
      <c r="F66" s="111">
        <f t="shared" si="4"/>
        <v>56</v>
      </c>
      <c r="G66" s="111">
        <f t="shared" si="4"/>
        <v>83</v>
      </c>
      <c r="H66" s="111">
        <f t="shared" si="4"/>
        <v>2747</v>
      </c>
      <c r="I66" s="111">
        <f t="shared" si="4"/>
        <v>650</v>
      </c>
      <c r="J66" s="111">
        <f t="shared" si="4"/>
        <v>112</v>
      </c>
      <c r="K66" s="111">
        <f t="shared" si="4"/>
        <v>15</v>
      </c>
      <c r="L66" s="111">
        <f t="shared" si="4"/>
        <v>50</v>
      </c>
      <c r="M66" s="111">
        <f t="shared" si="4"/>
        <v>420553</v>
      </c>
    </row>
    <row r="68" spans="1:13" x14ac:dyDescent="0.25">
      <c r="M68" s="9"/>
    </row>
    <row r="72" spans="1:13" x14ac:dyDescent="0.25">
      <c r="K72" s="9" t="s">
        <v>47</v>
      </c>
    </row>
  </sheetData>
  <mergeCells count="3">
    <mergeCell ref="A4:A5"/>
    <mergeCell ref="B4:L4"/>
    <mergeCell ref="M4:M5"/>
  </mergeCells>
  <phoneticPr fontId="0" type="noConversion"/>
  <printOptions horizontalCentered="1"/>
  <pageMargins left="0.47" right="0.45" top="0.98425196850393704" bottom="0.98425196850393704" header="0" footer="0"/>
  <pageSetup scale="70" orientation="portrait" r:id="rId1"/>
  <headerFooter alignWithMargins="0"/>
  <ignoredErrors>
    <ignoredError sqref="M63:M65 M7:M6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D247"/>
  <sheetViews>
    <sheetView zoomScaleNormal="100" workbookViewId="0">
      <selection activeCell="A43" sqref="A43"/>
    </sheetView>
  </sheetViews>
  <sheetFormatPr baseColWidth="10" defaultColWidth="11.42578125" defaultRowHeight="15" x14ac:dyDescent="0.25"/>
  <cols>
    <col min="1" max="1" width="35.140625" style="9" customWidth="1"/>
    <col min="2" max="2" width="18.7109375" style="8" customWidth="1"/>
    <col min="3" max="3" width="16.28515625" style="8" customWidth="1"/>
    <col min="4" max="4" width="10.42578125" style="8" customWidth="1"/>
    <col min="5" max="16384" width="11.42578125" style="9"/>
  </cols>
  <sheetData>
    <row r="2" spans="1:4" ht="17.25" x14ac:dyDescent="0.3">
      <c r="A2" s="20" t="s">
        <v>205</v>
      </c>
    </row>
    <row r="3" spans="1:4" ht="17.25" x14ac:dyDescent="0.3">
      <c r="A3" s="20"/>
    </row>
    <row r="4" spans="1:4" ht="17.25" x14ac:dyDescent="0.3">
      <c r="A4" s="20" t="s">
        <v>192</v>
      </c>
    </row>
    <row r="5" spans="1:4" x14ac:dyDescent="0.25">
      <c r="B5" s="18"/>
      <c r="C5" s="18"/>
    </row>
    <row r="6" spans="1:4" ht="12.75" customHeight="1" x14ac:dyDescent="0.25">
      <c r="A6" s="140" t="s">
        <v>163</v>
      </c>
      <c r="B6" s="139" t="s">
        <v>177</v>
      </c>
      <c r="C6" s="139" t="s">
        <v>178</v>
      </c>
      <c r="D6" s="139" t="s">
        <v>63</v>
      </c>
    </row>
    <row r="7" spans="1:4" ht="26.25" customHeight="1" x14ac:dyDescent="0.25">
      <c r="A7" s="140"/>
      <c r="B7" s="139"/>
      <c r="C7" s="139"/>
      <c r="D7" s="139"/>
    </row>
    <row r="8" spans="1:4" ht="9" customHeight="1" x14ac:dyDescent="0.25">
      <c r="A8" s="44"/>
      <c r="B8" s="46"/>
      <c r="C8" s="46"/>
      <c r="D8" s="46"/>
    </row>
    <row r="9" spans="1:4" ht="21" customHeight="1" x14ac:dyDescent="0.25">
      <c r="A9" s="64" t="s">
        <v>171</v>
      </c>
      <c r="B9" s="63">
        <v>17082</v>
      </c>
      <c r="C9" s="63">
        <v>131391</v>
      </c>
      <c r="D9" s="63">
        <f>B9+C9</f>
        <v>148473</v>
      </c>
    </row>
    <row r="10" spans="1:4" ht="12" customHeight="1" x14ac:dyDescent="0.25">
      <c r="A10" s="53"/>
      <c r="B10" s="46"/>
      <c r="C10" s="46"/>
      <c r="D10" s="46"/>
    </row>
    <row r="11" spans="1:4" ht="22.5" customHeight="1" x14ac:dyDescent="0.25">
      <c r="A11" s="64" t="s">
        <v>172</v>
      </c>
      <c r="B11" s="63">
        <v>5622</v>
      </c>
      <c r="C11" s="63">
        <v>9916</v>
      </c>
      <c r="D11" s="63">
        <f>B11+C11</f>
        <v>15538</v>
      </c>
    </row>
    <row r="12" spans="1:4" ht="9" customHeight="1" x14ac:dyDescent="0.25">
      <c r="A12" s="45"/>
      <c r="B12" s="46"/>
      <c r="C12" s="46"/>
      <c r="D12" s="46"/>
    </row>
    <row r="13" spans="1:4" ht="21" customHeight="1" x14ac:dyDescent="0.25">
      <c r="A13" s="28" t="s">
        <v>199</v>
      </c>
      <c r="B13" s="60">
        <f>B9+B11</f>
        <v>22704</v>
      </c>
      <c r="C13" s="60">
        <f>C9+C11</f>
        <v>141307</v>
      </c>
      <c r="D13" s="60">
        <f>B13+C13</f>
        <v>164011</v>
      </c>
    </row>
    <row r="34" spans="1:4" x14ac:dyDescent="0.25">
      <c r="A34" s="10"/>
      <c r="B34" s="10"/>
      <c r="C34" s="10"/>
      <c r="D34" s="10"/>
    </row>
    <row r="35" spans="1:4" x14ac:dyDescent="0.25">
      <c r="A35" s="10"/>
      <c r="B35" s="10"/>
      <c r="C35" s="10"/>
      <c r="D35" s="10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  <row r="53" spans="2:4" x14ac:dyDescent="0.25">
      <c r="B53" s="9"/>
      <c r="C53" s="9"/>
      <c r="D53" s="9"/>
    </row>
    <row r="54" spans="2:4" x14ac:dyDescent="0.25">
      <c r="B54" s="9"/>
      <c r="C54" s="9"/>
      <c r="D54" s="9"/>
    </row>
    <row r="55" spans="2:4" x14ac:dyDescent="0.25">
      <c r="B55" s="9"/>
      <c r="C55" s="9"/>
      <c r="D55" s="9"/>
    </row>
    <row r="56" spans="2:4" x14ac:dyDescent="0.25">
      <c r="B56" s="9"/>
      <c r="C56" s="9"/>
      <c r="D56" s="9"/>
    </row>
    <row r="57" spans="2:4" x14ac:dyDescent="0.25">
      <c r="B57" s="9"/>
      <c r="C57" s="9"/>
      <c r="D57" s="9"/>
    </row>
    <row r="58" spans="2:4" x14ac:dyDescent="0.25">
      <c r="B58" s="9"/>
      <c r="C58" s="9"/>
      <c r="D58" s="9"/>
    </row>
    <row r="59" spans="2:4" x14ac:dyDescent="0.25">
      <c r="B59" s="9"/>
      <c r="C59" s="9"/>
      <c r="D59" s="9"/>
    </row>
    <row r="60" spans="2:4" x14ac:dyDescent="0.25">
      <c r="B60" s="9"/>
      <c r="C60" s="9"/>
      <c r="D60" s="9"/>
    </row>
    <row r="61" spans="2:4" x14ac:dyDescent="0.25">
      <c r="B61" s="9"/>
      <c r="C61" s="9"/>
      <c r="D61" s="9"/>
    </row>
    <row r="62" spans="2:4" x14ac:dyDescent="0.25">
      <c r="B62" s="9"/>
      <c r="C62" s="9"/>
      <c r="D62" s="9"/>
    </row>
    <row r="63" spans="2:4" x14ac:dyDescent="0.25">
      <c r="B63" s="9"/>
      <c r="C63" s="9"/>
      <c r="D63" s="9"/>
    </row>
    <row r="64" spans="2:4" x14ac:dyDescent="0.25">
      <c r="B64" s="9"/>
      <c r="C64" s="9"/>
      <c r="D64" s="9"/>
    </row>
    <row r="65" spans="2:4" x14ac:dyDescent="0.25">
      <c r="B65" s="9"/>
      <c r="C65" s="9"/>
      <c r="D65" s="9"/>
    </row>
    <row r="66" spans="2:4" x14ac:dyDescent="0.25">
      <c r="B66" s="9"/>
      <c r="C66" s="9"/>
      <c r="D66" s="9"/>
    </row>
    <row r="67" spans="2:4" x14ac:dyDescent="0.25">
      <c r="B67" s="9"/>
      <c r="C67" s="9"/>
      <c r="D67" s="9"/>
    </row>
    <row r="68" spans="2:4" x14ac:dyDescent="0.25">
      <c r="B68" s="9"/>
      <c r="C68" s="9"/>
      <c r="D68" s="9"/>
    </row>
    <row r="69" spans="2:4" x14ac:dyDescent="0.25">
      <c r="B69" s="9"/>
      <c r="C69" s="9"/>
      <c r="D69" s="9"/>
    </row>
    <row r="70" spans="2:4" x14ac:dyDescent="0.25">
      <c r="B70" s="9"/>
      <c r="C70" s="9"/>
      <c r="D70" s="9"/>
    </row>
    <row r="71" spans="2:4" x14ac:dyDescent="0.25">
      <c r="B71" s="9"/>
      <c r="C71" s="9"/>
      <c r="D71" s="9"/>
    </row>
    <row r="72" spans="2:4" x14ac:dyDescent="0.25">
      <c r="B72" s="9"/>
      <c r="C72" s="9"/>
      <c r="D72" s="9"/>
    </row>
    <row r="73" spans="2:4" x14ac:dyDescent="0.25">
      <c r="B73" s="9"/>
      <c r="C73" s="9"/>
      <c r="D73" s="9"/>
    </row>
    <row r="74" spans="2:4" x14ac:dyDescent="0.25">
      <c r="B74" s="9"/>
      <c r="C74" s="9"/>
      <c r="D74" s="9"/>
    </row>
    <row r="75" spans="2:4" x14ac:dyDescent="0.25">
      <c r="B75" s="9"/>
      <c r="C75" s="9"/>
      <c r="D75" s="9"/>
    </row>
    <row r="76" spans="2:4" x14ac:dyDescent="0.25">
      <c r="B76" s="9"/>
      <c r="C76" s="9"/>
      <c r="D76" s="9"/>
    </row>
    <row r="77" spans="2:4" x14ac:dyDescent="0.25">
      <c r="B77" s="9"/>
      <c r="C77" s="9"/>
      <c r="D77" s="9"/>
    </row>
    <row r="78" spans="2:4" x14ac:dyDescent="0.25">
      <c r="B78" s="9"/>
      <c r="C78" s="9"/>
      <c r="D78" s="9"/>
    </row>
    <row r="79" spans="2:4" x14ac:dyDescent="0.25">
      <c r="B79" s="9"/>
      <c r="C79" s="9"/>
      <c r="D79" s="9"/>
    </row>
    <row r="80" spans="2:4" x14ac:dyDescent="0.25">
      <c r="B80" s="9"/>
      <c r="C80" s="9"/>
      <c r="D80" s="9"/>
    </row>
    <row r="81" spans="2:4" x14ac:dyDescent="0.25">
      <c r="B81" s="9"/>
      <c r="C81" s="9"/>
      <c r="D81" s="9"/>
    </row>
    <row r="82" spans="2:4" x14ac:dyDescent="0.25">
      <c r="B82" s="9"/>
      <c r="C82" s="9"/>
      <c r="D82" s="9"/>
    </row>
    <row r="83" spans="2:4" x14ac:dyDescent="0.25">
      <c r="B83" s="9"/>
      <c r="C83" s="9"/>
      <c r="D83" s="9"/>
    </row>
    <row r="84" spans="2:4" x14ac:dyDescent="0.25">
      <c r="B84" s="9"/>
      <c r="C84" s="9"/>
      <c r="D84" s="9"/>
    </row>
    <row r="85" spans="2:4" x14ac:dyDescent="0.25">
      <c r="B85" s="9"/>
      <c r="C85" s="9"/>
      <c r="D85" s="9"/>
    </row>
    <row r="86" spans="2:4" x14ac:dyDescent="0.25">
      <c r="B86" s="9"/>
      <c r="C86" s="9"/>
      <c r="D86" s="9"/>
    </row>
    <row r="87" spans="2:4" x14ac:dyDescent="0.25">
      <c r="B87" s="9"/>
      <c r="C87" s="9"/>
      <c r="D87" s="9"/>
    </row>
    <row r="88" spans="2:4" x14ac:dyDescent="0.25">
      <c r="B88" s="9"/>
      <c r="C88" s="9"/>
      <c r="D88" s="9"/>
    </row>
    <row r="89" spans="2:4" x14ac:dyDescent="0.25">
      <c r="B89" s="9"/>
      <c r="C89" s="9"/>
      <c r="D89" s="9"/>
    </row>
    <row r="90" spans="2:4" x14ac:dyDescent="0.25">
      <c r="B90" s="9"/>
      <c r="C90" s="9"/>
      <c r="D90" s="9"/>
    </row>
    <row r="91" spans="2:4" x14ac:dyDescent="0.25">
      <c r="B91" s="9"/>
      <c r="C91" s="9"/>
      <c r="D91" s="9"/>
    </row>
    <row r="92" spans="2:4" x14ac:dyDescent="0.25">
      <c r="B92" s="9"/>
      <c r="C92" s="9"/>
      <c r="D92" s="9"/>
    </row>
    <row r="93" spans="2:4" x14ac:dyDescent="0.25">
      <c r="B93" s="9"/>
      <c r="C93" s="9"/>
      <c r="D93" s="9"/>
    </row>
    <row r="94" spans="2:4" x14ac:dyDescent="0.25">
      <c r="B94" s="9"/>
      <c r="C94" s="9"/>
      <c r="D94" s="9"/>
    </row>
    <row r="95" spans="2:4" x14ac:dyDescent="0.25">
      <c r="B95" s="9"/>
      <c r="C95" s="9"/>
      <c r="D95" s="9"/>
    </row>
    <row r="96" spans="2:4" x14ac:dyDescent="0.25">
      <c r="B96" s="9"/>
      <c r="C96" s="9"/>
      <c r="D96" s="9"/>
    </row>
    <row r="97" spans="2:4" x14ac:dyDescent="0.25">
      <c r="B97" s="9"/>
      <c r="C97" s="9"/>
      <c r="D97" s="9"/>
    </row>
    <row r="98" spans="2:4" x14ac:dyDescent="0.25">
      <c r="B98" s="9"/>
      <c r="C98" s="9"/>
      <c r="D98" s="9"/>
    </row>
    <row r="99" spans="2:4" x14ac:dyDescent="0.25">
      <c r="B99" s="9"/>
      <c r="C99" s="9"/>
      <c r="D99" s="9"/>
    </row>
    <row r="100" spans="2:4" x14ac:dyDescent="0.25">
      <c r="B100" s="9"/>
      <c r="C100" s="9"/>
      <c r="D100" s="9"/>
    </row>
    <row r="101" spans="2:4" x14ac:dyDescent="0.25">
      <c r="B101" s="9"/>
      <c r="C101" s="9"/>
      <c r="D101" s="9"/>
    </row>
    <row r="102" spans="2:4" x14ac:dyDescent="0.25">
      <c r="B102" s="9"/>
      <c r="C102" s="9"/>
      <c r="D102" s="9"/>
    </row>
    <row r="103" spans="2:4" x14ac:dyDescent="0.25">
      <c r="B103" s="9"/>
      <c r="C103" s="9"/>
      <c r="D103" s="9"/>
    </row>
    <row r="104" spans="2:4" x14ac:dyDescent="0.25">
      <c r="B104" s="9"/>
      <c r="C104" s="9"/>
      <c r="D104" s="9"/>
    </row>
    <row r="105" spans="2:4" x14ac:dyDescent="0.25">
      <c r="B105" s="9"/>
      <c r="C105" s="9"/>
      <c r="D105" s="9"/>
    </row>
    <row r="106" spans="2:4" x14ac:dyDescent="0.25">
      <c r="B106" s="9"/>
      <c r="C106" s="9"/>
      <c r="D106" s="9"/>
    </row>
    <row r="107" spans="2:4" x14ac:dyDescent="0.25">
      <c r="B107" s="9"/>
      <c r="C107" s="9"/>
      <c r="D107" s="9"/>
    </row>
    <row r="108" spans="2:4" x14ac:dyDescent="0.25">
      <c r="B108" s="9"/>
      <c r="C108" s="9"/>
      <c r="D108" s="9"/>
    </row>
    <row r="109" spans="2:4" x14ac:dyDescent="0.25">
      <c r="B109" s="9"/>
      <c r="C109" s="9"/>
      <c r="D109" s="9"/>
    </row>
    <row r="110" spans="2:4" x14ac:dyDescent="0.25">
      <c r="B110" s="9"/>
      <c r="C110" s="9"/>
      <c r="D110" s="9"/>
    </row>
    <row r="111" spans="2:4" x14ac:dyDescent="0.25">
      <c r="B111" s="9"/>
      <c r="C111" s="9"/>
      <c r="D111" s="9"/>
    </row>
    <row r="112" spans="2:4" x14ac:dyDescent="0.25">
      <c r="B112" s="9"/>
      <c r="C112" s="9"/>
      <c r="D112" s="9"/>
    </row>
    <row r="113" spans="2:4" x14ac:dyDescent="0.25">
      <c r="B113" s="9"/>
      <c r="C113" s="9"/>
      <c r="D113" s="9"/>
    </row>
    <row r="114" spans="2:4" x14ac:dyDescent="0.25">
      <c r="B114" s="9"/>
      <c r="C114" s="9"/>
      <c r="D114" s="9"/>
    </row>
    <row r="115" spans="2:4" x14ac:dyDescent="0.25">
      <c r="B115" s="9"/>
      <c r="C115" s="9"/>
      <c r="D115" s="9"/>
    </row>
    <row r="116" spans="2:4" x14ac:dyDescent="0.25">
      <c r="B116" s="9"/>
      <c r="C116" s="9"/>
      <c r="D116" s="9"/>
    </row>
    <row r="117" spans="2:4" x14ac:dyDescent="0.25">
      <c r="B117" s="9"/>
      <c r="C117" s="9"/>
      <c r="D117" s="9"/>
    </row>
    <row r="118" spans="2:4" x14ac:dyDescent="0.25">
      <c r="B118" s="9"/>
      <c r="C118" s="9"/>
      <c r="D118" s="9"/>
    </row>
    <row r="119" spans="2:4" x14ac:dyDescent="0.25">
      <c r="B119" s="9"/>
      <c r="C119" s="9"/>
      <c r="D119" s="9"/>
    </row>
    <row r="120" spans="2:4" x14ac:dyDescent="0.25">
      <c r="B120" s="9"/>
      <c r="C120" s="9"/>
      <c r="D120" s="9"/>
    </row>
    <row r="121" spans="2:4" x14ac:dyDescent="0.25">
      <c r="B121" s="9"/>
      <c r="C121" s="9"/>
      <c r="D121" s="9"/>
    </row>
    <row r="122" spans="2:4" x14ac:dyDescent="0.25">
      <c r="B122" s="9"/>
      <c r="C122" s="9"/>
      <c r="D122" s="9"/>
    </row>
    <row r="123" spans="2:4" x14ac:dyDescent="0.25">
      <c r="B123" s="9"/>
      <c r="C123" s="9"/>
      <c r="D123" s="9"/>
    </row>
    <row r="124" spans="2:4" x14ac:dyDescent="0.25">
      <c r="B124" s="9"/>
      <c r="C124" s="9"/>
      <c r="D124" s="9"/>
    </row>
    <row r="125" spans="2:4" x14ac:dyDescent="0.25">
      <c r="B125" s="9"/>
      <c r="C125" s="9"/>
      <c r="D125" s="9"/>
    </row>
    <row r="126" spans="2:4" x14ac:dyDescent="0.25">
      <c r="B126" s="9"/>
      <c r="C126" s="9"/>
      <c r="D126" s="9"/>
    </row>
    <row r="127" spans="2:4" x14ac:dyDescent="0.25">
      <c r="B127" s="9"/>
      <c r="C127" s="9"/>
      <c r="D127" s="9"/>
    </row>
    <row r="128" spans="2:4" x14ac:dyDescent="0.25">
      <c r="B128" s="9"/>
      <c r="C128" s="9"/>
      <c r="D128" s="9"/>
    </row>
    <row r="129" spans="2:4" x14ac:dyDescent="0.25">
      <c r="B129" s="9"/>
      <c r="C129" s="9"/>
      <c r="D129" s="9"/>
    </row>
    <row r="130" spans="2:4" x14ac:dyDescent="0.25">
      <c r="B130" s="9"/>
      <c r="C130" s="9"/>
      <c r="D130" s="9"/>
    </row>
    <row r="131" spans="2:4" x14ac:dyDescent="0.25">
      <c r="B131" s="9"/>
      <c r="C131" s="9"/>
      <c r="D131" s="9"/>
    </row>
    <row r="132" spans="2:4" x14ac:dyDescent="0.25">
      <c r="B132" s="9"/>
      <c r="C132" s="9"/>
      <c r="D132" s="9"/>
    </row>
    <row r="133" spans="2:4" x14ac:dyDescent="0.25">
      <c r="B133" s="9"/>
      <c r="C133" s="9"/>
      <c r="D133" s="9"/>
    </row>
    <row r="134" spans="2:4" x14ac:dyDescent="0.25">
      <c r="B134" s="9"/>
      <c r="C134" s="9"/>
      <c r="D134" s="9"/>
    </row>
    <row r="135" spans="2:4" x14ac:dyDescent="0.25">
      <c r="B135" s="9"/>
      <c r="C135" s="9"/>
      <c r="D135" s="9"/>
    </row>
    <row r="136" spans="2:4" x14ac:dyDescent="0.25">
      <c r="B136" s="9"/>
      <c r="C136" s="9"/>
      <c r="D136" s="9"/>
    </row>
    <row r="137" spans="2:4" x14ac:dyDescent="0.25">
      <c r="B137" s="9"/>
      <c r="C137" s="9"/>
      <c r="D137" s="9"/>
    </row>
    <row r="138" spans="2:4" x14ac:dyDescent="0.25">
      <c r="B138" s="9"/>
      <c r="C138" s="9"/>
      <c r="D138" s="9"/>
    </row>
    <row r="139" spans="2:4" x14ac:dyDescent="0.25">
      <c r="B139" s="9"/>
      <c r="C139" s="9"/>
      <c r="D139" s="9"/>
    </row>
    <row r="140" spans="2:4" x14ac:dyDescent="0.25">
      <c r="B140" s="9"/>
      <c r="C140" s="9"/>
      <c r="D140" s="9"/>
    </row>
    <row r="141" spans="2:4" x14ac:dyDescent="0.25">
      <c r="B141" s="9"/>
      <c r="C141" s="9"/>
      <c r="D141" s="9"/>
    </row>
    <row r="142" spans="2:4" x14ac:dyDescent="0.25">
      <c r="B142" s="9"/>
      <c r="C142" s="9"/>
      <c r="D142" s="9"/>
    </row>
    <row r="143" spans="2:4" x14ac:dyDescent="0.25">
      <c r="B143" s="9"/>
      <c r="C143" s="9"/>
      <c r="D143" s="9"/>
    </row>
    <row r="144" spans="2:4" x14ac:dyDescent="0.25">
      <c r="B144" s="9"/>
      <c r="C144" s="9"/>
      <c r="D144" s="9"/>
    </row>
    <row r="145" spans="2:4" x14ac:dyDescent="0.25">
      <c r="B145" s="9"/>
      <c r="C145" s="9"/>
      <c r="D145" s="9"/>
    </row>
    <row r="146" spans="2:4" x14ac:dyDescent="0.25">
      <c r="B146" s="9"/>
      <c r="C146" s="9"/>
      <c r="D146" s="9"/>
    </row>
    <row r="147" spans="2:4" x14ac:dyDescent="0.25">
      <c r="B147" s="9"/>
      <c r="C147" s="9"/>
      <c r="D147" s="9"/>
    </row>
    <row r="148" spans="2:4" x14ac:dyDescent="0.25">
      <c r="B148" s="9"/>
      <c r="C148" s="9"/>
      <c r="D148" s="9"/>
    </row>
    <row r="149" spans="2:4" x14ac:dyDescent="0.25">
      <c r="B149" s="9"/>
      <c r="C149" s="9"/>
      <c r="D149" s="9"/>
    </row>
    <row r="150" spans="2:4" x14ac:dyDescent="0.25">
      <c r="B150" s="9"/>
      <c r="C150" s="9"/>
      <c r="D150" s="9"/>
    </row>
    <row r="151" spans="2:4" x14ac:dyDescent="0.25">
      <c r="B151" s="9"/>
      <c r="C151" s="9"/>
      <c r="D151" s="9"/>
    </row>
    <row r="152" spans="2:4" x14ac:dyDescent="0.25">
      <c r="B152" s="9"/>
      <c r="C152" s="9"/>
      <c r="D152" s="9"/>
    </row>
    <row r="153" spans="2:4" x14ac:dyDescent="0.25">
      <c r="B153" s="9"/>
      <c r="C153" s="9"/>
      <c r="D153" s="9"/>
    </row>
    <row r="154" spans="2:4" x14ac:dyDescent="0.25">
      <c r="B154" s="9"/>
      <c r="C154" s="9"/>
      <c r="D154" s="9"/>
    </row>
    <row r="155" spans="2:4" x14ac:dyDescent="0.25">
      <c r="B155" s="9"/>
      <c r="C155" s="9"/>
      <c r="D155" s="9"/>
    </row>
    <row r="156" spans="2:4" x14ac:dyDescent="0.25">
      <c r="B156" s="9"/>
      <c r="C156" s="9"/>
      <c r="D156" s="9"/>
    </row>
    <row r="157" spans="2:4" x14ac:dyDescent="0.25">
      <c r="B157" s="9"/>
      <c r="C157" s="9"/>
      <c r="D157" s="9"/>
    </row>
    <row r="158" spans="2:4" x14ac:dyDescent="0.25">
      <c r="B158" s="9"/>
      <c r="C158" s="9"/>
      <c r="D158" s="9"/>
    </row>
    <row r="159" spans="2:4" x14ac:dyDescent="0.25">
      <c r="B159" s="9"/>
      <c r="C159" s="9"/>
      <c r="D159" s="9"/>
    </row>
    <row r="160" spans="2:4" x14ac:dyDescent="0.25">
      <c r="B160" s="9"/>
      <c r="C160" s="9"/>
      <c r="D160" s="9"/>
    </row>
    <row r="161" spans="2:4" x14ac:dyDescent="0.25">
      <c r="B161" s="9"/>
      <c r="C161" s="9"/>
      <c r="D161" s="9"/>
    </row>
    <row r="162" spans="2:4" x14ac:dyDescent="0.25">
      <c r="B162" s="9"/>
      <c r="C162" s="9"/>
      <c r="D162" s="9"/>
    </row>
    <row r="163" spans="2:4" x14ac:dyDescent="0.25">
      <c r="B163" s="9"/>
      <c r="C163" s="9"/>
      <c r="D163" s="9"/>
    </row>
    <row r="164" spans="2:4" x14ac:dyDescent="0.25">
      <c r="B164" s="9"/>
      <c r="C164" s="9"/>
      <c r="D164" s="9"/>
    </row>
    <row r="165" spans="2:4" x14ac:dyDescent="0.25">
      <c r="B165" s="9"/>
      <c r="C165" s="9"/>
      <c r="D165" s="9"/>
    </row>
    <row r="166" spans="2:4" x14ac:dyDescent="0.25">
      <c r="B166" s="9"/>
      <c r="C166" s="9"/>
      <c r="D166" s="9"/>
    </row>
    <row r="167" spans="2:4" x14ac:dyDescent="0.25">
      <c r="B167" s="9"/>
      <c r="C167" s="9"/>
      <c r="D167" s="9"/>
    </row>
    <row r="168" spans="2:4" x14ac:dyDescent="0.25">
      <c r="B168" s="9"/>
      <c r="C168" s="9"/>
      <c r="D168" s="9"/>
    </row>
    <row r="169" spans="2:4" x14ac:dyDescent="0.25">
      <c r="B169" s="9"/>
      <c r="C169" s="9"/>
      <c r="D169" s="9"/>
    </row>
    <row r="170" spans="2:4" x14ac:dyDescent="0.25">
      <c r="B170" s="9"/>
      <c r="C170" s="9"/>
      <c r="D170" s="9"/>
    </row>
    <row r="171" spans="2:4" x14ac:dyDescent="0.25">
      <c r="B171" s="9"/>
      <c r="C171" s="9"/>
      <c r="D171" s="9"/>
    </row>
    <row r="172" spans="2:4" x14ac:dyDescent="0.25">
      <c r="B172" s="9"/>
      <c r="C172" s="9"/>
      <c r="D172" s="9"/>
    </row>
    <row r="173" spans="2:4" x14ac:dyDescent="0.25">
      <c r="B173" s="9"/>
      <c r="C173" s="9"/>
      <c r="D173" s="9"/>
    </row>
    <row r="174" spans="2:4" x14ac:dyDescent="0.25">
      <c r="B174" s="9"/>
      <c r="C174" s="9"/>
      <c r="D174" s="9"/>
    </row>
    <row r="175" spans="2:4" x14ac:dyDescent="0.25">
      <c r="B175" s="9"/>
      <c r="C175" s="9"/>
      <c r="D175" s="9"/>
    </row>
    <row r="176" spans="2:4" x14ac:dyDescent="0.25">
      <c r="B176" s="9"/>
      <c r="C176" s="9"/>
      <c r="D176" s="9"/>
    </row>
    <row r="177" spans="2:4" x14ac:dyDescent="0.25">
      <c r="B177" s="9"/>
      <c r="C177" s="9"/>
      <c r="D177" s="9"/>
    </row>
    <row r="178" spans="2:4" x14ac:dyDescent="0.25">
      <c r="B178" s="9"/>
      <c r="C178" s="9"/>
      <c r="D178" s="9"/>
    </row>
    <row r="179" spans="2:4" x14ac:dyDescent="0.25">
      <c r="B179" s="9"/>
      <c r="C179" s="9"/>
      <c r="D179" s="9"/>
    </row>
    <row r="180" spans="2:4" x14ac:dyDescent="0.25">
      <c r="B180" s="9"/>
      <c r="C180" s="9"/>
      <c r="D180" s="9"/>
    </row>
    <row r="181" spans="2:4" x14ac:dyDescent="0.25">
      <c r="B181" s="9"/>
      <c r="C181" s="9"/>
      <c r="D181" s="9"/>
    </row>
    <row r="182" spans="2:4" x14ac:dyDescent="0.25">
      <c r="B182" s="9"/>
      <c r="C182" s="9"/>
      <c r="D182" s="9"/>
    </row>
    <row r="183" spans="2:4" x14ac:dyDescent="0.25">
      <c r="B183" s="9"/>
      <c r="C183" s="9"/>
      <c r="D183" s="9"/>
    </row>
    <row r="184" spans="2:4" x14ac:dyDescent="0.25">
      <c r="B184" s="9"/>
      <c r="C184" s="9"/>
      <c r="D184" s="9"/>
    </row>
    <row r="185" spans="2:4" x14ac:dyDescent="0.25">
      <c r="B185" s="9"/>
      <c r="C185" s="9"/>
      <c r="D185" s="9"/>
    </row>
    <row r="186" spans="2:4" x14ac:dyDescent="0.25">
      <c r="B186" s="9"/>
      <c r="C186" s="9"/>
      <c r="D186" s="9"/>
    </row>
    <row r="187" spans="2:4" x14ac:dyDescent="0.25">
      <c r="B187" s="9"/>
      <c r="C187" s="9"/>
      <c r="D187" s="9"/>
    </row>
    <row r="188" spans="2:4" x14ac:dyDescent="0.25">
      <c r="B188" s="9"/>
      <c r="C188" s="9"/>
      <c r="D188" s="9"/>
    </row>
    <row r="189" spans="2:4" x14ac:dyDescent="0.25">
      <c r="B189" s="9"/>
      <c r="C189" s="9"/>
      <c r="D189" s="9"/>
    </row>
    <row r="190" spans="2:4" x14ac:dyDescent="0.25">
      <c r="B190" s="9"/>
      <c r="C190" s="9"/>
      <c r="D190" s="9"/>
    </row>
    <row r="191" spans="2:4" x14ac:dyDescent="0.25">
      <c r="B191" s="9"/>
      <c r="C191" s="9"/>
      <c r="D191" s="9"/>
    </row>
    <row r="192" spans="2:4" x14ac:dyDescent="0.25">
      <c r="B192" s="9"/>
      <c r="C192" s="9"/>
      <c r="D192" s="9"/>
    </row>
    <row r="193" spans="2:4" x14ac:dyDescent="0.25">
      <c r="B193" s="9"/>
      <c r="C193" s="9"/>
      <c r="D193" s="9"/>
    </row>
    <row r="194" spans="2:4" x14ac:dyDescent="0.25">
      <c r="B194" s="9"/>
      <c r="C194" s="9"/>
      <c r="D194" s="9"/>
    </row>
    <row r="195" spans="2:4" x14ac:dyDescent="0.25">
      <c r="B195" s="9"/>
      <c r="C195" s="9"/>
      <c r="D195" s="9"/>
    </row>
    <row r="196" spans="2:4" x14ac:dyDescent="0.25">
      <c r="B196" s="9"/>
      <c r="C196" s="9"/>
      <c r="D196" s="9"/>
    </row>
    <row r="197" spans="2:4" x14ac:dyDescent="0.25">
      <c r="B197" s="9"/>
      <c r="C197" s="9"/>
      <c r="D197" s="9"/>
    </row>
    <row r="198" spans="2:4" x14ac:dyDescent="0.25">
      <c r="B198" s="9"/>
      <c r="C198" s="9"/>
      <c r="D198" s="9"/>
    </row>
    <row r="199" spans="2:4" x14ac:dyDescent="0.25">
      <c r="B199" s="9"/>
      <c r="C199" s="9"/>
      <c r="D199" s="9"/>
    </row>
    <row r="200" spans="2:4" x14ac:dyDescent="0.25">
      <c r="B200" s="9"/>
      <c r="C200" s="9"/>
      <c r="D200" s="9"/>
    </row>
    <row r="201" spans="2:4" x14ac:dyDescent="0.25">
      <c r="B201" s="9"/>
      <c r="C201" s="9"/>
      <c r="D201" s="9"/>
    </row>
    <row r="202" spans="2:4" x14ac:dyDescent="0.25">
      <c r="B202" s="9"/>
      <c r="C202" s="9"/>
      <c r="D202" s="9"/>
    </row>
    <row r="203" spans="2:4" x14ac:dyDescent="0.25">
      <c r="B203" s="9"/>
      <c r="C203" s="9"/>
      <c r="D203" s="9"/>
    </row>
    <row r="204" spans="2:4" x14ac:dyDescent="0.25">
      <c r="B204" s="9"/>
      <c r="C204" s="9"/>
      <c r="D204" s="9"/>
    </row>
    <row r="205" spans="2:4" x14ac:dyDescent="0.25">
      <c r="B205" s="9"/>
      <c r="C205" s="9"/>
      <c r="D205" s="9"/>
    </row>
    <row r="206" spans="2:4" x14ac:dyDescent="0.25">
      <c r="B206" s="9"/>
      <c r="C206" s="9"/>
      <c r="D206" s="9"/>
    </row>
    <row r="207" spans="2:4" x14ac:dyDescent="0.25">
      <c r="B207" s="9"/>
      <c r="C207" s="9"/>
      <c r="D207" s="9"/>
    </row>
    <row r="208" spans="2:4" x14ac:dyDescent="0.25">
      <c r="B208" s="9"/>
      <c r="C208" s="9"/>
      <c r="D208" s="9"/>
    </row>
    <row r="209" spans="2:4" x14ac:dyDescent="0.25">
      <c r="B209" s="9"/>
      <c r="C209" s="9"/>
      <c r="D209" s="9"/>
    </row>
    <row r="210" spans="2:4" x14ac:dyDescent="0.25">
      <c r="B210" s="9"/>
      <c r="C210" s="9"/>
      <c r="D210" s="9"/>
    </row>
    <row r="211" spans="2:4" x14ac:dyDescent="0.25">
      <c r="B211" s="9"/>
      <c r="C211" s="9"/>
      <c r="D211" s="9"/>
    </row>
    <row r="212" spans="2:4" x14ac:dyDescent="0.25">
      <c r="B212" s="9"/>
      <c r="C212" s="9"/>
      <c r="D212" s="9"/>
    </row>
    <row r="213" spans="2:4" x14ac:dyDescent="0.25">
      <c r="B213" s="9"/>
      <c r="C213" s="9"/>
      <c r="D213" s="9"/>
    </row>
    <row r="214" spans="2:4" x14ac:dyDescent="0.25">
      <c r="B214" s="9"/>
      <c r="C214" s="9"/>
      <c r="D214" s="9"/>
    </row>
    <row r="215" spans="2:4" x14ac:dyDescent="0.25">
      <c r="B215" s="9"/>
      <c r="C215" s="9"/>
      <c r="D215" s="9"/>
    </row>
    <row r="216" spans="2:4" x14ac:dyDescent="0.25">
      <c r="B216" s="9"/>
      <c r="C216" s="9"/>
      <c r="D216" s="9"/>
    </row>
    <row r="217" spans="2:4" x14ac:dyDescent="0.25">
      <c r="B217" s="9"/>
      <c r="C217" s="9"/>
      <c r="D217" s="9"/>
    </row>
    <row r="218" spans="2:4" x14ac:dyDescent="0.25">
      <c r="B218" s="9"/>
      <c r="C218" s="9"/>
      <c r="D218" s="9"/>
    </row>
    <row r="219" spans="2:4" x14ac:dyDescent="0.25">
      <c r="B219" s="9"/>
      <c r="C219" s="9"/>
      <c r="D219" s="9"/>
    </row>
    <row r="220" spans="2:4" x14ac:dyDescent="0.25">
      <c r="B220" s="9"/>
      <c r="C220" s="9"/>
      <c r="D220" s="9"/>
    </row>
    <row r="221" spans="2:4" x14ac:dyDescent="0.25">
      <c r="B221" s="9"/>
      <c r="C221" s="9"/>
      <c r="D221" s="9"/>
    </row>
    <row r="222" spans="2:4" x14ac:dyDescent="0.25">
      <c r="B222" s="9"/>
      <c r="C222" s="9"/>
      <c r="D222" s="9"/>
    </row>
    <row r="223" spans="2:4" x14ac:dyDescent="0.25">
      <c r="B223" s="9"/>
      <c r="C223" s="9"/>
      <c r="D223" s="9"/>
    </row>
    <row r="224" spans="2:4" x14ac:dyDescent="0.25">
      <c r="B224" s="9"/>
      <c r="C224" s="9"/>
      <c r="D224" s="9"/>
    </row>
    <row r="225" spans="2:4" x14ac:dyDescent="0.25">
      <c r="B225" s="9"/>
      <c r="C225" s="9"/>
      <c r="D225" s="9"/>
    </row>
    <row r="226" spans="2:4" x14ac:dyDescent="0.25">
      <c r="B226" s="9"/>
      <c r="C226" s="9"/>
      <c r="D226" s="9"/>
    </row>
    <row r="227" spans="2:4" x14ac:dyDescent="0.25">
      <c r="B227" s="9"/>
      <c r="C227" s="9"/>
      <c r="D227" s="9"/>
    </row>
    <row r="228" spans="2:4" x14ac:dyDescent="0.25">
      <c r="B228" s="9"/>
      <c r="C228" s="9"/>
      <c r="D228" s="9"/>
    </row>
    <row r="229" spans="2:4" x14ac:dyDescent="0.25">
      <c r="B229" s="9"/>
      <c r="C229" s="9"/>
      <c r="D229" s="9"/>
    </row>
    <row r="230" spans="2:4" x14ac:dyDescent="0.25">
      <c r="B230" s="9"/>
      <c r="C230" s="9"/>
      <c r="D230" s="9"/>
    </row>
    <row r="231" spans="2:4" x14ac:dyDescent="0.25">
      <c r="B231" s="9"/>
      <c r="C231" s="9"/>
      <c r="D231" s="9"/>
    </row>
    <row r="232" spans="2:4" x14ac:dyDescent="0.25">
      <c r="B232" s="9"/>
      <c r="C232" s="9"/>
      <c r="D232" s="9"/>
    </row>
    <row r="233" spans="2:4" x14ac:dyDescent="0.25">
      <c r="B233" s="9"/>
      <c r="C233" s="9"/>
      <c r="D233" s="9"/>
    </row>
    <row r="234" spans="2:4" x14ac:dyDescent="0.25">
      <c r="B234" s="9"/>
      <c r="C234" s="9"/>
      <c r="D234" s="9"/>
    </row>
    <row r="235" spans="2:4" x14ac:dyDescent="0.25">
      <c r="B235" s="9"/>
      <c r="C235" s="9"/>
      <c r="D235" s="9"/>
    </row>
    <row r="236" spans="2:4" x14ac:dyDescent="0.25">
      <c r="B236" s="9"/>
      <c r="C236" s="9"/>
      <c r="D236" s="9"/>
    </row>
    <row r="237" spans="2:4" x14ac:dyDescent="0.25">
      <c r="B237" s="9"/>
      <c r="C237" s="9"/>
      <c r="D237" s="9"/>
    </row>
    <row r="238" spans="2:4" x14ac:dyDescent="0.25">
      <c r="B238" s="9"/>
      <c r="C238" s="9"/>
      <c r="D238" s="9"/>
    </row>
    <row r="239" spans="2:4" x14ac:dyDescent="0.25">
      <c r="B239" s="9"/>
      <c r="C239" s="9"/>
      <c r="D239" s="9"/>
    </row>
    <row r="240" spans="2:4" x14ac:dyDescent="0.25">
      <c r="B240" s="9"/>
      <c r="C240" s="9"/>
      <c r="D240" s="9"/>
    </row>
    <row r="241" spans="2:4" x14ac:dyDescent="0.25">
      <c r="B241" s="9"/>
      <c r="C241" s="9"/>
      <c r="D241" s="9"/>
    </row>
    <row r="242" spans="2:4" x14ac:dyDescent="0.25">
      <c r="B242" s="9"/>
      <c r="C242" s="9"/>
      <c r="D242" s="9"/>
    </row>
    <row r="243" spans="2:4" x14ac:dyDescent="0.25">
      <c r="B243" s="9"/>
      <c r="C243" s="9"/>
      <c r="D243" s="9"/>
    </row>
    <row r="244" spans="2:4" x14ac:dyDescent="0.25">
      <c r="B244" s="9"/>
      <c r="C244" s="9"/>
      <c r="D244" s="9"/>
    </row>
    <row r="245" spans="2:4" x14ac:dyDescent="0.25">
      <c r="B245" s="9"/>
      <c r="C245" s="9"/>
      <c r="D245" s="9"/>
    </row>
    <row r="246" spans="2:4" x14ac:dyDescent="0.25">
      <c r="B246" s="9"/>
      <c r="C246" s="9"/>
      <c r="D246" s="9"/>
    </row>
    <row r="247" spans="2:4" x14ac:dyDescent="0.25">
      <c r="B247" s="9"/>
      <c r="C247" s="9"/>
      <c r="D247" s="9"/>
    </row>
  </sheetData>
  <mergeCells count="4">
    <mergeCell ref="D6:D7"/>
    <mergeCell ref="A6:A7"/>
    <mergeCell ref="B6:B7"/>
    <mergeCell ref="C6:C7"/>
  </mergeCells>
  <phoneticPr fontId="0" type="noConversion"/>
  <pageMargins left="0.75" right="0.75" top="1" bottom="1" header="0" footer="0"/>
  <pageSetup paperSize="9" scale="9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K42"/>
  <sheetViews>
    <sheetView zoomScaleNormal="100" workbookViewId="0">
      <selection activeCell="A53" sqref="A53"/>
    </sheetView>
  </sheetViews>
  <sheetFormatPr baseColWidth="10" defaultColWidth="11.42578125" defaultRowHeight="15" x14ac:dyDescent="0.25"/>
  <cols>
    <col min="1" max="1" width="17.7109375" style="9" customWidth="1"/>
    <col min="2" max="2" width="20.140625" style="8" customWidth="1"/>
    <col min="3" max="3" width="20" style="8" customWidth="1"/>
    <col min="4" max="4" width="11.140625" style="9" customWidth="1"/>
    <col min="5" max="5" width="16.42578125" style="9" customWidth="1"/>
    <col min="6" max="6" width="8.5703125" style="9" customWidth="1"/>
    <col min="7" max="7" width="4.42578125" style="9" customWidth="1"/>
    <col min="8" max="8" width="9.28515625" style="9" customWidth="1"/>
    <col min="9" max="9" width="6.5703125" style="9" customWidth="1"/>
    <col min="10" max="10" width="8" style="9" customWidth="1"/>
    <col min="11" max="11" width="4.140625" style="9" customWidth="1"/>
    <col min="12" max="16384" width="11.42578125" style="9"/>
  </cols>
  <sheetData>
    <row r="2" spans="1:11" ht="17.25" customHeight="1" x14ac:dyDescent="0.3">
      <c r="A2" s="150" t="s">
        <v>201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7.25" customHeight="1" x14ac:dyDescent="0.3">
      <c r="A3" s="151" t="s">
        <v>170</v>
      </c>
      <c r="B3" s="151"/>
      <c r="C3" s="151"/>
      <c r="D3" s="151"/>
      <c r="E3" s="80"/>
      <c r="F3" s="80"/>
      <c r="G3" s="80"/>
      <c r="H3" s="80"/>
      <c r="I3" s="80"/>
      <c r="J3" s="80"/>
      <c r="K3" s="80"/>
    </row>
    <row r="5" spans="1:11" ht="15.75" customHeight="1" x14ac:dyDescent="0.25">
      <c r="A5" s="140" t="s">
        <v>173</v>
      </c>
      <c r="B5" s="139" t="s">
        <v>171</v>
      </c>
      <c r="C5" s="139" t="s">
        <v>172</v>
      </c>
      <c r="D5" s="139" t="s">
        <v>63</v>
      </c>
    </row>
    <row r="6" spans="1:11" ht="19.5" customHeight="1" x14ac:dyDescent="0.25">
      <c r="A6" s="140"/>
      <c r="B6" s="139"/>
      <c r="C6" s="139"/>
      <c r="D6" s="139"/>
    </row>
    <row r="7" spans="1:11" ht="8.25" customHeight="1" x14ac:dyDescent="0.25">
      <c r="A7" s="44"/>
      <c r="B7" s="112"/>
      <c r="C7" s="112"/>
      <c r="D7" s="112"/>
    </row>
    <row r="8" spans="1:11" x14ac:dyDescent="0.25">
      <c r="A8" s="1" t="s">
        <v>17</v>
      </c>
      <c r="B8" s="5">
        <v>193</v>
      </c>
      <c r="C8" s="5">
        <v>42</v>
      </c>
      <c r="D8" s="5">
        <f t="shared" ref="D8:D23" si="0">SUM(B8:C8)</f>
        <v>235</v>
      </c>
      <c r="E8" s="58" t="s">
        <v>127</v>
      </c>
    </row>
    <row r="9" spans="1:11" x14ac:dyDescent="0.25">
      <c r="A9" s="93" t="s">
        <v>18</v>
      </c>
      <c r="B9" s="8">
        <v>428</v>
      </c>
      <c r="C9" s="8">
        <v>100</v>
      </c>
      <c r="D9" s="8">
        <f t="shared" si="0"/>
        <v>528</v>
      </c>
      <c r="E9" s="58" t="s">
        <v>128</v>
      </c>
    </row>
    <row r="10" spans="1:11" x14ac:dyDescent="0.25">
      <c r="A10" s="1" t="s">
        <v>19</v>
      </c>
      <c r="B10" s="5">
        <v>57</v>
      </c>
      <c r="C10" s="5">
        <v>21</v>
      </c>
      <c r="D10" s="5">
        <f t="shared" si="0"/>
        <v>78</v>
      </c>
      <c r="E10" s="58" t="s">
        <v>129</v>
      </c>
    </row>
    <row r="11" spans="1:11" x14ac:dyDescent="0.25">
      <c r="A11" s="93" t="s">
        <v>20</v>
      </c>
      <c r="B11" s="8">
        <v>98</v>
      </c>
      <c r="C11" s="8">
        <v>42</v>
      </c>
      <c r="D11" s="8">
        <f t="shared" si="0"/>
        <v>140</v>
      </c>
      <c r="E11" s="58" t="s">
        <v>224</v>
      </c>
    </row>
    <row r="12" spans="1:11" x14ac:dyDescent="0.25">
      <c r="A12" s="1" t="s">
        <v>23</v>
      </c>
      <c r="B12" s="5">
        <v>145</v>
      </c>
      <c r="C12" s="5">
        <v>49</v>
      </c>
      <c r="D12" s="5">
        <f t="shared" si="0"/>
        <v>194</v>
      </c>
      <c r="E12" s="58" t="s">
        <v>130</v>
      </c>
    </row>
    <row r="13" spans="1:11" x14ac:dyDescent="0.25">
      <c r="A13" s="93" t="s">
        <v>24</v>
      </c>
      <c r="B13" s="8">
        <v>475</v>
      </c>
      <c r="C13" s="8">
        <v>184</v>
      </c>
      <c r="D13" s="8">
        <f t="shared" si="0"/>
        <v>659</v>
      </c>
      <c r="E13" s="58" t="s">
        <v>131</v>
      </c>
    </row>
    <row r="14" spans="1:11" x14ac:dyDescent="0.25">
      <c r="A14" s="1" t="s">
        <v>221</v>
      </c>
      <c r="B14" s="5">
        <v>3847</v>
      </c>
      <c r="C14" s="5">
        <v>1139</v>
      </c>
      <c r="D14" s="5">
        <f t="shared" si="0"/>
        <v>4986</v>
      </c>
      <c r="E14" s="58" t="s">
        <v>222</v>
      </c>
    </row>
    <row r="15" spans="1:11" x14ac:dyDescent="0.25">
      <c r="A15" s="93" t="s">
        <v>21</v>
      </c>
      <c r="B15" s="8">
        <v>696</v>
      </c>
      <c r="C15" s="8">
        <v>219</v>
      </c>
      <c r="D15" s="8">
        <f t="shared" si="0"/>
        <v>915</v>
      </c>
      <c r="E15" s="58" t="s">
        <v>132</v>
      </c>
    </row>
    <row r="16" spans="1:11" x14ac:dyDescent="0.25">
      <c r="A16" s="1" t="s">
        <v>22</v>
      </c>
      <c r="B16" s="5">
        <v>257</v>
      </c>
      <c r="C16" s="5">
        <v>86</v>
      </c>
      <c r="D16" s="5">
        <f t="shared" si="0"/>
        <v>343</v>
      </c>
      <c r="E16" s="58" t="s">
        <v>133</v>
      </c>
    </row>
    <row r="17" spans="1:5" x14ac:dyDescent="0.25">
      <c r="A17" s="93" t="s">
        <v>25</v>
      </c>
      <c r="B17" s="8">
        <v>207</v>
      </c>
      <c r="C17" s="8">
        <v>64</v>
      </c>
      <c r="D17" s="8">
        <f t="shared" si="0"/>
        <v>271</v>
      </c>
      <c r="E17" s="58" t="s">
        <v>134</v>
      </c>
    </row>
    <row r="18" spans="1:5" x14ac:dyDescent="0.25">
      <c r="A18" s="1" t="s">
        <v>48</v>
      </c>
      <c r="B18" s="5">
        <v>795</v>
      </c>
      <c r="C18" s="5">
        <v>240</v>
      </c>
      <c r="D18" s="5">
        <f t="shared" si="0"/>
        <v>1035</v>
      </c>
      <c r="E18" s="58" t="s">
        <v>135</v>
      </c>
    </row>
    <row r="19" spans="1:5" x14ac:dyDescent="0.25">
      <c r="A19" s="93" t="s">
        <v>26</v>
      </c>
      <c r="B19" s="8">
        <v>554</v>
      </c>
      <c r="C19" s="8">
        <v>214</v>
      </c>
      <c r="D19" s="8">
        <f t="shared" si="0"/>
        <v>768</v>
      </c>
      <c r="E19" s="58" t="s">
        <v>136</v>
      </c>
    </row>
    <row r="20" spans="1:5" x14ac:dyDescent="0.25">
      <c r="A20" s="1" t="s">
        <v>27</v>
      </c>
      <c r="B20" s="5">
        <v>81</v>
      </c>
      <c r="C20" s="5">
        <v>58</v>
      </c>
      <c r="D20" s="5">
        <f t="shared" si="0"/>
        <v>139</v>
      </c>
      <c r="E20" s="58" t="s">
        <v>137</v>
      </c>
    </row>
    <row r="21" spans="1:5" x14ac:dyDescent="0.25">
      <c r="A21" s="93" t="s">
        <v>28</v>
      </c>
      <c r="B21" s="8">
        <v>304</v>
      </c>
      <c r="C21" s="8">
        <v>132</v>
      </c>
      <c r="D21" s="8">
        <f t="shared" si="0"/>
        <v>436</v>
      </c>
      <c r="E21" s="58" t="s">
        <v>138</v>
      </c>
    </row>
    <row r="22" spans="1:5" x14ac:dyDescent="0.25">
      <c r="A22" s="1" t="s">
        <v>29</v>
      </c>
      <c r="B22" s="5">
        <v>1214</v>
      </c>
      <c r="C22" s="5">
        <v>294</v>
      </c>
      <c r="D22" s="5">
        <f t="shared" si="0"/>
        <v>1508</v>
      </c>
      <c r="E22" s="58" t="s">
        <v>139</v>
      </c>
    </row>
    <row r="23" spans="1:5" x14ac:dyDescent="0.25">
      <c r="A23" s="93" t="s">
        <v>30</v>
      </c>
      <c r="B23" s="8">
        <v>453</v>
      </c>
      <c r="C23" s="8">
        <v>121</v>
      </c>
      <c r="D23" s="8">
        <f t="shared" si="0"/>
        <v>574</v>
      </c>
      <c r="E23" s="58" t="s">
        <v>140</v>
      </c>
    </row>
    <row r="24" spans="1:5" ht="16.5" customHeight="1" x14ac:dyDescent="0.25">
      <c r="A24" s="1" t="s">
        <v>31</v>
      </c>
      <c r="B24" s="5">
        <v>168</v>
      </c>
      <c r="C24" s="5">
        <v>71</v>
      </c>
      <c r="D24" s="5">
        <f t="shared" ref="D24:D39" si="1">SUM(B24:C24)</f>
        <v>239</v>
      </c>
      <c r="E24" s="58" t="s">
        <v>141</v>
      </c>
    </row>
    <row r="25" spans="1:5" ht="16.5" customHeight="1" x14ac:dyDescent="0.25">
      <c r="A25" s="93" t="s">
        <v>32</v>
      </c>
      <c r="B25" s="8">
        <v>48</v>
      </c>
      <c r="C25" s="8">
        <v>10</v>
      </c>
      <c r="D25" s="8">
        <f t="shared" si="1"/>
        <v>58</v>
      </c>
      <c r="E25" s="58" t="s">
        <v>142</v>
      </c>
    </row>
    <row r="26" spans="1:5" x14ac:dyDescent="0.25">
      <c r="A26" s="1" t="s">
        <v>33</v>
      </c>
      <c r="B26" s="5">
        <v>2258</v>
      </c>
      <c r="C26" s="5">
        <v>694</v>
      </c>
      <c r="D26" s="5">
        <f t="shared" si="1"/>
        <v>2952</v>
      </c>
      <c r="E26" s="58" t="s">
        <v>143</v>
      </c>
    </row>
    <row r="27" spans="1:5" x14ac:dyDescent="0.25">
      <c r="A27" s="93" t="s">
        <v>34</v>
      </c>
      <c r="B27" s="8">
        <v>110</v>
      </c>
      <c r="C27" s="8">
        <v>64</v>
      </c>
      <c r="D27" s="8">
        <f t="shared" si="1"/>
        <v>174</v>
      </c>
      <c r="E27" s="58" t="s">
        <v>144</v>
      </c>
    </row>
    <row r="28" spans="1:5" x14ac:dyDescent="0.25">
      <c r="A28" s="1" t="s">
        <v>35</v>
      </c>
      <c r="B28" s="5">
        <v>583</v>
      </c>
      <c r="C28" s="5">
        <v>148</v>
      </c>
      <c r="D28" s="5">
        <f t="shared" si="1"/>
        <v>731</v>
      </c>
      <c r="E28" s="58" t="s">
        <v>145</v>
      </c>
    </row>
    <row r="29" spans="1:5" x14ac:dyDescent="0.25">
      <c r="A29" s="93" t="s">
        <v>36</v>
      </c>
      <c r="B29" s="8">
        <v>512</v>
      </c>
      <c r="C29" s="8">
        <v>138</v>
      </c>
      <c r="D29" s="8">
        <f t="shared" si="1"/>
        <v>650</v>
      </c>
      <c r="E29" s="58" t="s">
        <v>146</v>
      </c>
    </row>
    <row r="30" spans="1:5" x14ac:dyDescent="0.25">
      <c r="A30" s="1" t="s">
        <v>37</v>
      </c>
      <c r="B30" s="5">
        <v>75</v>
      </c>
      <c r="C30" s="5">
        <v>46</v>
      </c>
      <c r="D30" s="5">
        <f t="shared" si="1"/>
        <v>121</v>
      </c>
      <c r="E30" s="58" t="s">
        <v>147</v>
      </c>
    </row>
    <row r="31" spans="1:5" x14ac:dyDescent="0.25">
      <c r="A31" s="93" t="s">
        <v>38</v>
      </c>
      <c r="B31" s="8">
        <v>465</v>
      </c>
      <c r="C31" s="8">
        <v>103</v>
      </c>
      <c r="D31" s="8">
        <f t="shared" si="1"/>
        <v>568</v>
      </c>
      <c r="E31" s="58" t="s">
        <v>148</v>
      </c>
    </row>
    <row r="32" spans="1:5" x14ac:dyDescent="0.25">
      <c r="A32" s="1" t="s">
        <v>39</v>
      </c>
      <c r="B32" s="5">
        <v>399</v>
      </c>
      <c r="C32" s="5">
        <v>137</v>
      </c>
      <c r="D32" s="5">
        <f t="shared" si="1"/>
        <v>536</v>
      </c>
      <c r="E32" s="58" t="s">
        <v>149</v>
      </c>
    </row>
    <row r="33" spans="1:6" x14ac:dyDescent="0.25">
      <c r="A33" s="93" t="s">
        <v>40</v>
      </c>
      <c r="B33" s="8">
        <v>369</v>
      </c>
      <c r="C33" s="8">
        <v>151</v>
      </c>
      <c r="D33" s="8">
        <f t="shared" si="1"/>
        <v>520</v>
      </c>
      <c r="E33" s="58" t="s">
        <v>150</v>
      </c>
    </row>
    <row r="34" spans="1:6" x14ac:dyDescent="0.25">
      <c r="A34" s="1" t="s">
        <v>41</v>
      </c>
      <c r="B34" s="5">
        <v>131</v>
      </c>
      <c r="C34" s="5">
        <v>143</v>
      </c>
      <c r="D34" s="5">
        <f t="shared" si="1"/>
        <v>274</v>
      </c>
      <c r="E34" s="58" t="s">
        <v>151</v>
      </c>
    </row>
    <row r="35" spans="1:6" x14ac:dyDescent="0.25">
      <c r="A35" s="93" t="s">
        <v>42</v>
      </c>
      <c r="B35" s="8">
        <v>1131</v>
      </c>
      <c r="C35" s="8">
        <v>427</v>
      </c>
      <c r="D35" s="8">
        <f t="shared" si="1"/>
        <v>1558</v>
      </c>
      <c r="E35" s="58" t="s">
        <v>225</v>
      </c>
    </row>
    <row r="36" spans="1:6" x14ac:dyDescent="0.25">
      <c r="A36" s="1" t="s">
        <v>43</v>
      </c>
      <c r="B36" s="5">
        <v>111</v>
      </c>
      <c r="C36" s="5">
        <v>39</v>
      </c>
      <c r="D36" s="5">
        <f t="shared" si="1"/>
        <v>150</v>
      </c>
      <c r="E36" s="58" t="s">
        <v>152</v>
      </c>
    </row>
    <row r="37" spans="1:6" x14ac:dyDescent="0.25">
      <c r="A37" s="93" t="s">
        <v>44</v>
      </c>
      <c r="B37" s="8">
        <v>666</v>
      </c>
      <c r="C37" s="8">
        <v>357</v>
      </c>
      <c r="D37" s="8">
        <f t="shared" si="1"/>
        <v>1023</v>
      </c>
      <c r="E37" s="58" t="s">
        <v>153</v>
      </c>
    </row>
    <row r="38" spans="1:6" x14ac:dyDescent="0.25">
      <c r="A38" s="1" t="s">
        <v>45</v>
      </c>
      <c r="B38" s="5">
        <v>166</v>
      </c>
      <c r="C38" s="5">
        <v>56</v>
      </c>
      <c r="D38" s="5">
        <f t="shared" si="1"/>
        <v>222</v>
      </c>
      <c r="E38" s="58" t="s">
        <v>154</v>
      </c>
    </row>
    <row r="39" spans="1:6" x14ac:dyDescent="0.25">
      <c r="A39" s="93" t="s">
        <v>46</v>
      </c>
      <c r="B39" s="8">
        <v>86</v>
      </c>
      <c r="C39" s="8">
        <v>33</v>
      </c>
      <c r="D39" s="8">
        <f t="shared" si="1"/>
        <v>119</v>
      </c>
      <c r="E39" s="58" t="s">
        <v>155</v>
      </c>
    </row>
    <row r="40" spans="1:6" ht="8.25" customHeight="1" x14ac:dyDescent="0.25">
      <c r="A40" s="44"/>
      <c r="B40" s="45"/>
      <c r="C40" s="45"/>
      <c r="D40" s="45"/>
    </row>
    <row r="41" spans="1:6" ht="15.75" x14ac:dyDescent="0.25">
      <c r="A41" s="95" t="s">
        <v>51</v>
      </c>
      <c r="B41" s="82">
        <f>B8+B9+B10+B11+B12+B13+B14+B15+B16+B17+B18+B19+B20+B21+B22+B23+B24+B25+B26+B27+B28+B29+B30+B31+B32+B33+B34+B35+B36+B37+B38+B39</f>
        <v>17082</v>
      </c>
      <c r="C41" s="82">
        <f>C8+C9+C10+C11+C12+C13+C14+C15+C16+C17+C18+C19+C20+C21+C22+C23+C24+C25+C26+C27+C28+C29+C30+C31+C32+C33+C34+C35+C36+C37+C38+C39</f>
        <v>5622</v>
      </c>
      <c r="D41" s="82">
        <f>D8+D9+D10+D11+D12+D13+D14+D15+D16+D17+D18+D19+D20+D21+D22+D23+D24+D25+D26+D27+D28+D29+D30+D31+D32+D33+D34+D35+D36+D37+D38+D39</f>
        <v>22704</v>
      </c>
      <c r="F41" s="17"/>
    </row>
    <row r="42" spans="1:6" x14ac:dyDescent="0.25">
      <c r="B42" s="66">
        <f>B41*100/D41</f>
        <v>75.237843551797042</v>
      </c>
      <c r="C42" s="66">
        <f>C41*100/D41</f>
        <v>24.762156448202958</v>
      </c>
      <c r="D42" s="65">
        <f>SUM(B42:C42)</f>
        <v>100</v>
      </c>
    </row>
  </sheetData>
  <mergeCells count="6">
    <mergeCell ref="A2:K2"/>
    <mergeCell ref="A5:A6"/>
    <mergeCell ref="B5:B6"/>
    <mergeCell ref="C5:C6"/>
    <mergeCell ref="D5:D6"/>
    <mergeCell ref="A3:D3"/>
  </mergeCells>
  <phoneticPr fontId="0" type="noConversion"/>
  <pageMargins left="0.31496062992125984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5"/>
  <sheetViews>
    <sheetView zoomScaleNormal="100" workbookViewId="0">
      <selection activeCell="B50" sqref="B50"/>
    </sheetView>
  </sheetViews>
  <sheetFormatPr baseColWidth="10" defaultColWidth="11.42578125" defaultRowHeight="15" x14ac:dyDescent="0.25"/>
  <cols>
    <col min="1" max="1" width="18.140625" style="9" customWidth="1"/>
    <col min="2" max="2" width="19.28515625" style="8" customWidth="1"/>
    <col min="3" max="3" width="20" style="8" customWidth="1"/>
    <col min="4" max="4" width="8.42578125" style="9" customWidth="1"/>
    <col min="5" max="5" width="14.5703125" style="9" customWidth="1"/>
    <col min="6" max="6" width="10.28515625" style="9" customWidth="1"/>
    <col min="7" max="7" width="3.85546875" style="9" customWidth="1"/>
    <col min="8" max="8" width="11.7109375" style="9" customWidth="1"/>
    <col min="9" max="9" width="7.140625" style="9" customWidth="1"/>
    <col min="10" max="10" width="9.42578125" style="9" customWidth="1"/>
    <col min="11" max="16384" width="11.42578125" style="9"/>
  </cols>
  <sheetData>
    <row r="1" spans="1:10" x14ac:dyDescent="0.25">
      <c r="B1" s="9"/>
      <c r="C1" s="9"/>
    </row>
    <row r="2" spans="1:10" ht="18" customHeight="1" x14ac:dyDescent="0.25">
      <c r="A2" s="147" t="s">
        <v>194</v>
      </c>
      <c r="B2" s="147"/>
      <c r="C2" s="147"/>
      <c r="D2" s="147"/>
      <c r="E2" s="147"/>
      <c r="F2" s="102"/>
      <c r="G2" s="102"/>
      <c r="H2" s="102"/>
      <c r="I2" s="102"/>
      <c r="J2" s="102"/>
    </row>
    <row r="3" spans="1:10" ht="15" customHeight="1" x14ac:dyDescent="0.25">
      <c r="A3" s="147" t="s">
        <v>179</v>
      </c>
      <c r="B3" s="147"/>
      <c r="C3" s="147"/>
      <c r="D3" s="147"/>
      <c r="E3" s="79"/>
      <c r="F3" s="79"/>
      <c r="G3" s="79"/>
      <c r="H3" s="79"/>
      <c r="I3" s="79"/>
      <c r="J3" s="79"/>
    </row>
    <row r="4" spans="1:10" ht="15" customHeight="1" x14ac:dyDescent="0.25">
      <c r="B4" s="9"/>
      <c r="C4" s="9"/>
    </row>
    <row r="5" spans="1:10" ht="12.75" customHeight="1" x14ac:dyDescent="0.25">
      <c r="A5" s="140" t="s">
        <v>173</v>
      </c>
      <c r="B5" s="139" t="s">
        <v>171</v>
      </c>
      <c r="C5" s="139" t="s">
        <v>172</v>
      </c>
      <c r="D5" s="139" t="s">
        <v>63</v>
      </c>
    </row>
    <row r="6" spans="1:10" ht="27.75" customHeight="1" x14ac:dyDescent="0.25">
      <c r="A6" s="140"/>
      <c r="B6" s="139"/>
      <c r="C6" s="139"/>
      <c r="D6" s="139"/>
    </row>
    <row r="7" spans="1:10" ht="9.75" customHeight="1" x14ac:dyDescent="0.25">
      <c r="A7" s="44"/>
      <c r="B7" s="44"/>
      <c r="C7" s="44"/>
      <c r="D7" s="44"/>
    </row>
    <row r="8" spans="1:10" x14ac:dyDescent="0.25">
      <c r="A8" s="1" t="s">
        <v>17</v>
      </c>
      <c r="B8" s="5">
        <v>1005</v>
      </c>
      <c r="C8" s="5">
        <v>78</v>
      </c>
      <c r="D8" s="5">
        <f t="shared" ref="D8:D23" si="0">SUM(B8:C8)</f>
        <v>1083</v>
      </c>
      <c r="E8" s="58" t="s">
        <v>127</v>
      </c>
    </row>
    <row r="9" spans="1:10" x14ac:dyDescent="0.25">
      <c r="A9" s="93" t="s">
        <v>18</v>
      </c>
      <c r="B9" s="67">
        <v>4430</v>
      </c>
      <c r="C9" s="67">
        <v>168</v>
      </c>
      <c r="D9" s="8">
        <f t="shared" si="0"/>
        <v>4598</v>
      </c>
      <c r="E9" s="58" t="s">
        <v>128</v>
      </c>
    </row>
    <row r="10" spans="1:10" x14ac:dyDescent="0.25">
      <c r="A10" s="1" t="s">
        <v>19</v>
      </c>
      <c r="B10" s="5">
        <v>212</v>
      </c>
      <c r="C10" s="5">
        <v>44</v>
      </c>
      <c r="D10" s="5">
        <f t="shared" si="0"/>
        <v>256</v>
      </c>
      <c r="E10" s="58" t="s">
        <v>129</v>
      </c>
    </row>
    <row r="11" spans="1:10" x14ac:dyDescent="0.25">
      <c r="A11" s="93" t="s">
        <v>20</v>
      </c>
      <c r="B11" s="67">
        <v>156</v>
      </c>
      <c r="C11" s="67">
        <v>12</v>
      </c>
      <c r="D11" s="8">
        <f t="shared" si="0"/>
        <v>168</v>
      </c>
      <c r="E11" s="58" t="s">
        <v>224</v>
      </c>
    </row>
    <row r="12" spans="1:10" x14ac:dyDescent="0.25">
      <c r="A12" s="1" t="s">
        <v>23</v>
      </c>
      <c r="B12" s="5">
        <v>800</v>
      </c>
      <c r="C12" s="5">
        <v>114</v>
      </c>
      <c r="D12" s="5">
        <f t="shared" si="0"/>
        <v>914</v>
      </c>
      <c r="E12" s="58" t="s">
        <v>130</v>
      </c>
    </row>
    <row r="13" spans="1:10" x14ac:dyDescent="0.25">
      <c r="A13" s="93" t="s">
        <v>24</v>
      </c>
      <c r="B13" s="67">
        <v>3269</v>
      </c>
      <c r="C13" s="67">
        <v>346</v>
      </c>
      <c r="D13" s="8">
        <f t="shared" si="0"/>
        <v>3615</v>
      </c>
      <c r="E13" s="58" t="s">
        <v>131</v>
      </c>
    </row>
    <row r="14" spans="1:10" x14ac:dyDescent="0.25">
      <c r="A14" s="1" t="s">
        <v>221</v>
      </c>
      <c r="B14" s="5">
        <v>27887</v>
      </c>
      <c r="C14" s="5">
        <v>2338</v>
      </c>
      <c r="D14" s="5">
        <f t="shared" si="0"/>
        <v>30225</v>
      </c>
      <c r="E14" s="58" t="s">
        <v>222</v>
      </c>
    </row>
    <row r="15" spans="1:10" x14ac:dyDescent="0.25">
      <c r="A15" s="93" t="s">
        <v>21</v>
      </c>
      <c r="B15" s="67">
        <v>2292</v>
      </c>
      <c r="C15" s="67">
        <v>164</v>
      </c>
      <c r="D15" s="8">
        <f t="shared" si="0"/>
        <v>2456</v>
      </c>
      <c r="E15" s="58" t="s">
        <v>132</v>
      </c>
    </row>
    <row r="16" spans="1:10" x14ac:dyDescent="0.25">
      <c r="A16" s="1" t="s">
        <v>22</v>
      </c>
      <c r="B16" s="5">
        <v>871</v>
      </c>
      <c r="C16" s="5">
        <v>106</v>
      </c>
      <c r="D16" s="5">
        <f t="shared" si="0"/>
        <v>977</v>
      </c>
      <c r="E16" s="58" t="s">
        <v>133</v>
      </c>
    </row>
    <row r="17" spans="1:6" x14ac:dyDescent="0.25">
      <c r="A17" s="93" t="s">
        <v>25</v>
      </c>
      <c r="B17" s="67">
        <v>1364</v>
      </c>
      <c r="C17" s="67">
        <v>90</v>
      </c>
      <c r="D17" s="8">
        <f t="shared" si="0"/>
        <v>1454</v>
      </c>
      <c r="E17" s="58" t="s">
        <v>134</v>
      </c>
    </row>
    <row r="18" spans="1:6" x14ac:dyDescent="0.25">
      <c r="A18" s="1" t="s">
        <v>48</v>
      </c>
      <c r="B18" s="5">
        <v>10476</v>
      </c>
      <c r="C18" s="5">
        <v>783</v>
      </c>
      <c r="D18" s="5">
        <f t="shared" si="0"/>
        <v>11259</v>
      </c>
      <c r="E18" s="58" t="s">
        <v>135</v>
      </c>
    </row>
    <row r="19" spans="1:6" x14ac:dyDescent="0.25">
      <c r="A19" s="93" t="s">
        <v>26</v>
      </c>
      <c r="B19" s="67">
        <v>6776</v>
      </c>
      <c r="C19" s="67">
        <v>534</v>
      </c>
      <c r="D19" s="8">
        <f t="shared" si="0"/>
        <v>7310</v>
      </c>
      <c r="E19" s="58" t="s">
        <v>136</v>
      </c>
    </row>
    <row r="20" spans="1:6" x14ac:dyDescent="0.25">
      <c r="A20" s="1" t="s">
        <v>27</v>
      </c>
      <c r="B20" s="5">
        <v>618</v>
      </c>
      <c r="C20" s="5">
        <v>115</v>
      </c>
      <c r="D20" s="5">
        <f t="shared" si="0"/>
        <v>733</v>
      </c>
      <c r="E20" s="58" t="s">
        <v>137</v>
      </c>
    </row>
    <row r="21" spans="1:6" x14ac:dyDescent="0.25">
      <c r="A21" s="93" t="s">
        <v>28</v>
      </c>
      <c r="B21" s="67">
        <v>7641</v>
      </c>
      <c r="C21" s="67">
        <v>547</v>
      </c>
      <c r="D21" s="8">
        <f t="shared" si="0"/>
        <v>8188</v>
      </c>
      <c r="E21" s="58" t="s">
        <v>138</v>
      </c>
    </row>
    <row r="22" spans="1:6" x14ac:dyDescent="0.25">
      <c r="A22" s="1" t="s">
        <v>29</v>
      </c>
      <c r="B22" s="5">
        <v>9780</v>
      </c>
      <c r="C22" s="5">
        <v>727</v>
      </c>
      <c r="D22" s="5">
        <f t="shared" si="0"/>
        <v>10507</v>
      </c>
      <c r="E22" s="58" t="s">
        <v>139</v>
      </c>
    </row>
    <row r="23" spans="1:6" x14ac:dyDescent="0.25">
      <c r="A23" s="93" t="s">
        <v>30</v>
      </c>
      <c r="B23" s="67">
        <v>5183</v>
      </c>
      <c r="C23" s="67">
        <v>294</v>
      </c>
      <c r="D23" s="8">
        <f t="shared" si="0"/>
        <v>5477</v>
      </c>
      <c r="E23" s="58" t="s">
        <v>140</v>
      </c>
    </row>
    <row r="24" spans="1:6" ht="12.75" customHeight="1" x14ac:dyDescent="0.25">
      <c r="A24" s="1" t="s">
        <v>31</v>
      </c>
      <c r="B24" s="5">
        <v>1571</v>
      </c>
      <c r="C24" s="5">
        <v>160</v>
      </c>
      <c r="D24" s="5">
        <f t="shared" ref="D24:D39" si="1">SUM(B24:C24)</f>
        <v>1731</v>
      </c>
      <c r="E24" s="58" t="s">
        <v>141</v>
      </c>
    </row>
    <row r="25" spans="1:6" x14ac:dyDescent="0.25">
      <c r="A25" s="93" t="s">
        <v>32</v>
      </c>
      <c r="B25" s="67">
        <v>582</v>
      </c>
      <c r="C25" s="67">
        <v>33</v>
      </c>
      <c r="D25" s="8">
        <f t="shared" si="1"/>
        <v>615</v>
      </c>
      <c r="E25" s="58" t="s">
        <v>142</v>
      </c>
    </row>
    <row r="26" spans="1:6" x14ac:dyDescent="0.25">
      <c r="A26" s="1" t="s">
        <v>33</v>
      </c>
      <c r="B26" s="5">
        <v>8879</v>
      </c>
      <c r="C26" s="5">
        <v>664</v>
      </c>
      <c r="D26" s="5">
        <f t="shared" si="1"/>
        <v>9543</v>
      </c>
      <c r="E26" s="58" t="s">
        <v>143</v>
      </c>
    </row>
    <row r="27" spans="1:6" x14ac:dyDescent="0.25">
      <c r="A27" s="93" t="s">
        <v>34</v>
      </c>
      <c r="B27" s="67">
        <v>788</v>
      </c>
      <c r="C27" s="67">
        <v>109</v>
      </c>
      <c r="D27" s="8">
        <f t="shared" si="1"/>
        <v>897</v>
      </c>
      <c r="E27" s="58" t="s">
        <v>144</v>
      </c>
      <c r="F27" s="8"/>
    </row>
    <row r="28" spans="1:6" x14ac:dyDescent="0.25">
      <c r="A28" s="1" t="s">
        <v>35</v>
      </c>
      <c r="B28" s="5">
        <v>7209</v>
      </c>
      <c r="C28" s="5">
        <v>270</v>
      </c>
      <c r="D28" s="5">
        <f t="shared" si="1"/>
        <v>7479</v>
      </c>
      <c r="E28" s="58" t="s">
        <v>145</v>
      </c>
      <c r="F28" s="8"/>
    </row>
    <row r="29" spans="1:6" x14ac:dyDescent="0.25">
      <c r="A29" s="93" t="s">
        <v>36</v>
      </c>
      <c r="B29" s="67">
        <v>3544</v>
      </c>
      <c r="C29" s="67">
        <v>259</v>
      </c>
      <c r="D29" s="8">
        <f t="shared" si="1"/>
        <v>3803</v>
      </c>
      <c r="E29" s="58" t="s">
        <v>146</v>
      </c>
      <c r="F29" s="8"/>
    </row>
    <row r="30" spans="1:6" x14ac:dyDescent="0.25">
      <c r="A30" s="1" t="s">
        <v>37</v>
      </c>
      <c r="B30" s="5">
        <v>271</v>
      </c>
      <c r="C30" s="5">
        <v>32</v>
      </c>
      <c r="D30" s="5">
        <f t="shared" si="1"/>
        <v>303</v>
      </c>
      <c r="E30" s="58" t="s">
        <v>147</v>
      </c>
      <c r="F30" s="8"/>
    </row>
    <row r="31" spans="1:6" x14ac:dyDescent="0.25">
      <c r="A31" s="93" t="s">
        <v>38</v>
      </c>
      <c r="B31" s="67">
        <v>3958</v>
      </c>
      <c r="C31" s="67">
        <v>175</v>
      </c>
      <c r="D31" s="8">
        <f t="shared" si="1"/>
        <v>4133</v>
      </c>
      <c r="E31" s="58" t="s">
        <v>148</v>
      </c>
    </row>
    <row r="32" spans="1:6" x14ac:dyDescent="0.25">
      <c r="A32" s="1" t="s">
        <v>39</v>
      </c>
      <c r="B32" s="5">
        <v>3862</v>
      </c>
      <c r="C32" s="5">
        <v>153</v>
      </c>
      <c r="D32" s="5">
        <f t="shared" si="1"/>
        <v>4015</v>
      </c>
      <c r="E32" s="58" t="s">
        <v>149</v>
      </c>
    </row>
    <row r="33" spans="1:5" x14ac:dyDescent="0.25">
      <c r="A33" s="93" t="s">
        <v>40</v>
      </c>
      <c r="B33" s="67">
        <v>3345</v>
      </c>
      <c r="C33" s="67">
        <v>246</v>
      </c>
      <c r="D33" s="8">
        <f t="shared" si="1"/>
        <v>3591</v>
      </c>
      <c r="E33" s="58" t="s">
        <v>150</v>
      </c>
    </row>
    <row r="34" spans="1:5" x14ac:dyDescent="0.25">
      <c r="A34" s="1" t="s">
        <v>41</v>
      </c>
      <c r="B34" s="5">
        <v>642</v>
      </c>
      <c r="C34" s="5">
        <v>153</v>
      </c>
      <c r="D34" s="5">
        <f t="shared" si="1"/>
        <v>795</v>
      </c>
      <c r="E34" s="58" t="s">
        <v>151</v>
      </c>
    </row>
    <row r="35" spans="1:5" x14ac:dyDescent="0.25">
      <c r="A35" s="93" t="s">
        <v>42</v>
      </c>
      <c r="B35" s="67">
        <v>5573</v>
      </c>
      <c r="C35" s="67">
        <v>466</v>
      </c>
      <c r="D35" s="8">
        <f t="shared" si="1"/>
        <v>6039</v>
      </c>
      <c r="E35" s="58" t="s">
        <v>225</v>
      </c>
    </row>
    <row r="36" spans="1:5" x14ac:dyDescent="0.25">
      <c r="A36" s="1" t="s">
        <v>43</v>
      </c>
      <c r="B36" s="5">
        <v>1436</v>
      </c>
      <c r="C36" s="5">
        <v>66</v>
      </c>
      <c r="D36" s="5">
        <f t="shared" si="1"/>
        <v>1502</v>
      </c>
      <c r="E36" s="58" t="s">
        <v>152</v>
      </c>
    </row>
    <row r="37" spans="1:5" x14ac:dyDescent="0.25">
      <c r="A37" s="93" t="s">
        <v>44</v>
      </c>
      <c r="B37" s="67">
        <v>5840</v>
      </c>
      <c r="C37" s="67">
        <v>541</v>
      </c>
      <c r="D37" s="8">
        <f t="shared" si="1"/>
        <v>6381</v>
      </c>
      <c r="E37" s="58" t="s">
        <v>153</v>
      </c>
    </row>
    <row r="38" spans="1:5" x14ac:dyDescent="0.25">
      <c r="A38" s="1" t="s">
        <v>45</v>
      </c>
      <c r="B38" s="5">
        <v>704</v>
      </c>
      <c r="C38" s="5">
        <v>58</v>
      </c>
      <c r="D38" s="5">
        <f t="shared" si="1"/>
        <v>762</v>
      </c>
      <c r="E38" s="58" t="s">
        <v>154</v>
      </c>
    </row>
    <row r="39" spans="1:5" x14ac:dyDescent="0.25">
      <c r="A39" s="93" t="s">
        <v>46</v>
      </c>
      <c r="B39" s="67">
        <v>427</v>
      </c>
      <c r="C39" s="67">
        <v>71</v>
      </c>
      <c r="D39" s="8">
        <f t="shared" si="1"/>
        <v>498</v>
      </c>
      <c r="E39" s="58" t="s">
        <v>155</v>
      </c>
    </row>
    <row r="40" spans="1:5" ht="5.25" customHeight="1" x14ac:dyDescent="0.25">
      <c r="A40" s="44"/>
      <c r="B40" s="45"/>
      <c r="C40" s="45"/>
      <c r="D40" s="45"/>
    </row>
    <row r="41" spans="1:5" ht="15.75" x14ac:dyDescent="0.25">
      <c r="A41" s="26" t="s">
        <v>51</v>
      </c>
      <c r="B41" s="59">
        <f>B8+B9+B10+B11+B12+B13+B14+B15+B16+B17+B18+B19+B20+B21+B22+B23+B24+B25+B26+B27+B28+B29+B30+B31+B32+B33+B34+B35+B36+B37+B38+B39</f>
        <v>131391</v>
      </c>
      <c r="C41" s="59">
        <f>C8+C9+C10+C11+C12+C13+C14+C15+C16+C17+C18+C19+C20+C21+C22+C23+C24+C25+C26+C27+C28+C29+C30+C31+C32+C33+C34+C35+C36+C37+C38+C39</f>
        <v>9916</v>
      </c>
      <c r="D41" s="59">
        <f>D8+D9+D10+D11+D12+D13+D14+D15+D16+D17+D18+D19+D20+D21+D22+D23+D24+D25+D26+D27+D28+D29+D30+D31+D32+D33+D34+D35+D36+D37+D38+D39</f>
        <v>141307</v>
      </c>
    </row>
    <row r="42" spans="1:5" x14ac:dyDescent="0.25">
      <c r="B42" s="66">
        <f>B41*100/D41</f>
        <v>92.982654787094759</v>
      </c>
      <c r="C42" s="66">
        <f>C41*100/D41</f>
        <v>7.0173452129052345</v>
      </c>
      <c r="D42" s="65">
        <f>SUM(B42:C42)</f>
        <v>100</v>
      </c>
    </row>
    <row r="54" spans="2:2" x14ac:dyDescent="0.25">
      <c r="B54" s="9"/>
    </row>
    <row r="55" spans="2:2" x14ac:dyDescent="0.25">
      <c r="B55" s="9"/>
    </row>
  </sheetData>
  <mergeCells count="6">
    <mergeCell ref="A2:E2"/>
    <mergeCell ref="A5:A6"/>
    <mergeCell ref="D5:D6"/>
    <mergeCell ref="B5:B6"/>
    <mergeCell ref="C5:C6"/>
    <mergeCell ref="A3:D3"/>
  </mergeCells>
  <phoneticPr fontId="0" type="noConversion"/>
  <pageMargins left="0.33" right="0.24" top="0.98425196850393704" bottom="0.98425196850393704" header="0" footer="0"/>
  <pageSetup scale="85" orientation="portrait" r:id="rId1"/>
  <headerFooter alignWithMargins="0"/>
  <ignoredErrors>
    <ignoredError sqref="B42:D42" evalErro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2:G51"/>
  <sheetViews>
    <sheetView zoomScaleNormal="100" workbookViewId="0">
      <selection activeCell="B59" sqref="B59"/>
    </sheetView>
  </sheetViews>
  <sheetFormatPr baseColWidth="10" defaultColWidth="11.42578125" defaultRowHeight="15" x14ac:dyDescent="0.25"/>
  <cols>
    <col min="1" max="1" width="21" style="9" customWidth="1"/>
    <col min="2" max="2" width="15.7109375" style="9" customWidth="1"/>
    <col min="3" max="3" width="11.7109375" style="9" customWidth="1"/>
    <col min="4" max="4" width="7.5703125" style="9" customWidth="1"/>
    <col min="5" max="5" width="15.7109375" style="9" customWidth="1"/>
    <col min="6" max="6" width="9.85546875" style="9" customWidth="1"/>
    <col min="7" max="16384" width="11.42578125" style="9"/>
  </cols>
  <sheetData>
    <row r="2" spans="1:6" ht="17.25" x14ac:dyDescent="0.3">
      <c r="A2" s="20" t="s">
        <v>206</v>
      </c>
    </row>
    <row r="4" spans="1:6" ht="17.25" x14ac:dyDescent="0.3">
      <c r="A4" s="20" t="s">
        <v>204</v>
      </c>
    </row>
    <row r="6" spans="1:6" ht="21" customHeight="1" x14ac:dyDescent="0.25">
      <c r="A6" s="140" t="s">
        <v>200</v>
      </c>
      <c r="B6" s="140" t="s">
        <v>180</v>
      </c>
      <c r="C6" s="140" t="s">
        <v>181</v>
      </c>
      <c r="D6" s="140" t="s">
        <v>1</v>
      </c>
      <c r="E6" s="140" t="s">
        <v>182</v>
      </c>
      <c r="F6" s="140" t="s">
        <v>1</v>
      </c>
    </row>
    <row r="7" spans="1:6" ht="17.25" customHeight="1" x14ac:dyDescent="0.25">
      <c r="A7" s="140"/>
      <c r="B7" s="140"/>
      <c r="C7" s="140"/>
      <c r="D7" s="140"/>
      <c r="E7" s="140"/>
      <c r="F7" s="140"/>
    </row>
    <row r="8" spans="1:6" ht="9.75" customHeight="1" x14ac:dyDescent="0.25">
      <c r="A8" s="44"/>
      <c r="B8" s="44"/>
      <c r="C8" s="44"/>
      <c r="D8" s="44"/>
      <c r="E8" s="44"/>
      <c r="F8" s="68"/>
    </row>
    <row r="9" spans="1:6" x14ac:dyDescent="0.25">
      <c r="A9" s="85" t="s">
        <v>94</v>
      </c>
      <c r="B9" s="94" t="s">
        <v>100</v>
      </c>
      <c r="C9" s="69">
        <v>114308</v>
      </c>
      <c r="D9" s="70">
        <f>C9/$C$17*100</f>
        <v>81.167364908045158</v>
      </c>
      <c r="E9" s="69">
        <v>215163</v>
      </c>
      <c r="F9" s="70">
        <f>E9/$E$17*100</f>
        <v>24.879080980765117</v>
      </c>
    </row>
    <row r="10" spans="1:6" x14ac:dyDescent="0.25">
      <c r="A10" s="48"/>
      <c r="B10" s="53"/>
      <c r="C10" s="45"/>
      <c r="D10" s="47"/>
      <c r="E10" s="45"/>
      <c r="F10" s="47"/>
    </row>
    <row r="11" spans="1:6" x14ac:dyDescent="0.25">
      <c r="A11" s="85" t="s">
        <v>95</v>
      </c>
      <c r="B11" s="94" t="s">
        <v>99</v>
      </c>
      <c r="C11" s="69">
        <v>22793</v>
      </c>
      <c r="D11" s="70">
        <f>C11/$C$17*100</f>
        <v>16.184761769509336</v>
      </c>
      <c r="E11" s="69">
        <v>260455</v>
      </c>
      <c r="F11" s="70">
        <f>E11/$E$17*100</f>
        <v>30.11614932328132</v>
      </c>
    </row>
    <row r="12" spans="1:6" x14ac:dyDescent="0.25">
      <c r="A12" s="48"/>
      <c r="B12" s="53"/>
      <c r="C12" s="45"/>
      <c r="D12" s="47"/>
      <c r="E12" s="45"/>
      <c r="F12" s="47"/>
    </row>
    <row r="13" spans="1:6" x14ac:dyDescent="0.25">
      <c r="A13" s="85" t="s">
        <v>96</v>
      </c>
      <c r="B13" s="94" t="s">
        <v>98</v>
      </c>
      <c r="C13" s="69">
        <v>2826</v>
      </c>
      <c r="D13" s="70">
        <f>C13/$C$17*100</f>
        <v>2.006674714194419</v>
      </c>
      <c r="E13" s="69">
        <v>142953</v>
      </c>
      <c r="F13" s="70">
        <f>E13/$E$17*100</f>
        <v>16.529511409690866</v>
      </c>
    </row>
    <row r="14" spans="1:6" x14ac:dyDescent="0.25">
      <c r="A14" s="48"/>
      <c r="B14" s="53"/>
      <c r="C14" s="45"/>
      <c r="D14" s="47"/>
      <c r="E14" s="45"/>
      <c r="F14" s="47"/>
    </row>
    <row r="15" spans="1:6" x14ac:dyDescent="0.25">
      <c r="A15" s="85" t="s">
        <v>97</v>
      </c>
      <c r="B15" s="94" t="s">
        <v>101</v>
      </c>
      <c r="C15" s="69">
        <v>903</v>
      </c>
      <c r="D15" s="70">
        <f>C15/$C$17*100</f>
        <v>0.64119860825108288</v>
      </c>
      <c r="E15" s="69">
        <v>246264</v>
      </c>
      <c r="F15" s="70">
        <f>E15/$E$17*100</f>
        <v>28.475258286262701</v>
      </c>
    </row>
    <row r="16" spans="1:6" ht="9.75" customHeight="1" x14ac:dyDescent="0.25">
      <c r="A16" s="44"/>
      <c r="B16" s="48"/>
      <c r="C16" s="46"/>
      <c r="D16" s="71"/>
      <c r="E16" s="46"/>
      <c r="F16" s="71"/>
    </row>
    <row r="17" spans="1:7" ht="19.5" customHeight="1" x14ac:dyDescent="0.25">
      <c r="A17" s="29" t="s">
        <v>63</v>
      </c>
      <c r="B17" s="29"/>
      <c r="C17" s="60">
        <f>C9+C11+C13+C15</f>
        <v>140830</v>
      </c>
      <c r="D17" s="108">
        <f>D9+D11+D13+D15</f>
        <v>100</v>
      </c>
      <c r="E17" s="60">
        <f>E9+E11+E13+E15</f>
        <v>864835</v>
      </c>
      <c r="F17" s="108">
        <f>F9+F11+F13+F15</f>
        <v>100</v>
      </c>
    </row>
    <row r="24" spans="1:7" x14ac:dyDescent="0.25">
      <c r="G24" s="44"/>
    </row>
    <row r="25" spans="1:7" x14ac:dyDescent="0.25">
      <c r="G25" s="44"/>
    </row>
    <row r="26" spans="1:7" x14ac:dyDescent="0.25">
      <c r="G26" s="44"/>
    </row>
    <row r="27" spans="1:7" x14ac:dyDescent="0.25">
      <c r="G27" s="44"/>
    </row>
    <row r="28" spans="1:7" x14ac:dyDescent="0.25">
      <c r="G28" s="44"/>
    </row>
    <row r="29" spans="1:7" x14ac:dyDescent="0.25">
      <c r="G29" s="44"/>
    </row>
    <row r="30" spans="1:7" x14ac:dyDescent="0.25">
      <c r="G30" s="44"/>
    </row>
    <row r="31" spans="1:7" x14ac:dyDescent="0.25">
      <c r="G31" s="44"/>
    </row>
    <row r="32" spans="1:7" x14ac:dyDescent="0.25">
      <c r="G32" s="44"/>
    </row>
    <row r="33" spans="1:7" x14ac:dyDescent="0.25">
      <c r="G33" s="44"/>
    </row>
    <row r="34" spans="1:7" x14ac:dyDescent="0.25">
      <c r="G34" s="44"/>
    </row>
    <row r="35" spans="1:7" x14ac:dyDescent="0.25">
      <c r="G35" s="44"/>
    </row>
    <row r="36" spans="1:7" x14ac:dyDescent="0.25">
      <c r="G36" s="44"/>
    </row>
    <row r="37" spans="1:7" x14ac:dyDescent="0.25">
      <c r="G37" s="44"/>
    </row>
    <row r="47" spans="1:7" x14ac:dyDescent="0.25">
      <c r="A47" s="31"/>
    </row>
    <row r="48" spans="1:7" x14ac:dyDescent="0.25">
      <c r="A48" s="31"/>
    </row>
    <row r="49" spans="1:1" x14ac:dyDescent="0.25">
      <c r="A49" s="31"/>
    </row>
    <row r="50" spans="1:1" x14ac:dyDescent="0.25">
      <c r="A50" s="31"/>
    </row>
    <row r="51" spans="1:1" x14ac:dyDescent="0.25">
      <c r="A51" s="11"/>
    </row>
  </sheetData>
  <mergeCells count="6">
    <mergeCell ref="E6:E7"/>
    <mergeCell ref="F6:F7"/>
    <mergeCell ref="A6:A7"/>
    <mergeCell ref="B6:B7"/>
    <mergeCell ref="D6:D7"/>
    <mergeCell ref="C6:C7"/>
  </mergeCells>
  <phoneticPr fontId="0" type="noConversion"/>
  <pageMargins left="0.59055118110236227" right="0.75" top="0.98425196850393704" bottom="1" header="0" footer="0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zoomScaleNormal="100" workbookViewId="0">
      <selection activeCell="A59" sqref="A59"/>
    </sheetView>
  </sheetViews>
  <sheetFormatPr baseColWidth="10" defaultColWidth="11.42578125" defaultRowHeight="15" x14ac:dyDescent="0.25"/>
  <cols>
    <col min="1" max="1" width="24.28515625" style="9" customWidth="1"/>
    <col min="2" max="2" width="14.140625" style="17" customWidth="1"/>
    <col min="3" max="3" width="8.42578125" style="17" customWidth="1"/>
    <col min="4" max="16384" width="11.42578125" style="9"/>
  </cols>
  <sheetData>
    <row r="1" spans="1:3" ht="17.25" x14ac:dyDescent="0.3">
      <c r="A1" s="90"/>
      <c r="B1" s="90"/>
      <c r="C1" s="90"/>
    </row>
    <row r="2" spans="1:3" ht="17.25" x14ac:dyDescent="0.3">
      <c r="A2" s="90" t="s">
        <v>188</v>
      </c>
      <c r="B2" s="90"/>
      <c r="C2" s="90"/>
    </row>
    <row r="4" spans="1:3" ht="0.75" customHeight="1" x14ac:dyDescent="0.25"/>
    <row r="5" spans="1:3" ht="31.5" customHeight="1" x14ac:dyDescent="0.25">
      <c r="A5" s="96" t="s">
        <v>197</v>
      </c>
      <c r="B5" s="62" t="s">
        <v>195</v>
      </c>
      <c r="C5" s="39" t="s">
        <v>1</v>
      </c>
    </row>
    <row r="6" spans="1:3" ht="9.75" customHeight="1" x14ac:dyDescent="0.25">
      <c r="A6" s="115"/>
      <c r="B6" s="116"/>
      <c r="C6" s="116"/>
    </row>
    <row r="7" spans="1:3" ht="15" customHeight="1" x14ac:dyDescent="0.25">
      <c r="A7" s="91" t="s">
        <v>64</v>
      </c>
      <c r="B7" s="49">
        <v>393</v>
      </c>
      <c r="C7" s="50">
        <f t="shared" ref="C7:C39" si="0">B7/$B$41*100</f>
        <v>4.5442194175767635E-2</v>
      </c>
    </row>
    <row r="8" spans="1:3" ht="15" customHeight="1" x14ac:dyDescent="0.25">
      <c r="A8" s="92" t="s">
        <v>65</v>
      </c>
      <c r="B8" s="18">
        <v>48954</v>
      </c>
      <c r="C8" s="51">
        <f t="shared" si="0"/>
        <v>5.6605017141998184</v>
      </c>
    </row>
    <row r="9" spans="1:3" ht="15" customHeight="1" x14ac:dyDescent="0.25">
      <c r="A9" s="91" t="s">
        <v>67</v>
      </c>
      <c r="B9" s="49">
        <v>599</v>
      </c>
      <c r="C9" s="50">
        <f t="shared" si="0"/>
        <v>6.9261766695381199E-2</v>
      </c>
    </row>
    <row r="10" spans="1:3" ht="15" customHeight="1" x14ac:dyDescent="0.25">
      <c r="A10" s="92" t="s">
        <v>66</v>
      </c>
      <c r="B10" s="18">
        <v>144953</v>
      </c>
      <c r="C10" s="51">
        <f t="shared" si="0"/>
        <v>16.760769395318182</v>
      </c>
    </row>
    <row r="11" spans="1:3" ht="15" customHeight="1" x14ac:dyDescent="0.25">
      <c r="A11" s="91" t="s">
        <v>109</v>
      </c>
      <c r="B11" s="49">
        <v>61988</v>
      </c>
      <c r="C11" s="50">
        <f t="shared" si="0"/>
        <v>7.1676100065330388</v>
      </c>
    </row>
    <row r="12" spans="1:3" ht="15" customHeight="1" x14ac:dyDescent="0.25">
      <c r="A12" s="92" t="s">
        <v>110</v>
      </c>
      <c r="B12" s="18">
        <v>10307</v>
      </c>
      <c r="C12" s="51">
        <f t="shared" si="0"/>
        <v>1.1917880289303739</v>
      </c>
    </row>
    <row r="13" spans="1:3" ht="15" customHeight="1" x14ac:dyDescent="0.25">
      <c r="A13" s="91" t="s">
        <v>111</v>
      </c>
      <c r="B13" s="49">
        <v>24045</v>
      </c>
      <c r="C13" s="50">
        <f t="shared" si="0"/>
        <v>2.7802991322044091</v>
      </c>
    </row>
    <row r="14" spans="1:3" ht="15" customHeight="1" x14ac:dyDescent="0.25">
      <c r="A14" s="92" t="s">
        <v>112</v>
      </c>
      <c r="B14" s="18">
        <v>1298</v>
      </c>
      <c r="C14" s="51">
        <f t="shared" si="0"/>
        <v>0.15008643267212821</v>
      </c>
    </row>
    <row r="15" spans="1:3" ht="15" customHeight="1" x14ac:dyDescent="0.25">
      <c r="A15" s="91" t="s">
        <v>113</v>
      </c>
      <c r="B15" s="49">
        <v>3138</v>
      </c>
      <c r="C15" s="50">
        <f t="shared" si="0"/>
        <v>0.36284377944925911</v>
      </c>
    </row>
    <row r="16" spans="1:3" ht="15" customHeight="1" x14ac:dyDescent="0.25">
      <c r="A16" s="92" t="s">
        <v>68</v>
      </c>
      <c r="B16" s="18">
        <v>27650</v>
      </c>
      <c r="C16" s="51">
        <f t="shared" si="0"/>
        <v>3.1971416512976463</v>
      </c>
    </row>
    <row r="17" spans="1:3" ht="15" customHeight="1" x14ac:dyDescent="0.25">
      <c r="A17" s="91" t="s">
        <v>124</v>
      </c>
      <c r="B17" s="49">
        <v>6208</v>
      </c>
      <c r="C17" s="50">
        <f t="shared" si="0"/>
        <v>0.71782478738718947</v>
      </c>
    </row>
    <row r="18" spans="1:3" ht="15" customHeight="1" x14ac:dyDescent="0.25">
      <c r="A18" s="92" t="s">
        <v>117</v>
      </c>
      <c r="B18" s="18">
        <v>1224</v>
      </c>
      <c r="C18" s="51">
        <f t="shared" si="0"/>
        <v>0.14152988720391751</v>
      </c>
    </row>
    <row r="19" spans="1:3" ht="15" customHeight="1" x14ac:dyDescent="0.25">
      <c r="A19" s="91" t="s">
        <v>118</v>
      </c>
      <c r="B19" s="49">
        <v>5704</v>
      </c>
      <c r="C19" s="50">
        <f t="shared" si="0"/>
        <v>0.65954777500910577</v>
      </c>
    </row>
    <row r="20" spans="1:3" ht="15" customHeight="1" x14ac:dyDescent="0.25">
      <c r="A20" s="92" t="s">
        <v>119</v>
      </c>
      <c r="B20" s="18">
        <v>1612</v>
      </c>
      <c r="C20" s="51">
        <f t="shared" si="0"/>
        <v>0.18639393641561686</v>
      </c>
    </row>
    <row r="21" spans="1:3" ht="15" customHeight="1" x14ac:dyDescent="0.25">
      <c r="A21" s="91" t="s">
        <v>120</v>
      </c>
      <c r="B21" s="49">
        <v>1233</v>
      </c>
      <c r="C21" s="50">
        <f t="shared" si="0"/>
        <v>0.14257054813924044</v>
      </c>
    </row>
    <row r="22" spans="1:3" ht="15" customHeight="1" x14ac:dyDescent="0.25">
      <c r="A22" s="92" t="s">
        <v>121</v>
      </c>
      <c r="B22" s="18">
        <v>995</v>
      </c>
      <c r="C22" s="51">
        <f t="shared" si="0"/>
        <v>0.1150508478495898</v>
      </c>
    </row>
    <row r="23" spans="1:3" ht="15" customHeight="1" x14ac:dyDescent="0.25">
      <c r="A23" s="91" t="s">
        <v>69</v>
      </c>
      <c r="B23" s="49">
        <v>34094</v>
      </c>
      <c r="C23" s="50">
        <f t="shared" si="0"/>
        <v>3.9422548809888589</v>
      </c>
    </row>
    <row r="24" spans="1:3" ht="15" customHeight="1" x14ac:dyDescent="0.25">
      <c r="A24" s="92" t="s">
        <v>70</v>
      </c>
      <c r="B24" s="18">
        <v>34</v>
      </c>
      <c r="C24" s="51">
        <f t="shared" si="0"/>
        <v>3.9313857556643756E-3</v>
      </c>
    </row>
    <row r="25" spans="1:3" ht="15" customHeight="1" x14ac:dyDescent="0.25">
      <c r="A25" s="91" t="s">
        <v>71</v>
      </c>
      <c r="B25" s="49">
        <v>2837</v>
      </c>
      <c r="C25" s="50">
        <f t="shared" si="0"/>
        <v>0.32803945261234801</v>
      </c>
    </row>
    <row r="26" spans="1:3" ht="15" customHeight="1" x14ac:dyDescent="0.25">
      <c r="A26" s="92" t="s">
        <v>116</v>
      </c>
      <c r="B26" s="18">
        <v>5526</v>
      </c>
      <c r="C26" s="51">
        <f t="shared" si="0"/>
        <v>0.6389658142882747</v>
      </c>
    </row>
    <row r="27" spans="1:3" ht="15" customHeight="1" x14ac:dyDescent="0.25">
      <c r="A27" s="91" t="s">
        <v>115</v>
      </c>
      <c r="B27" s="49">
        <v>1287</v>
      </c>
      <c r="C27" s="50">
        <f t="shared" si="0"/>
        <v>0.14881451375117796</v>
      </c>
    </row>
    <row r="28" spans="1:3" ht="15" customHeight="1" x14ac:dyDescent="0.25">
      <c r="A28" s="92" t="s">
        <v>72</v>
      </c>
      <c r="B28" s="18">
        <v>80423</v>
      </c>
      <c r="C28" s="51">
        <f t="shared" si="0"/>
        <v>9.2992304890528246</v>
      </c>
    </row>
    <row r="29" spans="1:3" ht="15" customHeight="1" x14ac:dyDescent="0.25">
      <c r="A29" s="91" t="s">
        <v>114</v>
      </c>
      <c r="B29" s="49">
        <v>5862</v>
      </c>
      <c r="C29" s="50">
        <f t="shared" si="0"/>
        <v>0.67781715587366376</v>
      </c>
    </row>
    <row r="30" spans="1:3" ht="15" customHeight="1" x14ac:dyDescent="0.25">
      <c r="A30" s="92" t="s">
        <v>73</v>
      </c>
      <c r="B30" s="18">
        <v>20028</v>
      </c>
      <c r="C30" s="51">
        <f t="shared" si="0"/>
        <v>2.3158174680719443</v>
      </c>
    </row>
    <row r="31" spans="1:3" ht="15" customHeight="1" x14ac:dyDescent="0.25">
      <c r="A31" s="91" t="s">
        <v>74</v>
      </c>
      <c r="B31" s="49">
        <v>41</v>
      </c>
      <c r="C31" s="50">
        <f t="shared" si="0"/>
        <v>4.7407887053599823E-3</v>
      </c>
    </row>
    <row r="32" spans="1:3" ht="15" customHeight="1" x14ac:dyDescent="0.25">
      <c r="A32" s="92" t="s">
        <v>75</v>
      </c>
      <c r="B32" s="18">
        <v>907</v>
      </c>
      <c r="C32" s="51">
        <f t="shared" si="0"/>
        <v>0.10487549648198789</v>
      </c>
    </row>
    <row r="33" spans="1:3" ht="15" customHeight="1" x14ac:dyDescent="0.25">
      <c r="A33" s="91" t="s">
        <v>76</v>
      </c>
      <c r="B33" s="49">
        <v>70</v>
      </c>
      <c r="C33" s="50">
        <f t="shared" si="0"/>
        <v>8.0940294969560674E-3</v>
      </c>
    </row>
    <row r="34" spans="1:3" ht="15" customHeight="1" x14ac:dyDescent="0.25">
      <c r="A34" s="92" t="s">
        <v>77</v>
      </c>
      <c r="B34" s="18">
        <v>43674</v>
      </c>
      <c r="C34" s="51">
        <f t="shared" si="0"/>
        <v>5.0499806321437042</v>
      </c>
    </row>
    <row r="35" spans="1:3" ht="15" customHeight="1" x14ac:dyDescent="0.25">
      <c r="A35" s="91" t="s">
        <v>122</v>
      </c>
      <c r="B35" s="49">
        <v>54</v>
      </c>
      <c r="C35" s="50">
        <f t="shared" si="0"/>
        <v>6.2439656119375377E-3</v>
      </c>
    </row>
    <row r="36" spans="1:3" ht="15" customHeight="1" x14ac:dyDescent="0.25">
      <c r="A36" s="92" t="s">
        <v>78</v>
      </c>
      <c r="B36" s="18">
        <v>10960</v>
      </c>
      <c r="C36" s="51">
        <f t="shared" si="0"/>
        <v>1.2672937612376927</v>
      </c>
    </row>
    <row r="37" spans="1:3" ht="15" customHeight="1" x14ac:dyDescent="0.25">
      <c r="A37" s="91" t="s">
        <v>79</v>
      </c>
      <c r="B37" s="49">
        <v>284349</v>
      </c>
      <c r="C37" s="50">
        <f t="shared" si="0"/>
        <v>32.878988477570864</v>
      </c>
    </row>
    <row r="38" spans="1:3" ht="15" customHeight="1" x14ac:dyDescent="0.25">
      <c r="A38" s="92" t="s">
        <v>80</v>
      </c>
      <c r="B38" s="18">
        <v>34203</v>
      </c>
      <c r="C38" s="51">
        <f t="shared" si="0"/>
        <v>3.9548584412055479</v>
      </c>
    </row>
    <row r="39" spans="1:3" ht="15" customHeight="1" x14ac:dyDescent="0.25">
      <c r="A39" s="91" t="s">
        <v>81</v>
      </c>
      <c r="B39" s="49">
        <v>185</v>
      </c>
      <c r="C39" s="50">
        <f t="shared" si="0"/>
        <v>2.1391363670526749E-2</v>
      </c>
    </row>
    <row r="40" spans="1:3" ht="8.25" customHeight="1" x14ac:dyDescent="0.25">
      <c r="A40" s="115"/>
      <c r="B40" s="117"/>
      <c r="C40" s="117"/>
    </row>
    <row r="41" spans="1:3" ht="21.75" customHeight="1" x14ac:dyDescent="0.25">
      <c r="A41" s="27" t="s">
        <v>63</v>
      </c>
      <c r="B41" s="39">
        <f>SUM(B7:B40)</f>
        <v>864835</v>
      </c>
      <c r="C41" s="110">
        <f>SUM(C7:C40)</f>
        <v>100</v>
      </c>
    </row>
    <row r="63" spans="3:3" x14ac:dyDescent="0.25">
      <c r="C63" s="17" t="s">
        <v>102</v>
      </c>
    </row>
  </sheetData>
  <phoneticPr fontId="0" type="noConversion"/>
  <pageMargins left="0.91" right="0.75" top="0.44" bottom="1" header="0" footer="0"/>
  <pageSetup paperSize="9" orientation="portrait" r:id="rId1"/>
  <headerFooter alignWithMargins="0"/>
  <ignoredErrors>
    <ignoredError sqref="C41" evalErro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zoomScaleNormal="100" workbookViewId="0">
      <selection activeCell="B40" sqref="B40"/>
    </sheetView>
  </sheetViews>
  <sheetFormatPr baseColWidth="10" defaultColWidth="11.42578125" defaultRowHeight="15" x14ac:dyDescent="0.25"/>
  <cols>
    <col min="1" max="1" width="29.7109375" style="9" customWidth="1"/>
    <col min="2" max="2" width="14.42578125" style="8" customWidth="1"/>
    <col min="3" max="3" width="16.42578125" style="9" customWidth="1"/>
    <col min="4" max="4" width="9.5703125" style="9" customWidth="1"/>
    <col min="5" max="5" width="14" style="9" customWidth="1"/>
    <col min="6" max="16384" width="11.42578125" style="9"/>
  </cols>
  <sheetData>
    <row r="2" spans="1:11" ht="15" customHeight="1" x14ac:dyDescent="0.3">
      <c r="A2" s="97" t="s">
        <v>91</v>
      </c>
      <c r="B2" s="97"/>
      <c r="C2" s="97"/>
      <c r="D2" s="97"/>
      <c r="E2" s="97"/>
      <c r="F2" s="97"/>
    </row>
    <row r="4" spans="1:11" ht="15" customHeight="1" x14ac:dyDescent="0.3">
      <c r="A4" s="151" t="s">
        <v>207</v>
      </c>
      <c r="B4" s="151"/>
      <c r="C4" s="151"/>
      <c r="D4" s="151"/>
      <c r="E4" s="151"/>
      <c r="F4" s="151"/>
    </row>
    <row r="6" spans="1:11" ht="19.5" customHeight="1" x14ac:dyDescent="0.25">
      <c r="A6" s="140" t="s">
        <v>183</v>
      </c>
      <c r="B6" s="139" t="s">
        <v>184</v>
      </c>
      <c r="C6" s="139" t="s">
        <v>185</v>
      </c>
      <c r="E6" s="8"/>
    </row>
    <row r="7" spans="1:11" ht="42.75" customHeight="1" x14ac:dyDescent="0.25">
      <c r="A7" s="140"/>
      <c r="B7" s="139"/>
      <c r="C7" s="139"/>
      <c r="D7" s="152"/>
      <c r="E7" s="153"/>
    </row>
    <row r="8" spans="1:11" ht="6.75" customHeight="1" x14ac:dyDescent="0.25">
      <c r="A8" s="44"/>
      <c r="B8" s="46"/>
      <c r="C8" s="46"/>
      <c r="D8" s="152"/>
      <c r="E8" s="153"/>
    </row>
    <row r="9" spans="1:11" ht="18.75" customHeight="1" x14ac:dyDescent="0.25">
      <c r="A9" s="73" t="s">
        <v>16</v>
      </c>
      <c r="B9" s="63">
        <v>36969</v>
      </c>
      <c r="C9" s="63">
        <v>7096472</v>
      </c>
      <c r="D9" s="131">
        <f>B9*100/$B$13</f>
        <v>6.9030226982455352</v>
      </c>
      <c r="E9" s="114">
        <f>C9*100/$C$13</f>
        <v>2.8259061332738669</v>
      </c>
    </row>
    <row r="10" spans="1:11" ht="19.5" customHeight="1" x14ac:dyDescent="0.25">
      <c r="A10" s="13" t="s">
        <v>15</v>
      </c>
      <c r="B10" s="12">
        <v>71728</v>
      </c>
      <c r="C10" s="12">
        <v>16051214</v>
      </c>
      <c r="D10" s="131">
        <f>B10*100/$B$13</f>
        <v>13.393383973051902</v>
      </c>
      <c r="E10" s="114">
        <f>C10*100/$C$13</f>
        <v>6.3917992051672092</v>
      </c>
      <c r="F10" s="12"/>
      <c r="G10" s="12"/>
      <c r="H10" s="11"/>
      <c r="I10" s="11"/>
      <c r="J10" s="11"/>
      <c r="K10" s="11"/>
    </row>
    <row r="11" spans="1:11" ht="20.25" customHeight="1" x14ac:dyDescent="0.25">
      <c r="A11" s="73" t="s">
        <v>92</v>
      </c>
      <c r="B11" s="63">
        <v>4065</v>
      </c>
      <c r="C11" s="63">
        <v>1543433</v>
      </c>
      <c r="D11" s="131">
        <f>B11*100/$B$13</f>
        <v>0.75903560465168385</v>
      </c>
      <c r="E11" s="114">
        <f>C11*100/$C$13</f>
        <v>0.61461480873838215</v>
      </c>
      <c r="F11" s="12"/>
      <c r="G11" s="12"/>
      <c r="H11" s="11"/>
      <c r="I11" s="11"/>
      <c r="J11" s="11"/>
      <c r="K11" s="11"/>
    </row>
    <row r="12" spans="1:11" ht="21.75" customHeight="1" x14ac:dyDescent="0.25">
      <c r="A12" s="13" t="s">
        <v>93</v>
      </c>
      <c r="B12" s="12">
        <v>422786</v>
      </c>
      <c r="C12" s="12">
        <v>226430881</v>
      </c>
      <c r="D12" s="131">
        <f>B12*100/$B$13</f>
        <v>78.944557724050881</v>
      </c>
      <c r="E12" s="114">
        <f>C12*100/$C$13</f>
        <v>90.167679852820541</v>
      </c>
      <c r="F12" s="12"/>
      <c r="G12" s="12"/>
      <c r="H12" s="11"/>
      <c r="I12" s="12"/>
      <c r="J12" s="12"/>
      <c r="K12" s="12"/>
    </row>
    <row r="13" spans="1:11" ht="19.5" customHeight="1" x14ac:dyDescent="0.25">
      <c r="A13" s="28" t="s">
        <v>63</v>
      </c>
      <c r="B13" s="24">
        <f>SUM(B9:B12)</f>
        <v>535548</v>
      </c>
      <c r="C13" s="24">
        <f>SUM(C9:C12)</f>
        <v>251122000</v>
      </c>
      <c r="D13" s="75">
        <f>SUM(D9:D12)</f>
        <v>100</v>
      </c>
      <c r="E13" s="76">
        <f>SUM(E9:E12)</f>
        <v>100</v>
      </c>
      <c r="F13" s="12"/>
      <c r="G13" s="12"/>
      <c r="H13" s="11"/>
      <c r="I13" s="12"/>
      <c r="J13" s="12"/>
      <c r="K13" s="12"/>
    </row>
    <row r="14" spans="1:11" x14ac:dyDescent="0.25">
      <c r="A14" s="36" t="s">
        <v>209</v>
      </c>
      <c r="B14" s="12"/>
      <c r="C14" s="12"/>
      <c r="D14" s="76"/>
      <c r="E14" s="76"/>
      <c r="F14" s="12"/>
      <c r="G14" s="11"/>
      <c r="H14" s="11"/>
      <c r="I14" s="11"/>
      <c r="J14" s="11"/>
      <c r="K14" s="11"/>
    </row>
    <row r="15" spans="1:11" x14ac:dyDescent="0.25">
      <c r="A15" s="11"/>
      <c r="B15" s="12"/>
      <c r="C15" s="12"/>
      <c r="D15" s="76"/>
      <c r="E15" s="76"/>
      <c r="F15" s="12"/>
      <c r="G15" s="11"/>
      <c r="H15" s="11"/>
      <c r="I15" s="11"/>
      <c r="J15" s="11"/>
      <c r="K15" s="11"/>
    </row>
    <row r="16" spans="1:11" x14ac:dyDescent="0.25">
      <c r="A16" s="11"/>
      <c r="B16" s="12"/>
      <c r="C16" s="128"/>
      <c r="D16" s="128"/>
      <c r="E16" s="127"/>
      <c r="F16" s="12"/>
      <c r="G16" s="11"/>
    </row>
    <row r="17" spans="1:7" x14ac:dyDescent="0.25">
      <c r="A17" s="11"/>
      <c r="B17" s="123"/>
      <c r="C17" s="128"/>
      <c r="D17" s="128"/>
      <c r="E17" s="127"/>
      <c r="F17" s="13"/>
      <c r="G17" s="33"/>
    </row>
    <row r="18" spans="1:7" x14ac:dyDescent="0.25">
      <c r="A18" s="11"/>
      <c r="B18" s="123"/>
      <c r="C18" s="128"/>
      <c r="D18" s="128"/>
      <c r="E18" s="127"/>
      <c r="F18" s="13"/>
      <c r="G18" s="33"/>
    </row>
    <row r="19" spans="1:7" x14ac:dyDescent="0.25">
      <c r="A19" s="11"/>
      <c r="B19" s="123"/>
      <c r="C19" s="128"/>
      <c r="D19" s="128"/>
      <c r="E19" s="12"/>
      <c r="F19" s="13"/>
      <c r="G19" s="33"/>
    </row>
    <row r="20" spans="1:7" x14ac:dyDescent="0.25">
      <c r="A20" s="11"/>
      <c r="B20" s="123"/>
      <c r="C20" s="123"/>
      <c r="D20" s="12"/>
      <c r="E20" s="12"/>
      <c r="F20" s="13"/>
      <c r="G20" s="33"/>
    </row>
    <row r="21" spans="1:7" x14ac:dyDescent="0.25">
      <c r="A21" s="11"/>
      <c r="B21" s="123"/>
      <c r="C21" s="123"/>
      <c r="D21" s="12"/>
      <c r="E21" s="12"/>
      <c r="F21" s="12"/>
      <c r="G21" s="11"/>
    </row>
    <row r="22" spans="1:7" x14ac:dyDescent="0.25">
      <c r="A22" s="11"/>
      <c r="B22" s="12"/>
      <c r="C22" s="12"/>
      <c r="D22" s="12"/>
      <c r="E22" s="12"/>
      <c r="F22" s="12"/>
      <c r="G22" s="11"/>
    </row>
    <row r="23" spans="1:7" x14ac:dyDescent="0.25">
      <c r="A23" s="11"/>
      <c r="B23" s="12"/>
      <c r="C23" s="12"/>
      <c r="D23" s="12"/>
      <c r="E23" s="12"/>
      <c r="F23" s="12"/>
      <c r="G23" s="11"/>
    </row>
    <row r="24" spans="1:7" x14ac:dyDescent="0.25">
      <c r="A24" s="11"/>
      <c r="B24" s="12"/>
      <c r="C24" s="12"/>
      <c r="D24" s="12"/>
      <c r="E24" s="12"/>
      <c r="F24" s="12"/>
      <c r="G24" s="11"/>
    </row>
    <row r="25" spans="1:7" x14ac:dyDescent="0.25">
      <c r="A25" s="11"/>
      <c r="B25" s="12"/>
      <c r="C25" s="12"/>
      <c r="D25" s="12"/>
      <c r="E25" s="12"/>
      <c r="F25" s="12"/>
      <c r="G25" s="11"/>
    </row>
    <row r="26" spans="1:7" x14ac:dyDescent="0.25">
      <c r="A26" s="11"/>
      <c r="B26" s="12"/>
      <c r="C26" s="12"/>
      <c r="D26" s="12"/>
      <c r="E26" s="12"/>
      <c r="F26" s="12"/>
      <c r="G26" s="11"/>
    </row>
    <row r="27" spans="1:7" x14ac:dyDescent="0.25">
      <c r="A27" s="11"/>
      <c r="B27" s="12"/>
      <c r="C27" s="11"/>
      <c r="D27" s="12"/>
      <c r="E27" s="12"/>
      <c r="F27" s="12"/>
      <c r="G27" s="11"/>
    </row>
    <row r="28" spans="1:7" x14ac:dyDescent="0.25">
      <c r="A28" s="11"/>
      <c r="B28" s="12"/>
      <c r="C28" s="11"/>
      <c r="D28" s="11"/>
      <c r="E28" s="11"/>
      <c r="F28" s="11"/>
      <c r="G28" s="11"/>
    </row>
    <row r="29" spans="1:7" x14ac:dyDescent="0.25">
      <c r="A29" s="11"/>
      <c r="B29" s="12"/>
      <c r="C29" s="15"/>
      <c r="D29" s="15"/>
      <c r="E29" s="15"/>
      <c r="F29" s="16"/>
      <c r="G29" s="11"/>
    </row>
    <row r="30" spans="1:7" x14ac:dyDescent="0.25">
      <c r="A30" s="11"/>
      <c r="B30" s="12"/>
      <c r="C30" s="11"/>
      <c r="D30" s="11"/>
      <c r="E30" s="11"/>
      <c r="F30" s="11"/>
      <c r="G30" s="11"/>
    </row>
    <row r="31" spans="1:7" x14ac:dyDescent="0.25">
      <c r="A31" s="11"/>
      <c r="B31" s="12"/>
      <c r="C31" s="11"/>
      <c r="D31" s="11"/>
      <c r="E31" s="11"/>
      <c r="F31" s="11"/>
      <c r="G31" s="11"/>
    </row>
  </sheetData>
  <mergeCells count="6">
    <mergeCell ref="A4:F4"/>
    <mergeCell ref="A6:A7"/>
    <mergeCell ref="B6:B7"/>
    <mergeCell ref="C6:C7"/>
    <mergeCell ref="D7:D8"/>
    <mergeCell ref="E7:E8"/>
  </mergeCells>
  <pageMargins left="0.48" right="0.75" top="1" bottom="1" header="0" footer="0"/>
  <pageSetup paperSize="9" orientation="portrait" r:id="rId1"/>
  <headerFooter alignWithMargins="0"/>
  <ignoredErrors>
    <ignoredError sqref="D9:E13" evalErro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B68" sqref="B68"/>
    </sheetView>
  </sheetViews>
  <sheetFormatPr baseColWidth="10" defaultColWidth="11.42578125" defaultRowHeight="15" x14ac:dyDescent="0.25"/>
  <cols>
    <col min="1" max="1" width="29.7109375" style="9" customWidth="1"/>
    <col min="2" max="2" width="13.85546875" style="8" customWidth="1"/>
    <col min="3" max="3" width="15.7109375" style="9" customWidth="1"/>
    <col min="4" max="4" width="15.28515625" style="9" customWidth="1"/>
    <col min="5" max="5" width="15.42578125" style="9" customWidth="1"/>
    <col min="6" max="6" width="11.42578125" style="9"/>
    <col min="7" max="7" width="12" style="9" bestFit="1" customWidth="1"/>
    <col min="8" max="8" width="13.85546875" style="9" bestFit="1" customWidth="1"/>
    <col min="9" max="16384" width="11.42578125" style="9"/>
  </cols>
  <sheetData>
    <row r="1" spans="1:12" ht="12.75" customHeight="1" x14ac:dyDescent="0.3">
      <c r="B1" s="101"/>
      <c r="C1" s="101"/>
      <c r="D1" s="101"/>
      <c r="E1" s="101"/>
      <c r="G1" s="12"/>
      <c r="H1" s="12"/>
    </row>
    <row r="2" spans="1:12" ht="17.25" x14ac:dyDescent="0.3">
      <c r="A2" s="101" t="s">
        <v>208</v>
      </c>
      <c r="B2" s="101"/>
      <c r="C2" s="101"/>
      <c r="D2" s="101"/>
      <c r="E2" s="101"/>
      <c r="G2" s="12"/>
      <c r="H2" s="12"/>
    </row>
    <row r="4" spans="1:12" ht="31.5" customHeight="1" x14ac:dyDescent="0.25">
      <c r="A4" s="140" t="s">
        <v>183</v>
      </c>
      <c r="B4" s="141" t="s">
        <v>171</v>
      </c>
      <c r="C4" s="141"/>
      <c r="D4" s="141" t="s">
        <v>172</v>
      </c>
      <c r="E4" s="141"/>
      <c r="F4" s="8"/>
    </row>
    <row r="5" spans="1:12" ht="62.25" customHeight="1" x14ac:dyDescent="0.25">
      <c r="A5" s="140"/>
      <c r="B5" s="61" t="s">
        <v>184</v>
      </c>
      <c r="C5" s="62" t="s">
        <v>185</v>
      </c>
      <c r="D5" s="61" t="s">
        <v>184</v>
      </c>
      <c r="E5" s="88" t="s">
        <v>185</v>
      </c>
      <c r="F5" s="138"/>
      <c r="G5" s="138"/>
      <c r="H5" s="138"/>
      <c r="I5" s="138"/>
      <c r="J5" s="138"/>
      <c r="K5" s="138"/>
    </row>
    <row r="6" spans="1:12" ht="12" customHeight="1" x14ac:dyDescent="0.25">
      <c r="A6" s="44"/>
      <c r="B6" s="46"/>
      <c r="C6" s="46"/>
      <c r="D6" s="72"/>
      <c r="E6" s="74"/>
      <c r="F6" s="138"/>
      <c r="G6" s="138"/>
      <c r="H6" s="138"/>
      <c r="I6" s="138"/>
      <c r="J6" s="138"/>
      <c r="K6" s="138"/>
    </row>
    <row r="7" spans="1:12" ht="18.75" customHeight="1" x14ac:dyDescent="0.25">
      <c r="A7" s="73" t="s">
        <v>16</v>
      </c>
      <c r="B7" s="63">
        <v>28811</v>
      </c>
      <c r="C7" s="63">
        <v>5523229</v>
      </c>
      <c r="D7" s="63">
        <v>8158</v>
      </c>
      <c r="E7" s="63">
        <v>1573243</v>
      </c>
      <c r="F7" s="129">
        <f>B7*100/$B$12</f>
        <v>6.1554074263983249</v>
      </c>
      <c r="G7" s="130">
        <f>C7*100/$C$12</f>
        <v>2.5155684595572572</v>
      </c>
      <c r="H7" s="130">
        <f>D7*100/$D$12</f>
        <v>12.088074917022286</v>
      </c>
      <c r="I7" s="129">
        <f>E7*100/$E$12</f>
        <v>4.9849056417247377</v>
      </c>
      <c r="J7" s="86">
        <f>B7+D7</f>
        <v>36969</v>
      </c>
      <c r="K7" s="86">
        <f>C7+E7</f>
        <v>7096472</v>
      </c>
    </row>
    <row r="8" spans="1:12" ht="19.5" customHeight="1" x14ac:dyDescent="0.25">
      <c r="A8" s="13" t="s">
        <v>15</v>
      </c>
      <c r="B8" s="12">
        <v>66167</v>
      </c>
      <c r="C8" s="12">
        <v>14806708</v>
      </c>
      <c r="D8" s="12">
        <v>5561</v>
      </c>
      <c r="E8" s="12">
        <v>1244506</v>
      </c>
      <c r="F8" s="129">
        <f>B8*100/$B$12</f>
        <v>14.136435499722257</v>
      </c>
      <c r="G8" s="130">
        <f>C8*100/$C$12</f>
        <v>6.7437521845779189</v>
      </c>
      <c r="H8" s="130">
        <f>D8*100/$D$12</f>
        <v>8.2399834044570888</v>
      </c>
      <c r="I8" s="129">
        <f>E8*100/$E$12</f>
        <v>3.9432846550471137</v>
      </c>
      <c r="J8" s="86">
        <f t="shared" ref="J8:K12" si="0">B8+D8</f>
        <v>71728</v>
      </c>
      <c r="K8" s="86">
        <f t="shared" si="0"/>
        <v>16051214</v>
      </c>
    </row>
    <row r="9" spans="1:12" ht="20.25" customHeight="1" x14ac:dyDescent="0.25">
      <c r="A9" s="73" t="s">
        <v>92</v>
      </c>
      <c r="B9" s="63">
        <v>3714</v>
      </c>
      <c r="C9" s="63">
        <v>1410335</v>
      </c>
      <c r="D9" s="63">
        <v>351</v>
      </c>
      <c r="E9" s="63">
        <v>133098</v>
      </c>
      <c r="F9" s="129">
        <f>B9*100/$B$12</f>
        <v>0.79348801435713368</v>
      </c>
      <c r="G9" s="130">
        <f>C9*100/$C$12</f>
        <v>0.64234060246455182</v>
      </c>
      <c r="H9" s="130">
        <f>D9*100/$D$12</f>
        <v>0.52009246088193462</v>
      </c>
      <c r="I9" s="129">
        <f>E9*100/$E$12</f>
        <v>0.4217282206895433</v>
      </c>
      <c r="J9" s="86">
        <f t="shared" si="0"/>
        <v>4065</v>
      </c>
      <c r="K9" s="86">
        <f t="shared" si="0"/>
        <v>1543433</v>
      </c>
    </row>
    <row r="10" spans="1:12" ht="21.75" customHeight="1" x14ac:dyDescent="0.25">
      <c r="A10" s="13" t="s">
        <v>93</v>
      </c>
      <c r="B10" s="12">
        <v>369368</v>
      </c>
      <c r="C10" s="12">
        <v>197821592</v>
      </c>
      <c r="D10" s="12">
        <v>53418</v>
      </c>
      <c r="E10" s="12">
        <v>28609289</v>
      </c>
      <c r="F10" s="129">
        <f>B10*100/$B$12</f>
        <v>78.914669059522282</v>
      </c>
      <c r="G10" s="130">
        <f>C10*100/$C$12</f>
        <v>90.09833875340027</v>
      </c>
      <c r="H10" s="130">
        <f>D10*100/$D$12</f>
        <v>79.151849217638684</v>
      </c>
      <c r="I10" s="129">
        <f>E10*100/$E$12</f>
        <v>90.65008148253861</v>
      </c>
      <c r="J10" s="86">
        <f t="shared" si="0"/>
        <v>422786</v>
      </c>
      <c r="K10" s="86">
        <f t="shared" si="0"/>
        <v>226430881</v>
      </c>
    </row>
    <row r="11" spans="1:12" ht="10.5" customHeight="1" x14ac:dyDescent="0.25">
      <c r="A11" s="45"/>
      <c r="B11" s="46"/>
      <c r="C11" s="46"/>
      <c r="D11" s="45"/>
      <c r="E11" s="46"/>
      <c r="F11" s="76"/>
      <c r="G11" s="77"/>
      <c r="H11" s="77"/>
      <c r="I11" s="76"/>
      <c r="J11" s="86"/>
      <c r="K11" s="86"/>
      <c r="L11" s="58"/>
    </row>
    <row r="12" spans="1:12" ht="24" customHeight="1" x14ac:dyDescent="0.25">
      <c r="A12" s="28" t="s">
        <v>63</v>
      </c>
      <c r="B12" s="87">
        <f t="shared" ref="B12:I12" si="1">SUM(B7:B10)</f>
        <v>468060</v>
      </c>
      <c r="C12" s="87">
        <f t="shared" si="1"/>
        <v>219561864</v>
      </c>
      <c r="D12" s="87">
        <f t="shared" si="1"/>
        <v>67488</v>
      </c>
      <c r="E12" s="87">
        <f t="shared" si="1"/>
        <v>31560136</v>
      </c>
      <c r="F12" s="76">
        <f t="shared" si="1"/>
        <v>100</v>
      </c>
      <c r="G12" s="76">
        <f t="shared" si="1"/>
        <v>100</v>
      </c>
      <c r="H12" s="78">
        <f t="shared" si="1"/>
        <v>100</v>
      </c>
      <c r="I12" s="76">
        <f t="shared" si="1"/>
        <v>100</v>
      </c>
      <c r="J12" s="86">
        <f t="shared" si="0"/>
        <v>535548</v>
      </c>
      <c r="K12" s="86">
        <f t="shared" si="0"/>
        <v>251122000</v>
      </c>
      <c r="L12" s="58"/>
    </row>
    <row r="13" spans="1:12" x14ac:dyDescent="0.25">
      <c r="A13" s="36" t="s">
        <v>209</v>
      </c>
      <c r="B13" s="12"/>
      <c r="C13" s="12"/>
      <c r="D13" s="12"/>
      <c r="E13" s="12"/>
      <c r="F13" s="11"/>
      <c r="G13" s="11"/>
      <c r="H13" s="11"/>
      <c r="I13" s="11"/>
      <c r="J13" s="11"/>
    </row>
    <row r="14" spans="1:12" x14ac:dyDescent="0.25">
      <c r="B14" s="12"/>
      <c r="C14" s="12"/>
      <c r="D14" s="12"/>
      <c r="E14" s="12"/>
      <c r="F14" s="11"/>
      <c r="G14" s="11"/>
      <c r="H14" s="11"/>
      <c r="I14" s="11"/>
      <c r="J14" s="11"/>
    </row>
    <row r="15" spans="1:12" x14ac:dyDescent="0.25">
      <c r="A15" s="11"/>
      <c r="B15" s="14"/>
      <c r="C15" s="12"/>
      <c r="D15" s="12"/>
      <c r="E15" s="12"/>
      <c r="F15" s="11"/>
    </row>
    <row r="16" spans="1:12" x14ac:dyDescent="0.25">
      <c r="A16" s="11"/>
      <c r="B16" s="14"/>
      <c r="C16" s="12"/>
      <c r="D16" s="12"/>
      <c r="E16" s="12"/>
      <c r="F16" s="11"/>
    </row>
    <row r="17" spans="1:6" x14ac:dyDescent="0.25">
      <c r="A17" s="11"/>
      <c r="B17" s="14"/>
      <c r="C17" s="12"/>
      <c r="D17" s="12"/>
      <c r="E17" s="12"/>
      <c r="F17" s="11"/>
    </row>
    <row r="18" spans="1:6" x14ac:dyDescent="0.25">
      <c r="A18" s="11"/>
      <c r="B18" s="14"/>
      <c r="C18" s="12"/>
      <c r="D18" s="12"/>
      <c r="E18" s="12"/>
      <c r="F18" s="11"/>
    </row>
    <row r="19" spans="1:6" x14ac:dyDescent="0.25">
      <c r="A19" s="11"/>
      <c r="B19" s="14"/>
      <c r="C19" s="37"/>
      <c r="D19" s="12"/>
      <c r="E19" s="12"/>
      <c r="F19" s="11"/>
    </row>
    <row r="20" spans="1:6" x14ac:dyDescent="0.25">
      <c r="A20" s="11"/>
      <c r="B20" s="12"/>
      <c r="C20" s="12"/>
      <c r="D20" s="12"/>
      <c r="E20" s="12"/>
      <c r="F20" s="11"/>
    </row>
    <row r="21" spans="1:6" x14ac:dyDescent="0.25">
      <c r="A21" s="11"/>
      <c r="B21" s="12"/>
      <c r="C21" s="12"/>
      <c r="D21" s="12"/>
      <c r="E21" s="12"/>
      <c r="F21" s="11"/>
    </row>
    <row r="22" spans="1:6" x14ac:dyDescent="0.25">
      <c r="A22" s="11"/>
      <c r="B22" s="12"/>
      <c r="C22" s="12"/>
      <c r="D22" s="12"/>
      <c r="E22" s="12"/>
      <c r="F22" s="11"/>
    </row>
    <row r="23" spans="1:6" x14ac:dyDescent="0.25">
      <c r="A23" s="11"/>
      <c r="B23" s="12"/>
      <c r="C23" s="12"/>
      <c r="D23" s="12"/>
      <c r="E23" s="12"/>
      <c r="F23" s="11"/>
    </row>
    <row r="24" spans="1:6" x14ac:dyDescent="0.25">
      <c r="A24" s="11"/>
      <c r="B24" s="12"/>
      <c r="C24" s="12"/>
      <c r="D24" s="12"/>
      <c r="E24" s="12"/>
    </row>
    <row r="25" spans="1:6" x14ac:dyDescent="0.25">
      <c r="A25" s="11"/>
      <c r="B25" s="12"/>
      <c r="C25" s="12"/>
      <c r="D25" s="12"/>
      <c r="E25" s="12"/>
      <c r="F25" s="11"/>
    </row>
    <row r="26" spans="1:6" x14ac:dyDescent="0.25">
      <c r="A26" s="11"/>
      <c r="B26" s="12"/>
      <c r="C26" s="11"/>
      <c r="D26" s="12"/>
      <c r="E26" s="12"/>
      <c r="F26" s="11"/>
    </row>
    <row r="27" spans="1:6" x14ac:dyDescent="0.25">
      <c r="A27" s="11"/>
      <c r="B27" s="12"/>
      <c r="C27" s="11"/>
      <c r="D27" s="11"/>
      <c r="E27" s="11"/>
      <c r="F27" s="11"/>
    </row>
    <row r="28" spans="1:6" x14ac:dyDescent="0.25">
      <c r="A28" s="11"/>
      <c r="B28" s="12"/>
      <c r="C28" s="15"/>
      <c r="D28" s="15"/>
      <c r="E28" s="16"/>
      <c r="F28" s="11"/>
    </row>
    <row r="29" spans="1:6" x14ac:dyDescent="0.25">
      <c r="A29" s="11"/>
      <c r="B29" s="12"/>
      <c r="C29" s="11"/>
      <c r="D29" s="11"/>
      <c r="E29" s="11"/>
      <c r="F29" s="11"/>
    </row>
    <row r="30" spans="1:6" x14ac:dyDescent="0.25">
      <c r="A30" s="11"/>
      <c r="B30" s="12"/>
      <c r="C30" s="11"/>
      <c r="D30" s="11"/>
      <c r="E30" s="11"/>
      <c r="F30" s="11"/>
    </row>
  </sheetData>
  <mergeCells count="3">
    <mergeCell ref="A4:A5"/>
    <mergeCell ref="B4:C4"/>
    <mergeCell ref="D4:E4"/>
  </mergeCells>
  <pageMargins left="0.31496062992125984" right="0.27559055118110237" top="0.98425196850393704" bottom="0.98425196850393704" header="0" footer="0"/>
  <pageSetup scale="90" orientation="landscape" r:id="rId1"/>
  <headerFooter alignWithMargins="0"/>
  <ignoredErrors>
    <ignoredError sqref="F7:H12 I7:I1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D17"/>
  <sheetViews>
    <sheetView zoomScaleNormal="100" workbookViewId="0">
      <selection activeCell="A53" sqref="A53"/>
    </sheetView>
  </sheetViews>
  <sheetFormatPr baseColWidth="10" defaultColWidth="11.42578125" defaultRowHeight="15" x14ac:dyDescent="0.25"/>
  <cols>
    <col min="1" max="1" width="36.28515625" style="9" customWidth="1"/>
    <col min="2" max="2" width="9.28515625" style="9" customWidth="1"/>
    <col min="3" max="3" width="19.42578125" style="8" customWidth="1"/>
    <col min="4" max="16384" width="11.42578125" style="9"/>
  </cols>
  <sheetData>
    <row r="2" spans="1:4" ht="17.25" x14ac:dyDescent="0.3">
      <c r="A2" s="20" t="s">
        <v>160</v>
      </c>
    </row>
    <row r="4" spans="1:4" ht="25.5" customHeight="1" x14ac:dyDescent="0.25">
      <c r="A4" s="95" t="s">
        <v>163</v>
      </c>
      <c r="B4" s="21"/>
      <c r="C4" s="125" t="s">
        <v>198</v>
      </c>
    </row>
    <row r="5" spans="1:4" ht="9" customHeight="1" x14ac:dyDescent="0.25">
      <c r="A5" s="53"/>
      <c r="B5" s="53"/>
      <c r="C5" s="54"/>
    </row>
    <row r="6" spans="1:4" x14ac:dyDescent="0.25">
      <c r="A6" s="1" t="s">
        <v>161</v>
      </c>
      <c r="B6" s="4"/>
      <c r="C6" s="126">
        <v>733345</v>
      </c>
      <c r="D6" s="56">
        <f>C6*100/C17</f>
        <v>84.795943734932095</v>
      </c>
    </row>
    <row r="7" spans="1:4" ht="21" customHeight="1" x14ac:dyDescent="0.25">
      <c r="A7" s="48"/>
      <c r="B7" s="44"/>
      <c r="C7" s="55"/>
      <c r="D7" s="57"/>
    </row>
    <row r="8" spans="1:4" x14ac:dyDescent="0.25">
      <c r="A8" s="1" t="s">
        <v>162</v>
      </c>
      <c r="B8" s="1"/>
      <c r="C8" s="126">
        <f>SUM(C10:C15)</f>
        <v>131490</v>
      </c>
      <c r="D8" s="56">
        <f>C8*100/C17</f>
        <v>15.204056265067903</v>
      </c>
    </row>
    <row r="9" spans="1:4" ht="5.25" customHeight="1" x14ac:dyDescent="0.25">
      <c r="A9" s="48"/>
      <c r="B9" s="44"/>
      <c r="C9" s="55"/>
      <c r="D9" s="57"/>
    </row>
    <row r="10" spans="1:4" x14ac:dyDescent="0.25">
      <c r="A10" s="44" t="s">
        <v>82</v>
      </c>
      <c r="B10" s="44"/>
      <c r="C10" s="112">
        <v>99226</v>
      </c>
      <c r="D10" s="56">
        <f>C10*100/$C$8</f>
        <v>75.46277283443608</v>
      </c>
    </row>
    <row r="11" spans="1:4" x14ac:dyDescent="0.25">
      <c r="A11" s="44" t="s">
        <v>83</v>
      </c>
      <c r="B11" s="44"/>
      <c r="C11" s="112">
        <v>6203</v>
      </c>
      <c r="D11" s="56">
        <f t="shared" ref="D11:D15" si="0">C11*100/$C$8</f>
        <v>4.7174690090501175</v>
      </c>
    </row>
    <row r="12" spans="1:4" x14ac:dyDescent="0.25">
      <c r="A12" s="44" t="s">
        <v>84</v>
      </c>
      <c r="B12" s="44"/>
      <c r="C12" s="112">
        <v>3544</v>
      </c>
      <c r="D12" s="56">
        <f t="shared" si="0"/>
        <v>2.6952619971100464</v>
      </c>
    </row>
    <row r="13" spans="1:4" x14ac:dyDescent="0.25">
      <c r="A13" s="44" t="s">
        <v>85</v>
      </c>
      <c r="B13" s="44"/>
      <c r="C13" s="112">
        <v>5763</v>
      </c>
      <c r="D13" s="56">
        <f t="shared" si="0"/>
        <v>4.3828428017339718</v>
      </c>
    </row>
    <row r="14" spans="1:4" x14ac:dyDescent="0.25">
      <c r="A14" s="44" t="s">
        <v>123</v>
      </c>
      <c r="B14" s="44"/>
      <c r="C14" s="112">
        <v>5002</v>
      </c>
      <c r="D14" s="56">
        <f t="shared" si="0"/>
        <v>3.8040915658985472</v>
      </c>
    </row>
    <row r="15" spans="1:4" x14ac:dyDescent="0.25">
      <c r="A15" s="44" t="s">
        <v>86</v>
      </c>
      <c r="B15" s="44"/>
      <c r="C15" s="112">
        <v>11752</v>
      </c>
      <c r="D15" s="56">
        <f t="shared" si="0"/>
        <v>8.9375617917712376</v>
      </c>
    </row>
    <row r="16" spans="1:4" ht="6.75" customHeight="1" x14ac:dyDescent="0.25">
      <c r="A16" s="44"/>
      <c r="B16" s="44"/>
      <c r="C16" s="55"/>
    </row>
    <row r="17" spans="1:3" ht="23.25" customHeight="1" x14ac:dyDescent="0.25">
      <c r="A17" s="26" t="s">
        <v>63</v>
      </c>
      <c r="B17" s="21"/>
      <c r="C17" s="125">
        <f>C6+C8</f>
        <v>864835</v>
      </c>
    </row>
  </sheetData>
  <phoneticPr fontId="0" type="noConversion"/>
  <pageMargins left="0.82" right="0.75" top="0.48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N42"/>
  <sheetViews>
    <sheetView zoomScaleNormal="100" workbookViewId="0">
      <selection activeCell="A50" sqref="A50"/>
    </sheetView>
  </sheetViews>
  <sheetFormatPr baseColWidth="10" defaultColWidth="11.42578125" defaultRowHeight="15" x14ac:dyDescent="0.25"/>
  <cols>
    <col min="1" max="1" width="34.85546875" style="9" customWidth="1"/>
    <col min="2" max="2" width="8.7109375" style="8" customWidth="1"/>
    <col min="3" max="3" width="8.5703125" style="8" customWidth="1"/>
    <col min="4" max="4" width="9.28515625" style="8" customWidth="1"/>
    <col min="5" max="5" width="7.85546875" style="8" customWidth="1"/>
    <col min="6" max="6" width="8.5703125" style="8" customWidth="1"/>
    <col min="7" max="7" width="10.5703125" style="8" customWidth="1"/>
    <col min="8" max="8" width="12.42578125" style="8" customWidth="1"/>
    <col min="9" max="9" width="9.5703125" style="8" customWidth="1"/>
    <col min="10" max="12" width="8.7109375" style="8" customWidth="1"/>
    <col min="13" max="13" width="11.7109375" style="8" customWidth="1"/>
    <col min="14" max="16384" width="11.42578125" style="9"/>
  </cols>
  <sheetData>
    <row r="2" spans="1:14" ht="17.25" x14ac:dyDescent="0.3">
      <c r="A2" s="20" t="s">
        <v>189</v>
      </c>
    </row>
    <row r="3" spans="1:14" x14ac:dyDescent="0.25">
      <c r="I3" s="98"/>
    </row>
    <row r="4" spans="1:14" ht="24" customHeight="1" x14ac:dyDescent="0.25">
      <c r="A4" s="140" t="s">
        <v>163</v>
      </c>
      <c r="B4" s="141" t="s">
        <v>164</v>
      </c>
      <c r="C4" s="141"/>
      <c r="D4" s="141"/>
      <c r="E4" s="141"/>
      <c r="F4" s="141"/>
      <c r="G4" s="141"/>
      <c r="H4" s="141"/>
      <c r="I4" s="98"/>
    </row>
    <row r="5" spans="1:14" ht="47.25" customHeight="1" x14ac:dyDescent="0.25">
      <c r="A5" s="140"/>
      <c r="B5" s="25" t="s">
        <v>16</v>
      </c>
      <c r="C5" s="25" t="s">
        <v>15</v>
      </c>
      <c r="D5" s="32" t="s">
        <v>13</v>
      </c>
      <c r="E5" s="32" t="s">
        <v>14</v>
      </c>
      <c r="F5" s="40" t="s">
        <v>55</v>
      </c>
      <c r="G5" s="61" t="s">
        <v>166</v>
      </c>
      <c r="H5" s="88" t="s">
        <v>156</v>
      </c>
      <c r="I5" s="98"/>
      <c r="M5" s="9"/>
    </row>
    <row r="6" spans="1:14" ht="6" customHeight="1" x14ac:dyDescent="0.25">
      <c r="A6" s="44"/>
      <c r="B6" s="46"/>
      <c r="C6" s="46"/>
      <c r="D6" s="46"/>
      <c r="E6" s="46"/>
      <c r="F6" s="46"/>
      <c r="G6" s="46"/>
      <c r="H6" s="46"/>
      <c r="M6" s="9"/>
    </row>
    <row r="7" spans="1:14" ht="21.75" customHeight="1" x14ac:dyDescent="0.25">
      <c r="A7" s="113" t="s">
        <v>161</v>
      </c>
      <c r="B7" s="12">
        <v>66903</v>
      </c>
      <c r="C7" s="12">
        <v>63506</v>
      </c>
      <c r="D7" s="12">
        <v>2549</v>
      </c>
      <c r="E7" s="12">
        <v>239375</v>
      </c>
      <c r="F7" s="12">
        <v>404</v>
      </c>
      <c r="G7" s="16">
        <f>SUM(B7:F7)</f>
        <v>372737</v>
      </c>
      <c r="H7" s="12">
        <v>3</v>
      </c>
      <c r="M7" s="9"/>
    </row>
    <row r="8" spans="1:14" ht="21.75" customHeight="1" x14ac:dyDescent="0.25">
      <c r="A8" s="113" t="s">
        <v>162</v>
      </c>
      <c r="B8" s="12">
        <v>20294</v>
      </c>
      <c r="C8" s="12">
        <v>7020</v>
      </c>
      <c r="D8" s="12">
        <v>291</v>
      </c>
      <c r="E8" s="12">
        <v>42134</v>
      </c>
      <c r="F8" s="12">
        <v>582</v>
      </c>
      <c r="G8" s="16">
        <f>SUM(B8:F8)</f>
        <v>70321</v>
      </c>
      <c r="H8" s="12">
        <v>1221</v>
      </c>
      <c r="M8" s="9"/>
    </row>
    <row r="9" spans="1:14" ht="7.5" customHeight="1" x14ac:dyDescent="0.25">
      <c r="A9" s="44"/>
      <c r="B9" s="46"/>
      <c r="C9" s="46"/>
      <c r="D9" s="46"/>
      <c r="E9" s="46"/>
      <c r="F9" s="46"/>
      <c r="G9" s="46"/>
      <c r="H9" s="46"/>
      <c r="M9" s="9"/>
    </row>
    <row r="10" spans="1:14" x14ac:dyDescent="0.25">
      <c r="A10" s="2" t="s">
        <v>51</v>
      </c>
      <c r="B10" s="3">
        <f>SUM(B7:B9)</f>
        <v>87197</v>
      </c>
      <c r="C10" s="3">
        <f t="shared" ref="C10:H10" si="0">SUM(C7:C9)</f>
        <v>70526</v>
      </c>
      <c r="D10" s="3">
        <f t="shared" si="0"/>
        <v>2840</v>
      </c>
      <c r="E10" s="3">
        <f t="shared" si="0"/>
        <v>281509</v>
      </c>
      <c r="F10" s="3">
        <f t="shared" si="0"/>
        <v>986</v>
      </c>
      <c r="G10" s="3">
        <f t="shared" si="0"/>
        <v>443058</v>
      </c>
      <c r="H10" s="3">
        <f t="shared" si="0"/>
        <v>1224</v>
      </c>
      <c r="M10" s="9"/>
    </row>
    <row r="11" spans="1:14" x14ac:dyDescent="0.25">
      <c r="A11" s="58"/>
      <c r="B11" s="109">
        <f>B10*100/$G$10</f>
        <v>19.680719002929639</v>
      </c>
      <c r="C11" s="109">
        <f t="shared" ref="C11:F11" si="1">C10*100/$G$10</f>
        <v>15.918006220404552</v>
      </c>
      <c r="D11" s="109">
        <v>0.7</v>
      </c>
      <c r="E11" s="109">
        <f t="shared" si="1"/>
        <v>63.537730951703843</v>
      </c>
      <c r="F11" s="109">
        <f t="shared" si="1"/>
        <v>0.22254422671523819</v>
      </c>
      <c r="G11" s="109"/>
      <c r="H11" s="66">
        <f>SUM(B11:G11)</f>
        <v>100.05900040175328</v>
      </c>
    </row>
    <row r="13" spans="1:14" ht="0.75" customHeight="1" x14ac:dyDescent="0.25"/>
    <row r="14" spans="1:14" hidden="1" x14ac:dyDescent="0.25"/>
    <row r="15" spans="1:14" hidden="1" x14ac:dyDescent="0.25">
      <c r="N15" s="8"/>
    </row>
    <row r="16" spans="1:14" ht="25.5" customHeight="1" x14ac:dyDescent="0.25">
      <c r="A16" s="140" t="s">
        <v>163</v>
      </c>
      <c r="B16" s="141" t="s">
        <v>165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39" t="s">
        <v>167</v>
      </c>
    </row>
    <row r="17" spans="1:13" ht="20.25" customHeight="1" x14ac:dyDescent="0.25">
      <c r="A17" s="140"/>
      <c r="B17" s="35" t="s">
        <v>4</v>
      </c>
      <c r="C17" s="35" t="s">
        <v>3</v>
      </c>
      <c r="D17" s="35" t="s">
        <v>2</v>
      </c>
      <c r="E17" s="35" t="s">
        <v>5</v>
      </c>
      <c r="F17" s="35" t="s">
        <v>6</v>
      </c>
      <c r="G17" s="35" t="s">
        <v>7</v>
      </c>
      <c r="H17" s="35" t="s">
        <v>8</v>
      </c>
      <c r="I17" s="35" t="s">
        <v>9</v>
      </c>
      <c r="J17" s="35" t="s">
        <v>10</v>
      </c>
      <c r="K17" s="35" t="s">
        <v>11</v>
      </c>
      <c r="L17" s="35" t="s">
        <v>12</v>
      </c>
      <c r="M17" s="139"/>
    </row>
    <row r="18" spans="1:13" x14ac:dyDescent="0.25">
      <c r="A18" s="4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46"/>
    </row>
    <row r="19" spans="1:13" ht="21.75" customHeight="1" x14ac:dyDescent="0.25">
      <c r="A19" s="113" t="s">
        <v>161</v>
      </c>
      <c r="B19" s="12">
        <v>2855</v>
      </c>
      <c r="C19" s="12">
        <v>288365</v>
      </c>
      <c r="D19" s="12">
        <v>66783</v>
      </c>
      <c r="E19" s="12">
        <v>105</v>
      </c>
      <c r="F19" s="12">
        <v>7</v>
      </c>
      <c r="G19" s="12">
        <v>25</v>
      </c>
      <c r="H19" s="12">
        <v>2012</v>
      </c>
      <c r="I19" s="12">
        <v>421</v>
      </c>
      <c r="J19" s="12">
        <v>27</v>
      </c>
      <c r="K19" s="12">
        <v>2</v>
      </c>
      <c r="L19" s="12">
        <v>3</v>
      </c>
      <c r="M19" s="16">
        <f>SUM(B19:L19)</f>
        <v>360605</v>
      </c>
    </row>
    <row r="20" spans="1:13" ht="21.75" customHeight="1" x14ac:dyDescent="0.25">
      <c r="A20" s="113" t="s">
        <v>162</v>
      </c>
      <c r="B20" s="12">
        <v>513</v>
      </c>
      <c r="C20" s="12">
        <v>42830</v>
      </c>
      <c r="D20" s="12">
        <v>14999</v>
      </c>
      <c r="E20" s="12">
        <v>390</v>
      </c>
      <c r="F20" s="12">
        <v>49</v>
      </c>
      <c r="G20" s="12">
        <v>58</v>
      </c>
      <c r="H20" s="12">
        <v>735</v>
      </c>
      <c r="I20" s="12">
        <v>229</v>
      </c>
      <c r="J20" s="12">
        <v>85</v>
      </c>
      <c r="K20" s="12">
        <v>13</v>
      </c>
      <c r="L20" s="12">
        <v>47</v>
      </c>
      <c r="M20" s="16">
        <f>SUM(B20:L20)</f>
        <v>59948</v>
      </c>
    </row>
    <row r="21" spans="1:13" x14ac:dyDescent="0.25">
      <c r="A21" s="44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x14ac:dyDescent="0.25">
      <c r="A22" s="2" t="s">
        <v>51</v>
      </c>
      <c r="B22" s="3">
        <f t="shared" ref="B22:L22" si="2">SUM(B19:B21)</f>
        <v>3368</v>
      </c>
      <c r="C22" s="3">
        <f t="shared" si="2"/>
        <v>331195</v>
      </c>
      <c r="D22" s="3">
        <f>SUM(D19:D21)</f>
        <v>81782</v>
      </c>
      <c r="E22" s="3">
        <f t="shared" si="2"/>
        <v>495</v>
      </c>
      <c r="F22" s="3">
        <f t="shared" si="2"/>
        <v>56</v>
      </c>
      <c r="G22" s="3">
        <f t="shared" si="2"/>
        <v>83</v>
      </c>
      <c r="H22" s="3">
        <f t="shared" si="2"/>
        <v>2747</v>
      </c>
      <c r="I22" s="3">
        <f t="shared" si="2"/>
        <v>650</v>
      </c>
      <c r="J22" s="3">
        <f t="shared" si="2"/>
        <v>112</v>
      </c>
      <c r="K22" s="3">
        <f t="shared" si="2"/>
        <v>15</v>
      </c>
      <c r="L22" s="3">
        <f t="shared" si="2"/>
        <v>50</v>
      </c>
      <c r="M22" s="3">
        <f>SUM(B22:L22)</f>
        <v>420553</v>
      </c>
    </row>
    <row r="23" spans="1:13" x14ac:dyDescent="0.25">
      <c r="A23" s="58"/>
      <c r="B23" s="109">
        <f>B22*100/$M$22</f>
        <v>0.80085030899791465</v>
      </c>
      <c r="C23" s="109">
        <f t="shared" ref="C23:L23" si="3">C22*100/$M$22</f>
        <v>78.75226190278039</v>
      </c>
      <c r="D23" s="109">
        <f t="shared" si="3"/>
        <v>19.446300466290811</v>
      </c>
      <c r="E23" s="109">
        <f t="shared" si="3"/>
        <v>0.11770216833550111</v>
      </c>
      <c r="F23" s="109">
        <f t="shared" si="3"/>
        <v>1.3315800862198105E-2</v>
      </c>
      <c r="G23" s="109">
        <f t="shared" si="3"/>
        <v>1.973591913504362E-2</v>
      </c>
      <c r="H23" s="109">
        <f t="shared" si="3"/>
        <v>0.65318758872246785</v>
      </c>
      <c r="I23" s="109">
        <f t="shared" si="3"/>
        <v>0.15455840286479944</v>
      </c>
      <c r="J23" s="109">
        <f t="shared" si="3"/>
        <v>2.6631601724396211E-2</v>
      </c>
      <c r="K23" s="109">
        <f t="shared" si="3"/>
        <v>3.566732373803064E-3</v>
      </c>
      <c r="L23" s="109">
        <f t="shared" si="3"/>
        <v>1.188910791267688E-2</v>
      </c>
      <c r="M23" s="109">
        <f>SUM(B23:L23)</f>
        <v>99.999999999999986</v>
      </c>
    </row>
    <row r="24" spans="1:13" x14ac:dyDescent="0.25">
      <c r="C24" s="9"/>
      <c r="D24" s="9"/>
      <c r="E24" s="9"/>
      <c r="F24" s="9"/>
      <c r="G24" s="9"/>
      <c r="H24" s="9"/>
    </row>
    <row r="25" spans="1:13" x14ac:dyDescent="0.25">
      <c r="C25" s="9"/>
      <c r="D25" s="9"/>
      <c r="E25" s="9"/>
      <c r="F25" s="9"/>
      <c r="G25" s="9"/>
      <c r="H25" s="9"/>
    </row>
    <row r="26" spans="1:13" x14ac:dyDescent="0.25">
      <c r="C26" s="9"/>
      <c r="D26" s="9"/>
      <c r="E26" s="9"/>
      <c r="F26" s="9"/>
      <c r="G26" s="9"/>
      <c r="H26" s="9"/>
    </row>
    <row r="27" spans="1:13" x14ac:dyDescent="0.25">
      <c r="C27" s="9"/>
      <c r="D27" s="9"/>
      <c r="E27" s="9"/>
      <c r="F27" s="9"/>
      <c r="G27" s="9"/>
      <c r="H27" s="9"/>
    </row>
    <row r="28" spans="1:13" x14ac:dyDescent="0.25">
      <c r="C28" s="9"/>
      <c r="D28" s="9"/>
      <c r="E28" s="9"/>
      <c r="F28" s="9"/>
      <c r="G28" s="9"/>
      <c r="H28" s="9"/>
    </row>
    <row r="29" spans="1:13" x14ac:dyDescent="0.25">
      <c r="C29" s="9"/>
      <c r="D29" s="9"/>
      <c r="E29" s="9"/>
      <c r="F29" s="9"/>
      <c r="G29" s="9"/>
      <c r="H29" s="9"/>
    </row>
    <row r="30" spans="1:13" x14ac:dyDescent="0.25">
      <c r="C30" s="9"/>
      <c r="D30" s="9"/>
      <c r="E30" s="9"/>
      <c r="F30" s="9"/>
      <c r="G30" s="9"/>
      <c r="H30" s="9"/>
    </row>
    <row r="31" spans="1:13" x14ac:dyDescent="0.25">
      <c r="C31" s="9"/>
      <c r="D31" s="9"/>
      <c r="E31" s="9"/>
      <c r="F31" s="9"/>
      <c r="G31" s="9"/>
      <c r="H31" s="9"/>
    </row>
    <row r="32" spans="1:13" x14ac:dyDescent="0.25">
      <c r="C32" s="9"/>
      <c r="D32" s="9"/>
      <c r="E32" s="9"/>
      <c r="F32" s="9"/>
      <c r="G32" s="9"/>
      <c r="H32" s="9"/>
    </row>
    <row r="33" spans="3:8" x14ac:dyDescent="0.25">
      <c r="C33" s="9"/>
      <c r="D33" s="9"/>
      <c r="E33" s="9"/>
      <c r="F33" s="9"/>
      <c r="G33" s="9"/>
      <c r="H33" s="9"/>
    </row>
    <row r="34" spans="3:8" x14ac:dyDescent="0.25">
      <c r="C34" s="9"/>
      <c r="D34" s="9"/>
      <c r="E34" s="9"/>
      <c r="F34" s="9"/>
      <c r="G34" s="9"/>
      <c r="H34" s="9"/>
    </row>
    <row r="35" spans="3:8" x14ac:dyDescent="0.25">
      <c r="C35" s="9"/>
      <c r="D35" s="9"/>
      <c r="E35" s="9"/>
      <c r="F35" s="9"/>
      <c r="G35" s="9"/>
      <c r="H35" s="9"/>
    </row>
    <row r="36" spans="3:8" x14ac:dyDescent="0.25">
      <c r="C36" s="9"/>
      <c r="D36" s="9"/>
      <c r="E36" s="9"/>
      <c r="F36" s="9"/>
      <c r="G36" s="9"/>
      <c r="H36" s="9"/>
    </row>
    <row r="37" spans="3:8" x14ac:dyDescent="0.25">
      <c r="C37" s="9"/>
      <c r="D37" s="9"/>
      <c r="E37" s="9"/>
      <c r="F37" s="9"/>
      <c r="G37" s="9"/>
      <c r="H37" s="9"/>
    </row>
    <row r="38" spans="3:8" x14ac:dyDescent="0.25">
      <c r="C38" s="9"/>
      <c r="D38" s="9"/>
      <c r="E38" s="9"/>
      <c r="F38" s="9"/>
      <c r="G38" s="9"/>
      <c r="H38" s="9"/>
    </row>
    <row r="39" spans="3:8" x14ac:dyDescent="0.25">
      <c r="C39" s="9"/>
      <c r="D39" s="9"/>
      <c r="E39" s="9"/>
      <c r="F39" s="9"/>
      <c r="G39" s="9"/>
      <c r="H39" s="9"/>
    </row>
    <row r="40" spans="3:8" x14ac:dyDescent="0.25">
      <c r="C40" s="9"/>
      <c r="D40" s="9"/>
      <c r="E40" s="9"/>
      <c r="F40" s="9"/>
      <c r="G40" s="9"/>
      <c r="H40" s="9"/>
    </row>
    <row r="41" spans="3:8" x14ac:dyDescent="0.25">
      <c r="C41" s="9"/>
      <c r="D41" s="9"/>
      <c r="E41" s="9"/>
      <c r="F41" s="9"/>
      <c r="G41" s="9"/>
      <c r="H41" s="9"/>
    </row>
    <row r="42" spans="3:8" x14ac:dyDescent="0.25">
      <c r="C42" s="9"/>
      <c r="D42" s="9"/>
      <c r="E42" s="9"/>
      <c r="F42" s="9"/>
      <c r="G42" s="9"/>
      <c r="H42" s="9"/>
    </row>
  </sheetData>
  <mergeCells count="5">
    <mergeCell ref="M16:M17"/>
    <mergeCell ref="A16:A17"/>
    <mergeCell ref="A4:A5"/>
    <mergeCell ref="B16:L16"/>
    <mergeCell ref="B4:H4"/>
  </mergeCells>
  <phoneticPr fontId="0" type="noConversion"/>
  <pageMargins left="0.75" right="0.75" top="0.39" bottom="1" header="0" footer="0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72"/>
  <sheetViews>
    <sheetView zoomScaleNormal="100" workbookViewId="0">
      <selection activeCell="A56" sqref="A56"/>
    </sheetView>
  </sheetViews>
  <sheetFormatPr baseColWidth="10" defaultColWidth="11.42578125" defaultRowHeight="15" x14ac:dyDescent="0.25"/>
  <cols>
    <col min="1" max="1" width="25.7109375" style="9" customWidth="1"/>
    <col min="2" max="2" width="9.42578125" style="9" customWidth="1"/>
    <col min="3" max="3" width="9.7109375" style="9" customWidth="1"/>
    <col min="4" max="4" width="8" style="9" customWidth="1"/>
    <col min="5" max="5" width="14.85546875" style="9" customWidth="1"/>
    <col min="6" max="6" width="12.28515625" style="9" customWidth="1"/>
    <col min="7" max="7" width="10.7109375" style="9" customWidth="1"/>
    <col min="8" max="16384" width="11.42578125" style="9"/>
  </cols>
  <sheetData>
    <row r="1" spans="1:8" x14ac:dyDescent="0.25">
      <c r="E1" s="34"/>
    </row>
    <row r="2" spans="1:8" ht="17.25" x14ac:dyDescent="0.3">
      <c r="A2" s="144" t="s">
        <v>211</v>
      </c>
      <c r="B2" s="144"/>
      <c r="C2" s="144"/>
      <c r="D2" s="144"/>
      <c r="E2" s="144"/>
      <c r="F2" s="144"/>
      <c r="G2" s="144"/>
    </row>
    <row r="4" spans="1:8" ht="16.5" customHeight="1" x14ac:dyDescent="0.25">
      <c r="A4" s="142" t="s">
        <v>173</v>
      </c>
      <c r="B4" s="143" t="s">
        <v>169</v>
      </c>
      <c r="C4" s="143"/>
      <c r="D4" s="143"/>
      <c r="E4" s="143"/>
      <c r="F4" s="143"/>
      <c r="G4" s="142" t="s">
        <v>63</v>
      </c>
    </row>
    <row r="5" spans="1:8" ht="30" customHeight="1" x14ac:dyDescent="0.25">
      <c r="A5" s="142"/>
      <c r="B5" s="42" t="s">
        <v>87</v>
      </c>
      <c r="C5" s="42" t="s">
        <v>88</v>
      </c>
      <c r="D5" s="42" t="s">
        <v>89</v>
      </c>
      <c r="E5" s="42" t="s">
        <v>157</v>
      </c>
      <c r="F5" s="41" t="s">
        <v>90</v>
      </c>
      <c r="G5" s="142"/>
    </row>
    <row r="6" spans="1:8" ht="10.5" customHeight="1" x14ac:dyDescent="0.25">
      <c r="A6" s="115"/>
      <c r="B6" s="115"/>
      <c r="C6" s="115"/>
      <c r="D6" s="115"/>
      <c r="E6" s="115"/>
      <c r="F6" s="115"/>
      <c r="G6" s="115"/>
    </row>
    <row r="7" spans="1:8" ht="14.1" customHeight="1" x14ac:dyDescent="0.25">
      <c r="A7" s="1" t="s">
        <v>17</v>
      </c>
      <c r="B7" s="49">
        <v>5436</v>
      </c>
      <c r="C7" s="49">
        <v>261</v>
      </c>
      <c r="D7" s="49">
        <v>7</v>
      </c>
      <c r="E7" s="49">
        <v>3</v>
      </c>
      <c r="F7" s="49">
        <v>0</v>
      </c>
      <c r="G7" s="49">
        <f t="shared" ref="G7:G38" si="0">SUM(B7:F7)</f>
        <v>5707</v>
      </c>
      <c r="H7" s="58" t="s">
        <v>127</v>
      </c>
    </row>
    <row r="8" spans="1:8" ht="14.1" customHeight="1" x14ac:dyDescent="0.25">
      <c r="A8" s="93" t="s">
        <v>18</v>
      </c>
      <c r="B8" s="18">
        <v>10988</v>
      </c>
      <c r="C8" s="18">
        <v>937</v>
      </c>
      <c r="D8" s="18">
        <v>28</v>
      </c>
      <c r="E8" s="18">
        <v>1</v>
      </c>
      <c r="F8" s="18">
        <v>0</v>
      </c>
      <c r="G8" s="52">
        <f t="shared" si="0"/>
        <v>11954</v>
      </c>
      <c r="H8" s="58" t="s">
        <v>128</v>
      </c>
    </row>
    <row r="9" spans="1:8" ht="14.1" customHeight="1" x14ac:dyDescent="0.25">
      <c r="A9" s="1" t="s">
        <v>19</v>
      </c>
      <c r="B9" s="49">
        <v>786</v>
      </c>
      <c r="C9" s="49">
        <v>44</v>
      </c>
      <c r="D9" s="49">
        <v>1</v>
      </c>
      <c r="E9" s="49">
        <v>0</v>
      </c>
      <c r="F9" s="49">
        <v>0</v>
      </c>
      <c r="G9" s="49">
        <f t="shared" si="0"/>
        <v>831</v>
      </c>
      <c r="H9" s="58" t="s">
        <v>129</v>
      </c>
    </row>
    <row r="10" spans="1:8" ht="14.1" customHeight="1" x14ac:dyDescent="0.25">
      <c r="A10" s="93" t="s">
        <v>20</v>
      </c>
      <c r="B10" s="18">
        <v>784</v>
      </c>
      <c r="C10" s="18">
        <v>79</v>
      </c>
      <c r="D10" s="18">
        <v>2</v>
      </c>
      <c r="E10" s="18">
        <v>1</v>
      </c>
      <c r="F10" s="18">
        <v>0</v>
      </c>
      <c r="G10" s="52">
        <f t="shared" si="0"/>
        <v>866</v>
      </c>
      <c r="H10" s="58" t="s">
        <v>224</v>
      </c>
    </row>
    <row r="11" spans="1:8" ht="14.1" customHeight="1" x14ac:dyDescent="0.25">
      <c r="A11" s="1" t="s">
        <v>23</v>
      </c>
      <c r="B11" s="49">
        <v>2674</v>
      </c>
      <c r="C11" s="49">
        <v>166</v>
      </c>
      <c r="D11" s="49">
        <v>11</v>
      </c>
      <c r="E11" s="49">
        <v>6</v>
      </c>
      <c r="F11" s="49">
        <v>0</v>
      </c>
      <c r="G11" s="49">
        <f t="shared" si="0"/>
        <v>2857</v>
      </c>
      <c r="H11" s="58" t="s">
        <v>130</v>
      </c>
    </row>
    <row r="12" spans="1:8" ht="14.1" customHeight="1" x14ac:dyDescent="0.25">
      <c r="A12" s="93" t="s">
        <v>24</v>
      </c>
      <c r="B12" s="18">
        <v>11941</v>
      </c>
      <c r="C12" s="18">
        <v>238</v>
      </c>
      <c r="D12" s="18">
        <v>19</v>
      </c>
      <c r="E12" s="18">
        <v>12</v>
      </c>
      <c r="F12" s="18">
        <v>0</v>
      </c>
      <c r="G12" s="52">
        <f t="shared" si="0"/>
        <v>12210</v>
      </c>
      <c r="H12" s="58" t="s">
        <v>131</v>
      </c>
    </row>
    <row r="13" spans="1:8" ht="14.1" customHeight="1" x14ac:dyDescent="0.25">
      <c r="A13" s="1" t="s">
        <v>221</v>
      </c>
      <c r="B13" s="49">
        <v>82370</v>
      </c>
      <c r="C13" s="49">
        <v>16603</v>
      </c>
      <c r="D13" s="49">
        <v>959</v>
      </c>
      <c r="E13" s="49">
        <v>66</v>
      </c>
      <c r="F13" s="49">
        <v>0</v>
      </c>
      <c r="G13" s="49">
        <f t="shared" si="0"/>
        <v>99998</v>
      </c>
      <c r="H13" s="58" t="s">
        <v>222</v>
      </c>
    </row>
    <row r="14" spans="1:8" ht="14.1" customHeight="1" x14ac:dyDescent="0.25">
      <c r="A14" s="93" t="s">
        <v>21</v>
      </c>
      <c r="B14" s="18">
        <v>12477</v>
      </c>
      <c r="C14" s="18">
        <v>1230</v>
      </c>
      <c r="D14" s="18">
        <v>91</v>
      </c>
      <c r="E14" s="18">
        <v>340</v>
      </c>
      <c r="F14" s="18">
        <v>0</v>
      </c>
      <c r="G14" s="52">
        <f t="shared" si="0"/>
        <v>14138</v>
      </c>
      <c r="H14" s="58" t="s">
        <v>132</v>
      </c>
    </row>
    <row r="15" spans="1:8" ht="14.1" customHeight="1" x14ac:dyDescent="0.25">
      <c r="A15" s="1" t="s">
        <v>22</v>
      </c>
      <c r="B15" s="49">
        <v>2941</v>
      </c>
      <c r="C15" s="49">
        <v>275</v>
      </c>
      <c r="D15" s="49">
        <v>7</v>
      </c>
      <c r="E15" s="49">
        <v>6</v>
      </c>
      <c r="F15" s="49">
        <v>0</v>
      </c>
      <c r="G15" s="49">
        <f t="shared" si="0"/>
        <v>3229</v>
      </c>
      <c r="H15" s="58" t="s">
        <v>133</v>
      </c>
    </row>
    <row r="16" spans="1:8" ht="14.1" customHeight="1" x14ac:dyDescent="0.25">
      <c r="A16" s="93" t="s">
        <v>25</v>
      </c>
      <c r="B16" s="18">
        <v>6067</v>
      </c>
      <c r="C16" s="18">
        <v>154</v>
      </c>
      <c r="D16" s="18">
        <v>2</v>
      </c>
      <c r="E16" s="18">
        <v>8</v>
      </c>
      <c r="F16" s="18">
        <v>0</v>
      </c>
      <c r="G16" s="52">
        <f t="shared" si="0"/>
        <v>6231</v>
      </c>
      <c r="H16" s="58" t="s">
        <v>134</v>
      </c>
    </row>
    <row r="17" spans="1:8" ht="14.1" customHeight="1" x14ac:dyDescent="0.25">
      <c r="A17" s="1" t="s">
        <v>48</v>
      </c>
      <c r="B17" s="49">
        <v>23611</v>
      </c>
      <c r="C17" s="49">
        <v>3336</v>
      </c>
      <c r="D17" s="49">
        <v>65</v>
      </c>
      <c r="E17" s="49">
        <v>22</v>
      </c>
      <c r="F17" s="49">
        <v>0</v>
      </c>
      <c r="G17" s="49">
        <f t="shared" si="0"/>
        <v>27034</v>
      </c>
      <c r="H17" s="58" t="s">
        <v>135</v>
      </c>
    </row>
    <row r="18" spans="1:8" ht="14.1" customHeight="1" x14ac:dyDescent="0.25">
      <c r="A18" s="93" t="s">
        <v>26</v>
      </c>
      <c r="B18" s="18">
        <v>23113</v>
      </c>
      <c r="C18" s="18">
        <v>1080</v>
      </c>
      <c r="D18" s="18">
        <v>86</v>
      </c>
      <c r="E18" s="18">
        <v>63</v>
      </c>
      <c r="F18" s="18">
        <v>1</v>
      </c>
      <c r="G18" s="52">
        <f t="shared" si="0"/>
        <v>24343</v>
      </c>
      <c r="H18" s="58" t="s">
        <v>136</v>
      </c>
    </row>
    <row r="19" spans="1:8" ht="14.1" customHeight="1" x14ac:dyDescent="0.25">
      <c r="A19" s="1" t="s">
        <v>27</v>
      </c>
      <c r="B19" s="49">
        <v>1713</v>
      </c>
      <c r="C19" s="49">
        <v>213</v>
      </c>
      <c r="D19" s="49">
        <v>4</v>
      </c>
      <c r="E19" s="49">
        <v>1</v>
      </c>
      <c r="F19" s="49">
        <v>0</v>
      </c>
      <c r="G19" s="49">
        <f t="shared" si="0"/>
        <v>1931</v>
      </c>
      <c r="H19" s="58" t="s">
        <v>137</v>
      </c>
    </row>
    <row r="20" spans="1:8" ht="14.1" customHeight="1" x14ac:dyDescent="0.25">
      <c r="A20" s="93" t="s">
        <v>28</v>
      </c>
      <c r="B20" s="18">
        <v>15951</v>
      </c>
      <c r="C20" s="18">
        <v>862</v>
      </c>
      <c r="D20" s="18">
        <v>47</v>
      </c>
      <c r="E20" s="18">
        <v>5</v>
      </c>
      <c r="F20" s="18">
        <v>0</v>
      </c>
      <c r="G20" s="52">
        <f t="shared" si="0"/>
        <v>16865</v>
      </c>
      <c r="H20" s="58" t="s">
        <v>138</v>
      </c>
    </row>
    <row r="21" spans="1:8" ht="14.1" customHeight="1" x14ac:dyDescent="0.25">
      <c r="A21" s="1" t="s">
        <v>29</v>
      </c>
      <c r="B21" s="49">
        <v>29174</v>
      </c>
      <c r="C21" s="49">
        <v>1959</v>
      </c>
      <c r="D21" s="49">
        <v>29</v>
      </c>
      <c r="E21" s="49">
        <v>23</v>
      </c>
      <c r="F21" s="49">
        <v>0</v>
      </c>
      <c r="G21" s="49">
        <f t="shared" si="0"/>
        <v>31185</v>
      </c>
      <c r="H21" s="58" t="s">
        <v>139</v>
      </c>
    </row>
    <row r="22" spans="1:8" ht="14.1" customHeight="1" x14ac:dyDescent="0.25">
      <c r="A22" s="93" t="s">
        <v>30</v>
      </c>
      <c r="B22" s="18">
        <v>12302</v>
      </c>
      <c r="C22" s="18">
        <v>528</v>
      </c>
      <c r="D22" s="18">
        <v>31</v>
      </c>
      <c r="E22" s="18">
        <v>9</v>
      </c>
      <c r="F22" s="18">
        <v>0</v>
      </c>
      <c r="G22" s="52">
        <f t="shared" si="0"/>
        <v>12870</v>
      </c>
      <c r="H22" s="58" t="s">
        <v>140</v>
      </c>
    </row>
    <row r="23" spans="1:8" ht="14.1" customHeight="1" x14ac:dyDescent="0.25">
      <c r="A23" s="1" t="s">
        <v>31</v>
      </c>
      <c r="B23" s="49">
        <v>3931</v>
      </c>
      <c r="C23" s="49">
        <v>472</v>
      </c>
      <c r="D23" s="49">
        <v>26</v>
      </c>
      <c r="E23" s="49">
        <v>14</v>
      </c>
      <c r="F23" s="49">
        <v>0</v>
      </c>
      <c r="G23" s="49">
        <f t="shared" si="0"/>
        <v>4443</v>
      </c>
      <c r="H23" s="58" t="s">
        <v>141</v>
      </c>
    </row>
    <row r="24" spans="1:8" ht="14.1" customHeight="1" x14ac:dyDescent="0.25">
      <c r="A24" s="93" t="s">
        <v>32</v>
      </c>
      <c r="B24" s="18">
        <v>1213</v>
      </c>
      <c r="C24" s="18">
        <v>70</v>
      </c>
      <c r="D24" s="18">
        <v>2</v>
      </c>
      <c r="E24" s="18">
        <v>2</v>
      </c>
      <c r="F24" s="18">
        <v>0</v>
      </c>
      <c r="G24" s="52">
        <f t="shared" si="0"/>
        <v>1287</v>
      </c>
      <c r="H24" s="58" t="s">
        <v>142</v>
      </c>
    </row>
    <row r="25" spans="1:8" ht="14.1" customHeight="1" x14ac:dyDescent="0.25">
      <c r="A25" s="1" t="s">
        <v>33</v>
      </c>
      <c r="B25" s="49">
        <v>43671</v>
      </c>
      <c r="C25" s="49">
        <v>2655</v>
      </c>
      <c r="D25" s="49">
        <v>183</v>
      </c>
      <c r="E25" s="49">
        <v>3701</v>
      </c>
      <c r="F25" s="49">
        <v>0</v>
      </c>
      <c r="G25" s="49">
        <f t="shared" si="0"/>
        <v>50210</v>
      </c>
      <c r="H25" s="58" t="s">
        <v>143</v>
      </c>
    </row>
    <row r="26" spans="1:8" ht="14.1" customHeight="1" x14ac:dyDescent="0.25">
      <c r="A26" s="93" t="s">
        <v>34</v>
      </c>
      <c r="B26" s="18">
        <v>2066</v>
      </c>
      <c r="C26" s="18">
        <v>136</v>
      </c>
      <c r="D26" s="18">
        <v>1</v>
      </c>
      <c r="E26" s="18">
        <v>0</v>
      </c>
      <c r="F26" s="18">
        <v>0</v>
      </c>
      <c r="G26" s="52">
        <f t="shared" si="0"/>
        <v>2203</v>
      </c>
      <c r="H26" s="58" t="s">
        <v>144</v>
      </c>
    </row>
    <row r="27" spans="1:8" ht="14.1" customHeight="1" x14ac:dyDescent="0.25">
      <c r="A27" s="1" t="s">
        <v>35</v>
      </c>
      <c r="B27" s="49">
        <v>15898</v>
      </c>
      <c r="C27" s="49">
        <v>1067</v>
      </c>
      <c r="D27" s="49">
        <v>82</v>
      </c>
      <c r="E27" s="49">
        <v>53</v>
      </c>
      <c r="F27" s="49">
        <v>0</v>
      </c>
      <c r="G27" s="49">
        <f t="shared" si="0"/>
        <v>17100</v>
      </c>
      <c r="H27" s="58" t="s">
        <v>145</v>
      </c>
    </row>
    <row r="28" spans="1:8" ht="14.1" customHeight="1" x14ac:dyDescent="0.25">
      <c r="A28" s="93" t="s">
        <v>36</v>
      </c>
      <c r="B28" s="18">
        <v>11382</v>
      </c>
      <c r="C28" s="18">
        <v>1627</v>
      </c>
      <c r="D28" s="18">
        <v>46</v>
      </c>
      <c r="E28" s="18">
        <v>168</v>
      </c>
      <c r="F28" s="18">
        <v>0</v>
      </c>
      <c r="G28" s="52">
        <f t="shared" si="0"/>
        <v>13223</v>
      </c>
      <c r="H28" s="58" t="s">
        <v>146</v>
      </c>
    </row>
    <row r="29" spans="1:8" ht="14.1" customHeight="1" x14ac:dyDescent="0.25">
      <c r="A29" s="1" t="s">
        <v>37</v>
      </c>
      <c r="B29" s="49">
        <v>846</v>
      </c>
      <c r="C29" s="49">
        <v>127</v>
      </c>
      <c r="D29" s="49">
        <v>0</v>
      </c>
      <c r="E29" s="49">
        <v>0</v>
      </c>
      <c r="F29" s="49">
        <v>0</v>
      </c>
      <c r="G29" s="49">
        <f t="shared" si="0"/>
        <v>973</v>
      </c>
      <c r="H29" s="58" t="s">
        <v>147</v>
      </c>
    </row>
    <row r="30" spans="1:8" ht="14.1" customHeight="1" x14ac:dyDescent="0.25">
      <c r="A30" s="93" t="s">
        <v>38</v>
      </c>
      <c r="B30" s="18">
        <v>9792</v>
      </c>
      <c r="C30" s="18">
        <v>1056</v>
      </c>
      <c r="D30" s="18">
        <v>33</v>
      </c>
      <c r="E30" s="18">
        <v>100</v>
      </c>
      <c r="F30" s="18">
        <v>0</v>
      </c>
      <c r="G30" s="52">
        <f t="shared" si="0"/>
        <v>10981</v>
      </c>
      <c r="H30" s="58" t="s">
        <v>148</v>
      </c>
    </row>
    <row r="31" spans="1:8" ht="14.1" customHeight="1" x14ac:dyDescent="0.25">
      <c r="A31" s="1" t="s">
        <v>39</v>
      </c>
      <c r="B31" s="49">
        <v>8266</v>
      </c>
      <c r="C31" s="49">
        <v>346</v>
      </c>
      <c r="D31" s="49">
        <v>7</v>
      </c>
      <c r="E31" s="49">
        <v>1</v>
      </c>
      <c r="F31" s="49">
        <v>0</v>
      </c>
      <c r="G31" s="49">
        <f t="shared" si="0"/>
        <v>8620</v>
      </c>
      <c r="H31" s="58" t="s">
        <v>149</v>
      </c>
    </row>
    <row r="32" spans="1:8" ht="14.1" customHeight="1" x14ac:dyDescent="0.25">
      <c r="A32" s="93" t="s">
        <v>40</v>
      </c>
      <c r="B32" s="18">
        <v>8838</v>
      </c>
      <c r="C32" s="18">
        <v>154</v>
      </c>
      <c r="D32" s="18">
        <v>10</v>
      </c>
      <c r="E32" s="18">
        <v>3</v>
      </c>
      <c r="F32" s="18">
        <v>0</v>
      </c>
      <c r="G32" s="52">
        <f t="shared" si="0"/>
        <v>9005</v>
      </c>
      <c r="H32" s="58" t="s">
        <v>150</v>
      </c>
    </row>
    <row r="33" spans="1:8" ht="14.1" customHeight="1" x14ac:dyDescent="0.25">
      <c r="A33" s="1" t="s">
        <v>41</v>
      </c>
      <c r="B33" s="49">
        <v>3109</v>
      </c>
      <c r="C33" s="49">
        <v>229</v>
      </c>
      <c r="D33" s="49">
        <v>9</v>
      </c>
      <c r="E33" s="49">
        <v>11</v>
      </c>
      <c r="F33" s="49">
        <v>0</v>
      </c>
      <c r="G33" s="49">
        <f t="shared" si="0"/>
        <v>3358</v>
      </c>
      <c r="H33" s="58" t="s">
        <v>151</v>
      </c>
    </row>
    <row r="34" spans="1:8" ht="14.1" customHeight="1" x14ac:dyDescent="0.25">
      <c r="A34" s="93" t="s">
        <v>42</v>
      </c>
      <c r="B34" s="18">
        <v>19988</v>
      </c>
      <c r="C34" s="18">
        <v>2418</v>
      </c>
      <c r="D34" s="18">
        <v>32</v>
      </c>
      <c r="E34" s="18">
        <v>85</v>
      </c>
      <c r="F34" s="18">
        <v>0</v>
      </c>
      <c r="G34" s="52">
        <f t="shared" si="0"/>
        <v>22523</v>
      </c>
      <c r="H34" s="58" t="s">
        <v>225</v>
      </c>
    </row>
    <row r="35" spans="1:8" ht="14.1" customHeight="1" x14ac:dyDescent="0.25">
      <c r="A35" s="1" t="s">
        <v>43</v>
      </c>
      <c r="B35" s="49">
        <v>2670</v>
      </c>
      <c r="C35" s="49">
        <v>269</v>
      </c>
      <c r="D35" s="49">
        <v>4</v>
      </c>
      <c r="E35" s="49">
        <v>2</v>
      </c>
      <c r="F35" s="49">
        <v>0</v>
      </c>
      <c r="G35" s="49">
        <f t="shared" si="0"/>
        <v>2945</v>
      </c>
      <c r="H35" s="58" t="s">
        <v>152</v>
      </c>
    </row>
    <row r="36" spans="1:8" ht="14.1" customHeight="1" x14ac:dyDescent="0.25">
      <c r="A36" s="93" t="s">
        <v>44</v>
      </c>
      <c r="B36" s="18">
        <v>17423</v>
      </c>
      <c r="C36" s="18">
        <v>871</v>
      </c>
      <c r="D36" s="18">
        <v>26</v>
      </c>
      <c r="E36" s="18">
        <v>23</v>
      </c>
      <c r="F36" s="18">
        <v>0</v>
      </c>
      <c r="G36" s="52">
        <f t="shared" si="0"/>
        <v>18343</v>
      </c>
      <c r="H36" s="58" t="s">
        <v>153</v>
      </c>
    </row>
    <row r="37" spans="1:8" ht="14.1" customHeight="1" x14ac:dyDescent="0.25">
      <c r="A37" s="1" t="s">
        <v>45</v>
      </c>
      <c r="B37" s="49">
        <v>3593</v>
      </c>
      <c r="C37" s="49">
        <v>193</v>
      </c>
      <c r="D37" s="49">
        <v>25</v>
      </c>
      <c r="E37" s="49">
        <v>4</v>
      </c>
      <c r="F37" s="49">
        <v>0</v>
      </c>
      <c r="G37" s="49">
        <f t="shared" si="0"/>
        <v>3815</v>
      </c>
      <c r="H37" s="58" t="s">
        <v>154</v>
      </c>
    </row>
    <row r="38" spans="1:8" ht="14.1" customHeight="1" x14ac:dyDescent="0.25">
      <c r="A38" s="93" t="s">
        <v>46</v>
      </c>
      <c r="B38" s="18">
        <v>1698</v>
      </c>
      <c r="C38" s="18">
        <v>66</v>
      </c>
      <c r="D38" s="18">
        <v>2</v>
      </c>
      <c r="E38" s="18">
        <v>14</v>
      </c>
      <c r="F38" s="18">
        <v>0</v>
      </c>
      <c r="G38" s="52">
        <f t="shared" si="0"/>
        <v>1780</v>
      </c>
      <c r="H38" s="58" t="s">
        <v>155</v>
      </c>
    </row>
    <row r="39" spans="1:8" ht="10.5" customHeight="1" x14ac:dyDescent="0.25">
      <c r="A39" s="115"/>
      <c r="B39" s="118"/>
      <c r="C39" s="118"/>
      <c r="D39" s="118"/>
      <c r="E39" s="118"/>
      <c r="F39" s="118"/>
      <c r="G39" s="118"/>
    </row>
    <row r="40" spans="1:8" ht="23.25" customHeight="1" x14ac:dyDescent="0.25">
      <c r="A40" s="27" t="s">
        <v>63</v>
      </c>
      <c r="B40" s="39">
        <f t="shared" ref="B40:G40" si="1">SUM(B7:B38)</f>
        <v>396712</v>
      </c>
      <c r="C40" s="39">
        <f t="shared" si="1"/>
        <v>39721</v>
      </c>
      <c r="D40" s="39">
        <f t="shared" si="1"/>
        <v>1877</v>
      </c>
      <c r="E40" s="39">
        <f t="shared" si="1"/>
        <v>4747</v>
      </c>
      <c r="F40" s="39">
        <f t="shared" si="1"/>
        <v>1</v>
      </c>
      <c r="G40" s="39">
        <f t="shared" si="1"/>
        <v>443058</v>
      </c>
    </row>
    <row r="41" spans="1:8" x14ac:dyDescent="0.25">
      <c r="A41" s="17"/>
    </row>
    <row r="44" spans="1:8" x14ac:dyDescent="0.25">
      <c r="A44" s="17"/>
    </row>
    <row r="45" spans="1:8" x14ac:dyDescent="0.25">
      <c r="A45" s="17"/>
    </row>
    <row r="46" spans="1:8" x14ac:dyDescent="0.25">
      <c r="A46" s="17"/>
    </row>
    <row r="47" spans="1:8" x14ac:dyDescent="0.25">
      <c r="A47" s="17"/>
    </row>
    <row r="48" spans="1:8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</sheetData>
  <mergeCells count="4">
    <mergeCell ref="A4:A5"/>
    <mergeCell ref="G4:G5"/>
    <mergeCell ref="B4:F4"/>
    <mergeCell ref="A2:G2"/>
  </mergeCells>
  <phoneticPr fontId="0" type="noConversion"/>
  <pageMargins left="0.27" right="0.75" top="0.48" bottom="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I40"/>
  <sheetViews>
    <sheetView zoomScaleNormal="100" workbookViewId="0">
      <selection activeCell="A56" sqref="A56"/>
    </sheetView>
  </sheetViews>
  <sheetFormatPr baseColWidth="10" defaultColWidth="11.42578125" defaultRowHeight="15" x14ac:dyDescent="0.25"/>
  <cols>
    <col min="1" max="1" width="22.42578125" style="9" customWidth="1"/>
    <col min="2" max="2" width="9.28515625" style="8" customWidth="1"/>
    <col min="3" max="3" width="9.140625" style="8" customWidth="1"/>
    <col min="4" max="4" width="8.140625" style="8" customWidth="1"/>
    <col min="5" max="5" width="10" style="8" customWidth="1"/>
    <col min="6" max="6" width="8.85546875" style="8" customWidth="1"/>
    <col min="7" max="7" width="11.5703125" style="8" customWidth="1"/>
    <col min="8" max="8" width="14.42578125" style="8" customWidth="1"/>
    <col min="9" max="16384" width="11.42578125" style="9"/>
  </cols>
  <sheetData>
    <row r="2" spans="1:9" ht="17.25" x14ac:dyDescent="0.3">
      <c r="A2" s="20" t="s">
        <v>168</v>
      </c>
    </row>
    <row r="4" spans="1:9" ht="21.75" customHeight="1" x14ac:dyDescent="0.25">
      <c r="A4" s="140" t="s">
        <v>173</v>
      </c>
      <c r="B4" s="145" t="s">
        <v>164</v>
      </c>
      <c r="C4" s="145"/>
      <c r="D4" s="145"/>
      <c r="E4" s="145"/>
      <c r="F4" s="145"/>
      <c r="G4" s="139" t="s">
        <v>63</v>
      </c>
      <c r="H4" s="139" t="s">
        <v>156</v>
      </c>
    </row>
    <row r="5" spans="1:9" ht="21" customHeight="1" x14ac:dyDescent="0.25">
      <c r="A5" s="140"/>
      <c r="B5" s="24" t="s">
        <v>16</v>
      </c>
      <c r="C5" s="24" t="s">
        <v>15</v>
      </c>
      <c r="D5" s="24" t="s">
        <v>13</v>
      </c>
      <c r="E5" s="24" t="s">
        <v>14</v>
      </c>
      <c r="F5" s="24" t="s">
        <v>55</v>
      </c>
      <c r="G5" s="139"/>
      <c r="H5" s="139"/>
    </row>
    <row r="6" spans="1:9" ht="9.75" customHeight="1" x14ac:dyDescent="0.25">
      <c r="A6" s="44"/>
      <c r="B6" s="55"/>
      <c r="C6" s="55"/>
      <c r="D6" s="55"/>
      <c r="E6" s="55"/>
      <c r="F6" s="55"/>
      <c r="G6" s="112"/>
      <c r="H6" s="112"/>
    </row>
    <row r="7" spans="1:9" ht="14.1" customHeight="1" x14ac:dyDescent="0.25">
      <c r="A7" s="1" t="s">
        <v>17</v>
      </c>
      <c r="B7" s="5">
        <v>479</v>
      </c>
      <c r="C7" s="5">
        <v>671</v>
      </c>
      <c r="D7" s="5">
        <v>58</v>
      </c>
      <c r="E7" s="5">
        <v>4458</v>
      </c>
      <c r="F7" s="5">
        <v>41</v>
      </c>
      <c r="G7" s="5">
        <f>SUM(B7:F7)</f>
        <v>5707</v>
      </c>
      <c r="H7" s="5">
        <v>6</v>
      </c>
      <c r="I7" s="58" t="s">
        <v>127</v>
      </c>
    </row>
    <row r="8" spans="1:9" ht="14.1" customHeight="1" x14ac:dyDescent="0.25">
      <c r="A8" s="93" t="s">
        <v>18</v>
      </c>
      <c r="B8" s="8">
        <v>1562</v>
      </c>
      <c r="C8" s="8">
        <v>576</v>
      </c>
      <c r="D8" s="8">
        <v>111</v>
      </c>
      <c r="E8" s="8">
        <v>9593</v>
      </c>
      <c r="F8" s="8">
        <v>112</v>
      </c>
      <c r="G8" s="8">
        <f>SUM(B8:F8)</f>
        <v>11954</v>
      </c>
      <c r="H8" s="8">
        <v>10</v>
      </c>
      <c r="I8" s="58" t="s">
        <v>128</v>
      </c>
    </row>
    <row r="9" spans="1:9" ht="14.1" customHeight="1" x14ac:dyDescent="0.25">
      <c r="A9" s="1" t="s">
        <v>19</v>
      </c>
      <c r="B9" s="5">
        <v>83</v>
      </c>
      <c r="C9" s="5">
        <v>92</v>
      </c>
      <c r="D9" s="5">
        <v>1</v>
      </c>
      <c r="E9" s="5">
        <v>652</v>
      </c>
      <c r="F9" s="5">
        <v>3</v>
      </c>
      <c r="G9" s="5">
        <f t="shared" ref="G9:G38" si="0">SUM(B9:F9)</f>
        <v>831</v>
      </c>
      <c r="H9" s="5">
        <v>6</v>
      </c>
      <c r="I9" s="58" t="s">
        <v>129</v>
      </c>
    </row>
    <row r="10" spans="1:9" ht="14.1" customHeight="1" x14ac:dyDescent="0.25">
      <c r="A10" s="93" t="s">
        <v>20</v>
      </c>
      <c r="B10" s="8">
        <v>195</v>
      </c>
      <c r="C10" s="8">
        <v>165</v>
      </c>
      <c r="D10" s="8">
        <v>14</v>
      </c>
      <c r="E10" s="8">
        <v>486</v>
      </c>
      <c r="F10" s="8">
        <v>6</v>
      </c>
      <c r="G10" s="8">
        <f t="shared" si="0"/>
        <v>866</v>
      </c>
      <c r="H10" s="8">
        <v>12</v>
      </c>
      <c r="I10" s="58" t="s">
        <v>224</v>
      </c>
    </row>
    <row r="11" spans="1:9" ht="14.1" customHeight="1" x14ac:dyDescent="0.25">
      <c r="A11" s="1" t="s">
        <v>23</v>
      </c>
      <c r="B11" s="5">
        <v>499</v>
      </c>
      <c r="C11" s="5">
        <v>637</v>
      </c>
      <c r="D11" s="5">
        <v>4</v>
      </c>
      <c r="E11" s="5">
        <v>1707</v>
      </c>
      <c r="F11" s="5">
        <v>10</v>
      </c>
      <c r="G11" s="5">
        <f t="shared" si="0"/>
        <v>2857</v>
      </c>
      <c r="H11" s="5">
        <v>7</v>
      </c>
      <c r="I11" s="58" t="s">
        <v>130</v>
      </c>
    </row>
    <row r="12" spans="1:9" ht="14.1" customHeight="1" x14ac:dyDescent="0.25">
      <c r="A12" s="93" t="s">
        <v>24</v>
      </c>
      <c r="B12" s="8">
        <v>844</v>
      </c>
      <c r="C12" s="8">
        <v>537</v>
      </c>
      <c r="D12" s="8">
        <v>72</v>
      </c>
      <c r="E12" s="8">
        <v>10750</v>
      </c>
      <c r="F12" s="8">
        <v>7</v>
      </c>
      <c r="G12" s="8">
        <f t="shared" si="0"/>
        <v>12210</v>
      </c>
      <c r="H12" s="8">
        <v>39</v>
      </c>
      <c r="I12" s="58" t="s">
        <v>131</v>
      </c>
    </row>
    <row r="13" spans="1:9" ht="14.1" customHeight="1" x14ac:dyDescent="0.25">
      <c r="A13" s="1" t="s">
        <v>221</v>
      </c>
      <c r="B13" s="5">
        <v>33316</v>
      </c>
      <c r="C13" s="5">
        <v>18166</v>
      </c>
      <c r="D13" s="5">
        <v>685</v>
      </c>
      <c r="E13" s="5">
        <v>47811</v>
      </c>
      <c r="F13" s="5">
        <v>20</v>
      </c>
      <c r="G13" s="5">
        <f t="shared" si="0"/>
        <v>99998</v>
      </c>
      <c r="H13" s="5">
        <v>593</v>
      </c>
      <c r="I13" s="58" t="s">
        <v>222</v>
      </c>
    </row>
    <row r="14" spans="1:9" ht="14.1" customHeight="1" x14ac:dyDescent="0.25">
      <c r="A14" s="93" t="s">
        <v>21</v>
      </c>
      <c r="B14" s="8">
        <v>2487</v>
      </c>
      <c r="C14" s="8">
        <v>1022</v>
      </c>
      <c r="D14" s="8">
        <v>85</v>
      </c>
      <c r="E14" s="8">
        <v>10534</v>
      </c>
      <c r="F14" s="8">
        <v>10</v>
      </c>
      <c r="G14" s="8">
        <f t="shared" si="0"/>
        <v>14138</v>
      </c>
      <c r="H14" s="8">
        <v>8</v>
      </c>
      <c r="I14" s="58" t="s">
        <v>132</v>
      </c>
    </row>
    <row r="15" spans="1:9" ht="14.1" customHeight="1" x14ac:dyDescent="0.25">
      <c r="A15" s="1" t="s">
        <v>22</v>
      </c>
      <c r="B15" s="5">
        <v>440</v>
      </c>
      <c r="C15" s="5">
        <v>432</v>
      </c>
      <c r="D15" s="5">
        <v>18</v>
      </c>
      <c r="E15" s="5">
        <v>2297</v>
      </c>
      <c r="F15" s="5">
        <v>42</v>
      </c>
      <c r="G15" s="5">
        <f t="shared" si="0"/>
        <v>3229</v>
      </c>
      <c r="H15" s="5">
        <v>0</v>
      </c>
      <c r="I15" s="58" t="s">
        <v>133</v>
      </c>
    </row>
    <row r="16" spans="1:9" ht="14.1" customHeight="1" x14ac:dyDescent="0.25">
      <c r="A16" s="93" t="s">
        <v>25</v>
      </c>
      <c r="B16" s="8">
        <v>362</v>
      </c>
      <c r="C16" s="8">
        <v>445</v>
      </c>
      <c r="D16" s="8">
        <v>25</v>
      </c>
      <c r="E16" s="8">
        <v>5394</v>
      </c>
      <c r="F16" s="8">
        <v>5</v>
      </c>
      <c r="G16" s="8">
        <f t="shared" si="0"/>
        <v>6231</v>
      </c>
      <c r="H16" s="8">
        <v>6</v>
      </c>
      <c r="I16" s="58" t="s">
        <v>134</v>
      </c>
    </row>
    <row r="17" spans="1:9" ht="14.1" customHeight="1" x14ac:dyDescent="0.25">
      <c r="A17" s="1" t="s">
        <v>48</v>
      </c>
      <c r="B17" s="5">
        <v>6729</v>
      </c>
      <c r="C17" s="5">
        <v>5732</v>
      </c>
      <c r="D17" s="5">
        <v>202</v>
      </c>
      <c r="E17" s="5">
        <v>14274</v>
      </c>
      <c r="F17" s="5">
        <v>97</v>
      </c>
      <c r="G17" s="5">
        <f t="shared" si="0"/>
        <v>27034</v>
      </c>
      <c r="H17" s="5">
        <v>16</v>
      </c>
      <c r="I17" s="58" t="s">
        <v>135</v>
      </c>
    </row>
    <row r="18" spans="1:9" ht="14.1" customHeight="1" x14ac:dyDescent="0.25">
      <c r="A18" s="93" t="s">
        <v>26</v>
      </c>
      <c r="B18" s="8">
        <v>3052</v>
      </c>
      <c r="C18" s="8">
        <v>5169</v>
      </c>
      <c r="D18" s="8">
        <v>116</v>
      </c>
      <c r="E18" s="8">
        <v>15985</v>
      </c>
      <c r="F18" s="8">
        <v>21</v>
      </c>
      <c r="G18" s="8">
        <f t="shared" si="0"/>
        <v>24343</v>
      </c>
      <c r="H18" s="8">
        <v>63</v>
      </c>
      <c r="I18" s="58" t="s">
        <v>136</v>
      </c>
    </row>
    <row r="19" spans="1:9" ht="14.1" customHeight="1" x14ac:dyDescent="0.25">
      <c r="A19" s="1" t="s">
        <v>27</v>
      </c>
      <c r="B19" s="5">
        <v>449</v>
      </c>
      <c r="C19" s="5">
        <v>411</v>
      </c>
      <c r="D19" s="5">
        <v>9</v>
      </c>
      <c r="E19" s="5">
        <v>1055</v>
      </c>
      <c r="F19" s="5">
        <v>7</v>
      </c>
      <c r="G19" s="5">
        <f t="shared" si="0"/>
        <v>1931</v>
      </c>
      <c r="H19" s="5">
        <v>40</v>
      </c>
      <c r="I19" s="58" t="s">
        <v>137</v>
      </c>
    </row>
    <row r="20" spans="1:9" ht="14.1" customHeight="1" x14ac:dyDescent="0.25">
      <c r="A20" s="93" t="s">
        <v>28</v>
      </c>
      <c r="B20" s="8">
        <v>2178</v>
      </c>
      <c r="C20" s="8">
        <v>3602</v>
      </c>
      <c r="D20" s="8">
        <v>70</v>
      </c>
      <c r="E20" s="8">
        <v>11004</v>
      </c>
      <c r="F20" s="8">
        <v>11</v>
      </c>
      <c r="G20" s="8">
        <f t="shared" si="0"/>
        <v>16865</v>
      </c>
      <c r="H20" s="8">
        <v>11</v>
      </c>
      <c r="I20" s="58" t="s">
        <v>138</v>
      </c>
    </row>
    <row r="21" spans="1:9" ht="14.1" customHeight="1" x14ac:dyDescent="0.25">
      <c r="A21" s="1" t="s">
        <v>29</v>
      </c>
      <c r="B21" s="5">
        <v>4808</v>
      </c>
      <c r="C21" s="5">
        <v>6338</v>
      </c>
      <c r="D21" s="5">
        <v>268</v>
      </c>
      <c r="E21" s="5">
        <v>19655</v>
      </c>
      <c r="F21" s="5">
        <v>116</v>
      </c>
      <c r="G21" s="5">
        <f t="shared" si="0"/>
        <v>31185</v>
      </c>
      <c r="H21" s="5">
        <v>49</v>
      </c>
      <c r="I21" s="58" t="s">
        <v>139</v>
      </c>
    </row>
    <row r="22" spans="1:9" ht="14.1" customHeight="1" x14ac:dyDescent="0.25">
      <c r="A22" s="93" t="s">
        <v>30</v>
      </c>
      <c r="B22" s="8">
        <v>1290</v>
      </c>
      <c r="C22" s="8">
        <v>2733</v>
      </c>
      <c r="D22" s="8">
        <v>65</v>
      </c>
      <c r="E22" s="8">
        <v>8569</v>
      </c>
      <c r="F22" s="8">
        <v>213</v>
      </c>
      <c r="G22" s="8">
        <f t="shared" si="0"/>
        <v>12870</v>
      </c>
      <c r="H22" s="8">
        <v>0</v>
      </c>
      <c r="I22" s="58" t="s">
        <v>140</v>
      </c>
    </row>
    <row r="23" spans="1:9" ht="14.1" customHeight="1" x14ac:dyDescent="0.25">
      <c r="A23" s="1" t="s">
        <v>31</v>
      </c>
      <c r="B23" s="5">
        <v>1154</v>
      </c>
      <c r="C23" s="5">
        <v>1147</v>
      </c>
      <c r="D23" s="5">
        <v>63</v>
      </c>
      <c r="E23" s="5">
        <v>2064</v>
      </c>
      <c r="F23" s="5">
        <v>15</v>
      </c>
      <c r="G23" s="5">
        <f t="shared" si="0"/>
        <v>4443</v>
      </c>
      <c r="H23" s="5">
        <v>9</v>
      </c>
      <c r="I23" s="58" t="s">
        <v>141</v>
      </c>
    </row>
    <row r="24" spans="1:9" ht="14.1" customHeight="1" x14ac:dyDescent="0.25">
      <c r="A24" s="93" t="s">
        <v>32</v>
      </c>
      <c r="B24" s="8">
        <v>128</v>
      </c>
      <c r="C24" s="8">
        <v>604</v>
      </c>
      <c r="D24" s="8">
        <v>2</v>
      </c>
      <c r="E24" s="8">
        <v>543</v>
      </c>
      <c r="F24" s="8">
        <v>10</v>
      </c>
      <c r="G24" s="8">
        <f t="shared" si="0"/>
        <v>1287</v>
      </c>
      <c r="H24" s="8">
        <v>3</v>
      </c>
      <c r="I24" s="58" t="s">
        <v>142</v>
      </c>
    </row>
    <row r="25" spans="1:9" ht="14.1" customHeight="1" x14ac:dyDescent="0.25">
      <c r="A25" s="1" t="s">
        <v>33</v>
      </c>
      <c r="B25" s="5">
        <v>9525</v>
      </c>
      <c r="C25" s="5">
        <v>3752</v>
      </c>
      <c r="D25" s="5">
        <v>255</v>
      </c>
      <c r="E25" s="5">
        <v>36678</v>
      </c>
      <c r="F25" s="5">
        <v>0</v>
      </c>
      <c r="G25" s="5">
        <f t="shared" si="0"/>
        <v>50210</v>
      </c>
      <c r="H25" s="5">
        <v>12</v>
      </c>
      <c r="I25" s="58" t="s">
        <v>143</v>
      </c>
    </row>
    <row r="26" spans="1:9" ht="14.1" customHeight="1" x14ac:dyDescent="0.25">
      <c r="A26" s="93" t="s">
        <v>34</v>
      </c>
      <c r="B26" s="8">
        <v>511</v>
      </c>
      <c r="C26" s="8">
        <v>452</v>
      </c>
      <c r="D26" s="8">
        <v>0</v>
      </c>
      <c r="E26" s="8">
        <v>1239</v>
      </c>
      <c r="F26" s="8">
        <v>1</v>
      </c>
      <c r="G26" s="8">
        <f t="shared" si="0"/>
        <v>2203</v>
      </c>
      <c r="H26" s="8">
        <v>1</v>
      </c>
      <c r="I26" s="58" t="s">
        <v>144</v>
      </c>
    </row>
    <row r="27" spans="1:9" ht="14.1" customHeight="1" x14ac:dyDescent="0.25">
      <c r="A27" s="1" t="s">
        <v>35</v>
      </c>
      <c r="B27" s="5">
        <v>3180</v>
      </c>
      <c r="C27" s="5">
        <v>4955</v>
      </c>
      <c r="D27" s="5">
        <v>118</v>
      </c>
      <c r="E27" s="5">
        <v>8827</v>
      </c>
      <c r="F27" s="5">
        <v>20</v>
      </c>
      <c r="G27" s="5">
        <f t="shared" si="0"/>
        <v>17100</v>
      </c>
      <c r="H27" s="5">
        <v>2</v>
      </c>
      <c r="I27" s="58" t="s">
        <v>145</v>
      </c>
    </row>
    <row r="28" spans="1:9" ht="14.1" customHeight="1" x14ac:dyDescent="0.25">
      <c r="A28" s="93" t="s">
        <v>36</v>
      </c>
      <c r="B28" s="8">
        <v>2669</v>
      </c>
      <c r="C28" s="8">
        <v>1853</v>
      </c>
      <c r="D28" s="8">
        <v>217</v>
      </c>
      <c r="E28" s="8">
        <v>8472</v>
      </c>
      <c r="F28" s="8">
        <v>12</v>
      </c>
      <c r="G28" s="8">
        <f t="shared" si="0"/>
        <v>13223</v>
      </c>
      <c r="H28" s="8">
        <v>154</v>
      </c>
      <c r="I28" s="58" t="s">
        <v>146</v>
      </c>
    </row>
    <row r="29" spans="1:9" ht="14.1" customHeight="1" x14ac:dyDescent="0.25">
      <c r="A29" s="1" t="s">
        <v>37</v>
      </c>
      <c r="B29" s="5">
        <v>242</v>
      </c>
      <c r="C29" s="5">
        <v>118</v>
      </c>
      <c r="D29" s="5">
        <v>13</v>
      </c>
      <c r="E29" s="5">
        <v>581</v>
      </c>
      <c r="F29" s="5">
        <v>19</v>
      </c>
      <c r="G29" s="5">
        <f t="shared" si="0"/>
        <v>973</v>
      </c>
      <c r="H29" s="5">
        <v>56</v>
      </c>
      <c r="I29" s="58" t="s">
        <v>147</v>
      </c>
    </row>
    <row r="30" spans="1:9" ht="14.1" customHeight="1" x14ac:dyDescent="0.25">
      <c r="A30" s="93" t="s">
        <v>38</v>
      </c>
      <c r="B30" s="8">
        <v>1955</v>
      </c>
      <c r="C30" s="8">
        <v>1807</v>
      </c>
      <c r="D30" s="8">
        <v>56</v>
      </c>
      <c r="E30" s="8">
        <v>7156</v>
      </c>
      <c r="F30" s="8">
        <v>7</v>
      </c>
      <c r="G30" s="8">
        <f t="shared" si="0"/>
        <v>10981</v>
      </c>
      <c r="H30" s="8">
        <v>13</v>
      </c>
      <c r="I30" s="58" t="s">
        <v>148</v>
      </c>
    </row>
    <row r="31" spans="1:9" ht="14.1" customHeight="1" x14ac:dyDescent="0.25">
      <c r="A31" s="1" t="s">
        <v>39</v>
      </c>
      <c r="B31" s="5">
        <v>755</v>
      </c>
      <c r="C31" s="5">
        <v>1618</v>
      </c>
      <c r="D31" s="5">
        <v>50</v>
      </c>
      <c r="E31" s="5">
        <v>6183</v>
      </c>
      <c r="F31" s="5">
        <v>14</v>
      </c>
      <c r="G31" s="5">
        <f t="shared" si="0"/>
        <v>8620</v>
      </c>
      <c r="H31" s="5">
        <v>7</v>
      </c>
      <c r="I31" s="58" t="s">
        <v>149</v>
      </c>
    </row>
    <row r="32" spans="1:9" ht="14.1" customHeight="1" x14ac:dyDescent="0.25">
      <c r="A32" s="93" t="s">
        <v>40</v>
      </c>
      <c r="B32" s="8">
        <v>605</v>
      </c>
      <c r="C32" s="8">
        <v>685</v>
      </c>
      <c r="D32" s="8">
        <v>31</v>
      </c>
      <c r="E32" s="8">
        <v>7681</v>
      </c>
      <c r="F32" s="8">
        <v>3</v>
      </c>
      <c r="G32" s="8">
        <f t="shared" si="0"/>
        <v>9005</v>
      </c>
      <c r="H32" s="8">
        <v>10</v>
      </c>
      <c r="I32" s="58" t="s">
        <v>150</v>
      </c>
    </row>
    <row r="33" spans="1:9" ht="14.1" customHeight="1" x14ac:dyDescent="0.25">
      <c r="A33" s="1" t="s">
        <v>41</v>
      </c>
      <c r="B33" s="5">
        <v>708</v>
      </c>
      <c r="C33" s="5">
        <v>626</v>
      </c>
      <c r="D33" s="5">
        <v>22</v>
      </c>
      <c r="E33" s="5">
        <v>1957</v>
      </c>
      <c r="F33" s="5">
        <v>45</v>
      </c>
      <c r="G33" s="5">
        <f t="shared" si="0"/>
        <v>3358</v>
      </c>
      <c r="H33" s="5">
        <v>30</v>
      </c>
      <c r="I33" s="58" t="s">
        <v>151</v>
      </c>
    </row>
    <row r="34" spans="1:9" ht="14.1" customHeight="1" x14ac:dyDescent="0.25">
      <c r="A34" s="93" t="s">
        <v>42</v>
      </c>
      <c r="B34" s="8">
        <v>3618</v>
      </c>
      <c r="C34" s="8">
        <v>1430</v>
      </c>
      <c r="D34" s="8">
        <v>121</v>
      </c>
      <c r="E34" s="8">
        <v>17326</v>
      </c>
      <c r="F34" s="8">
        <v>28</v>
      </c>
      <c r="G34" s="8">
        <f t="shared" si="0"/>
        <v>22523</v>
      </c>
      <c r="H34" s="8">
        <v>12</v>
      </c>
      <c r="I34" s="58" t="s">
        <v>225</v>
      </c>
    </row>
    <row r="35" spans="1:9" ht="14.1" customHeight="1" x14ac:dyDescent="0.25">
      <c r="A35" s="1" t="s">
        <v>43</v>
      </c>
      <c r="B35" s="5">
        <v>577</v>
      </c>
      <c r="C35" s="5">
        <v>635</v>
      </c>
      <c r="D35" s="5">
        <v>11</v>
      </c>
      <c r="E35" s="5">
        <v>1715</v>
      </c>
      <c r="F35" s="5">
        <v>7</v>
      </c>
      <c r="G35" s="5">
        <f t="shared" si="0"/>
        <v>2945</v>
      </c>
      <c r="H35" s="5">
        <v>0</v>
      </c>
      <c r="I35" s="58" t="s">
        <v>152</v>
      </c>
    </row>
    <row r="36" spans="1:9" ht="14.1" customHeight="1" x14ac:dyDescent="0.25">
      <c r="A36" s="93" t="s">
        <v>44</v>
      </c>
      <c r="B36" s="8">
        <v>2005</v>
      </c>
      <c r="C36" s="8">
        <v>2831</v>
      </c>
      <c r="D36" s="8">
        <v>49</v>
      </c>
      <c r="E36" s="8">
        <v>13390</v>
      </c>
      <c r="F36" s="8">
        <v>68</v>
      </c>
      <c r="G36" s="8">
        <f t="shared" si="0"/>
        <v>18343</v>
      </c>
      <c r="H36" s="8">
        <v>19</v>
      </c>
      <c r="I36" s="58" t="s">
        <v>153</v>
      </c>
    </row>
    <row r="37" spans="1:9" ht="14.1" customHeight="1" x14ac:dyDescent="0.25">
      <c r="A37" s="1" t="s">
        <v>45</v>
      </c>
      <c r="B37" s="5">
        <v>632</v>
      </c>
      <c r="C37" s="5">
        <v>1031</v>
      </c>
      <c r="D37" s="5">
        <v>26</v>
      </c>
      <c r="E37" s="5">
        <v>2124</v>
      </c>
      <c r="F37" s="5">
        <v>2</v>
      </c>
      <c r="G37" s="5">
        <f t="shared" si="0"/>
        <v>3815</v>
      </c>
      <c r="H37" s="5">
        <v>10</v>
      </c>
      <c r="I37" s="58" t="s">
        <v>154</v>
      </c>
    </row>
    <row r="38" spans="1:9" ht="14.1" customHeight="1" x14ac:dyDescent="0.25">
      <c r="A38" s="93" t="s">
        <v>46</v>
      </c>
      <c r="B38" s="8">
        <v>160</v>
      </c>
      <c r="C38" s="8">
        <v>254</v>
      </c>
      <c r="D38" s="8">
        <v>3</v>
      </c>
      <c r="E38" s="8">
        <v>1349</v>
      </c>
      <c r="F38" s="8">
        <v>14</v>
      </c>
      <c r="G38" s="8">
        <f t="shared" si="0"/>
        <v>1780</v>
      </c>
      <c r="H38" s="8">
        <v>20</v>
      </c>
      <c r="I38" s="58" t="s">
        <v>155</v>
      </c>
    </row>
    <row r="39" spans="1:9" ht="10.5" customHeight="1" x14ac:dyDescent="0.25">
      <c r="A39" s="44"/>
      <c r="B39" s="55"/>
      <c r="C39" s="55"/>
      <c r="D39" s="55"/>
      <c r="E39" s="55"/>
      <c r="F39" s="55"/>
      <c r="G39" s="55"/>
      <c r="H39" s="55"/>
    </row>
    <row r="40" spans="1:9" ht="22.5" customHeight="1" x14ac:dyDescent="0.25">
      <c r="A40" s="26" t="s">
        <v>63</v>
      </c>
      <c r="B40" s="107">
        <f t="shared" ref="B40:H40" si="1">SUM(B7:B38)</f>
        <v>87197</v>
      </c>
      <c r="C40" s="107">
        <f t="shared" si="1"/>
        <v>70526</v>
      </c>
      <c r="D40" s="107">
        <f t="shared" si="1"/>
        <v>2840</v>
      </c>
      <c r="E40" s="107">
        <f t="shared" si="1"/>
        <v>281509</v>
      </c>
      <c r="F40" s="107">
        <f t="shared" si="1"/>
        <v>986</v>
      </c>
      <c r="G40" s="107">
        <f t="shared" si="1"/>
        <v>443058</v>
      </c>
      <c r="H40" s="107">
        <f t="shared" si="1"/>
        <v>1224</v>
      </c>
    </row>
  </sheetData>
  <mergeCells count="4">
    <mergeCell ref="A4:A5"/>
    <mergeCell ref="G4:G5"/>
    <mergeCell ref="H4:H5"/>
    <mergeCell ref="B4:F4"/>
  </mergeCells>
  <phoneticPr fontId="0" type="noConversion"/>
  <pageMargins left="0.56999999999999995" right="0.15748031496062992" top="0.27559055118110237" bottom="0.31" header="0" footer="0"/>
  <pageSetup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I40"/>
  <sheetViews>
    <sheetView zoomScaleNormal="100" workbookViewId="0">
      <selection activeCell="C55" sqref="C55"/>
    </sheetView>
  </sheetViews>
  <sheetFormatPr baseColWidth="10" defaultColWidth="11.42578125" defaultRowHeight="15" x14ac:dyDescent="0.25"/>
  <cols>
    <col min="1" max="1" width="22.42578125" style="9" customWidth="1"/>
    <col min="2" max="2" width="9.7109375" style="8" customWidth="1"/>
    <col min="3" max="3" width="9.140625" style="8" customWidth="1"/>
    <col min="4" max="4" width="7.5703125" style="8" customWidth="1"/>
    <col min="5" max="5" width="10.85546875" style="8" customWidth="1"/>
    <col min="6" max="6" width="9.28515625" style="8" bestFit="1" customWidth="1"/>
    <col min="7" max="7" width="11.28515625" style="8" customWidth="1"/>
    <col min="8" max="8" width="12.28515625" style="8" customWidth="1"/>
    <col min="9" max="9" width="13.85546875" style="8" customWidth="1"/>
    <col min="10" max="16384" width="11.42578125" style="9"/>
  </cols>
  <sheetData>
    <row r="2" spans="1:9" ht="24" customHeight="1" x14ac:dyDescent="0.3">
      <c r="A2" s="90" t="s">
        <v>213</v>
      </c>
      <c r="B2" s="90"/>
      <c r="C2" s="90"/>
      <c r="D2" s="90"/>
      <c r="E2" s="90"/>
      <c r="F2" s="90"/>
      <c r="G2" s="90"/>
      <c r="H2" s="90"/>
    </row>
    <row r="4" spans="1:9" ht="23.25" customHeight="1" x14ac:dyDescent="0.25">
      <c r="A4" s="140" t="s">
        <v>173</v>
      </c>
      <c r="B4" s="145" t="s">
        <v>164</v>
      </c>
      <c r="C4" s="145"/>
      <c r="D4" s="145"/>
      <c r="E4" s="145"/>
      <c r="F4" s="145"/>
      <c r="G4" s="139" t="s">
        <v>63</v>
      </c>
      <c r="H4" s="139" t="s">
        <v>156</v>
      </c>
      <c r="I4" s="9"/>
    </row>
    <row r="5" spans="1:9" ht="15.75" customHeight="1" x14ac:dyDescent="0.25">
      <c r="A5" s="140"/>
      <c r="B5" s="24" t="s">
        <v>16</v>
      </c>
      <c r="C5" s="24" t="s">
        <v>15</v>
      </c>
      <c r="D5" s="24" t="s">
        <v>13</v>
      </c>
      <c r="E5" s="24" t="s">
        <v>14</v>
      </c>
      <c r="F5" s="24" t="s">
        <v>55</v>
      </c>
      <c r="G5" s="139"/>
      <c r="H5" s="139"/>
      <c r="I5" s="9"/>
    </row>
    <row r="6" spans="1:9" ht="9" customHeight="1" x14ac:dyDescent="0.25">
      <c r="A6" s="44"/>
      <c r="B6" s="55"/>
      <c r="C6" s="55"/>
      <c r="D6" s="55"/>
      <c r="E6" s="55"/>
      <c r="F6" s="55"/>
      <c r="G6" s="112"/>
      <c r="H6" s="112"/>
      <c r="I6" s="9"/>
    </row>
    <row r="7" spans="1:9" x14ac:dyDescent="0.25">
      <c r="A7" s="1" t="s">
        <v>17</v>
      </c>
      <c r="B7" s="5">
        <v>279</v>
      </c>
      <c r="C7" s="5">
        <v>517</v>
      </c>
      <c r="D7" s="5">
        <v>35</v>
      </c>
      <c r="E7" s="5">
        <v>3622</v>
      </c>
      <c r="F7" s="5">
        <v>33</v>
      </c>
      <c r="G7" s="5">
        <f t="shared" ref="G7:G38" si="0">SUM(B7:F7)</f>
        <v>4486</v>
      </c>
      <c r="H7" s="5">
        <v>0</v>
      </c>
      <c r="I7" s="58" t="s">
        <v>127</v>
      </c>
    </row>
    <row r="8" spans="1:9" x14ac:dyDescent="0.25">
      <c r="A8" s="93" t="s">
        <v>18</v>
      </c>
      <c r="B8" s="8">
        <v>1250</v>
      </c>
      <c r="C8" s="8">
        <v>519</v>
      </c>
      <c r="D8" s="8">
        <v>103</v>
      </c>
      <c r="E8" s="8">
        <v>9107</v>
      </c>
      <c r="F8" s="8">
        <v>95</v>
      </c>
      <c r="G8" s="8">
        <f t="shared" si="0"/>
        <v>11074</v>
      </c>
      <c r="H8" s="8">
        <v>0</v>
      </c>
      <c r="I8" s="58" t="s">
        <v>128</v>
      </c>
    </row>
    <row r="9" spans="1:9" x14ac:dyDescent="0.25">
      <c r="A9" s="1" t="s">
        <v>19</v>
      </c>
      <c r="B9" s="5">
        <v>23</v>
      </c>
      <c r="C9" s="5">
        <v>66</v>
      </c>
      <c r="D9" s="5">
        <v>1</v>
      </c>
      <c r="E9" s="5">
        <v>498</v>
      </c>
      <c r="F9" s="5">
        <v>0</v>
      </c>
      <c r="G9" s="5">
        <f t="shared" si="0"/>
        <v>588</v>
      </c>
      <c r="H9" s="5">
        <v>0</v>
      </c>
      <c r="I9" s="58" t="s">
        <v>129</v>
      </c>
    </row>
    <row r="10" spans="1:9" x14ac:dyDescent="0.25">
      <c r="A10" s="93" t="s">
        <v>20</v>
      </c>
      <c r="B10" s="8">
        <v>113</v>
      </c>
      <c r="C10" s="8">
        <v>139</v>
      </c>
      <c r="D10" s="8">
        <v>12</v>
      </c>
      <c r="E10" s="8">
        <v>292</v>
      </c>
      <c r="F10" s="8">
        <v>5</v>
      </c>
      <c r="G10" s="8">
        <f t="shared" si="0"/>
        <v>561</v>
      </c>
      <c r="H10" s="8">
        <v>0</v>
      </c>
      <c r="I10" s="58" t="s">
        <v>224</v>
      </c>
    </row>
    <row r="11" spans="1:9" x14ac:dyDescent="0.25">
      <c r="A11" s="1" t="s">
        <v>23</v>
      </c>
      <c r="B11" s="5">
        <v>262</v>
      </c>
      <c r="C11" s="5">
        <v>590</v>
      </c>
      <c r="D11" s="5">
        <v>2</v>
      </c>
      <c r="E11" s="5">
        <v>1414</v>
      </c>
      <c r="F11" s="5">
        <v>1</v>
      </c>
      <c r="G11" s="5">
        <f t="shared" si="0"/>
        <v>2269</v>
      </c>
      <c r="H11" s="5">
        <v>0</v>
      </c>
      <c r="I11" s="58" t="s">
        <v>130</v>
      </c>
    </row>
    <row r="12" spans="1:9" x14ac:dyDescent="0.25">
      <c r="A12" s="93" t="s">
        <v>24</v>
      </c>
      <c r="B12" s="8">
        <v>573</v>
      </c>
      <c r="C12" s="8">
        <v>407</v>
      </c>
      <c r="D12" s="8">
        <v>69</v>
      </c>
      <c r="E12" s="8">
        <v>9242</v>
      </c>
      <c r="F12" s="8">
        <v>0</v>
      </c>
      <c r="G12" s="8">
        <f t="shared" si="0"/>
        <v>10291</v>
      </c>
      <c r="H12" s="8">
        <v>0</v>
      </c>
      <c r="I12" s="58" t="s">
        <v>131</v>
      </c>
    </row>
    <row r="13" spans="1:9" x14ac:dyDescent="0.25">
      <c r="A13" s="1" t="s">
        <v>221</v>
      </c>
      <c r="B13" s="5">
        <v>25538</v>
      </c>
      <c r="C13" s="5">
        <v>16300</v>
      </c>
      <c r="D13" s="5">
        <v>638</v>
      </c>
      <c r="E13" s="5">
        <v>42004</v>
      </c>
      <c r="F13" s="5">
        <v>13</v>
      </c>
      <c r="G13" s="5">
        <f t="shared" si="0"/>
        <v>84493</v>
      </c>
      <c r="H13" s="5">
        <v>0</v>
      </c>
      <c r="I13" s="58" t="s">
        <v>222</v>
      </c>
    </row>
    <row r="14" spans="1:9" x14ac:dyDescent="0.25">
      <c r="A14" s="93" t="s">
        <v>21</v>
      </c>
      <c r="B14" s="8">
        <v>1993</v>
      </c>
      <c r="C14" s="8">
        <v>823</v>
      </c>
      <c r="D14" s="8">
        <v>78</v>
      </c>
      <c r="E14" s="8">
        <v>8564</v>
      </c>
      <c r="F14" s="8">
        <v>0</v>
      </c>
      <c r="G14" s="8">
        <f t="shared" si="0"/>
        <v>11458</v>
      </c>
      <c r="H14" s="8">
        <v>0</v>
      </c>
      <c r="I14" s="58" t="s">
        <v>132</v>
      </c>
    </row>
    <row r="15" spans="1:9" x14ac:dyDescent="0.25">
      <c r="A15" s="1" t="s">
        <v>22</v>
      </c>
      <c r="B15" s="5">
        <v>334</v>
      </c>
      <c r="C15" s="5">
        <v>403</v>
      </c>
      <c r="D15" s="5">
        <v>15</v>
      </c>
      <c r="E15" s="5">
        <v>1792</v>
      </c>
      <c r="F15" s="5">
        <v>8</v>
      </c>
      <c r="G15" s="5">
        <f t="shared" si="0"/>
        <v>2552</v>
      </c>
      <c r="H15" s="5">
        <v>0</v>
      </c>
      <c r="I15" s="58" t="s">
        <v>133</v>
      </c>
    </row>
    <row r="16" spans="1:9" x14ac:dyDescent="0.25">
      <c r="A16" s="93" t="s">
        <v>25</v>
      </c>
      <c r="B16" s="8">
        <v>209</v>
      </c>
      <c r="C16" s="8">
        <v>388</v>
      </c>
      <c r="D16" s="8">
        <v>23</v>
      </c>
      <c r="E16" s="8">
        <v>4652</v>
      </c>
      <c r="F16" s="8">
        <v>2</v>
      </c>
      <c r="G16" s="8">
        <f t="shared" si="0"/>
        <v>5274</v>
      </c>
      <c r="H16" s="8">
        <v>0</v>
      </c>
      <c r="I16" s="58" t="s">
        <v>134</v>
      </c>
    </row>
    <row r="17" spans="1:9" x14ac:dyDescent="0.25">
      <c r="A17" s="1" t="s">
        <v>48</v>
      </c>
      <c r="B17" s="5">
        <v>5462</v>
      </c>
      <c r="C17" s="5">
        <v>5262</v>
      </c>
      <c r="D17" s="5">
        <v>194</v>
      </c>
      <c r="E17" s="5">
        <v>12553</v>
      </c>
      <c r="F17" s="5">
        <v>63</v>
      </c>
      <c r="G17" s="5">
        <f t="shared" si="0"/>
        <v>23534</v>
      </c>
      <c r="H17" s="5">
        <v>2</v>
      </c>
      <c r="I17" s="58" t="s">
        <v>135</v>
      </c>
    </row>
    <row r="18" spans="1:9" x14ac:dyDescent="0.25">
      <c r="A18" s="93" t="s">
        <v>26</v>
      </c>
      <c r="B18" s="8">
        <v>2577</v>
      </c>
      <c r="C18" s="8">
        <v>4871</v>
      </c>
      <c r="D18" s="8">
        <v>113</v>
      </c>
      <c r="E18" s="8">
        <v>13544</v>
      </c>
      <c r="F18" s="8">
        <v>3</v>
      </c>
      <c r="G18" s="8">
        <f t="shared" si="0"/>
        <v>21108</v>
      </c>
      <c r="H18" s="8">
        <v>0</v>
      </c>
      <c r="I18" s="58" t="s">
        <v>136</v>
      </c>
    </row>
    <row r="19" spans="1:9" x14ac:dyDescent="0.25">
      <c r="A19" s="1" t="s">
        <v>27</v>
      </c>
      <c r="B19" s="5">
        <v>172</v>
      </c>
      <c r="C19" s="5">
        <v>356</v>
      </c>
      <c r="D19" s="5">
        <v>5</v>
      </c>
      <c r="E19" s="5">
        <v>903</v>
      </c>
      <c r="F19" s="5">
        <v>4</v>
      </c>
      <c r="G19" s="5">
        <f t="shared" si="0"/>
        <v>1440</v>
      </c>
      <c r="H19" s="5">
        <v>0</v>
      </c>
      <c r="I19" s="58" t="s">
        <v>137</v>
      </c>
    </row>
    <row r="20" spans="1:9" x14ac:dyDescent="0.25">
      <c r="A20" s="93" t="s">
        <v>28</v>
      </c>
      <c r="B20" s="8">
        <v>1682</v>
      </c>
      <c r="C20" s="8">
        <v>3411</v>
      </c>
      <c r="D20" s="8">
        <v>60</v>
      </c>
      <c r="E20" s="8">
        <v>9662</v>
      </c>
      <c r="F20" s="8">
        <v>3</v>
      </c>
      <c r="G20" s="8">
        <f t="shared" si="0"/>
        <v>14818</v>
      </c>
      <c r="H20" s="8">
        <v>0</v>
      </c>
      <c r="I20" s="58" t="s">
        <v>138</v>
      </c>
    </row>
    <row r="21" spans="1:9" x14ac:dyDescent="0.25">
      <c r="A21" s="1" t="s">
        <v>29</v>
      </c>
      <c r="B21" s="5">
        <v>3513</v>
      </c>
      <c r="C21" s="5">
        <v>6004</v>
      </c>
      <c r="D21" s="5">
        <v>258</v>
      </c>
      <c r="E21" s="5">
        <v>17951</v>
      </c>
      <c r="F21" s="5">
        <v>57</v>
      </c>
      <c r="G21" s="5">
        <f t="shared" si="0"/>
        <v>27783</v>
      </c>
      <c r="H21" s="5">
        <v>0</v>
      </c>
      <c r="I21" s="58" t="s">
        <v>139</v>
      </c>
    </row>
    <row r="22" spans="1:9" x14ac:dyDescent="0.25">
      <c r="A22" s="93" t="s">
        <v>30</v>
      </c>
      <c r="B22" s="8">
        <v>976</v>
      </c>
      <c r="C22" s="8">
        <v>2603</v>
      </c>
      <c r="D22" s="8">
        <v>62</v>
      </c>
      <c r="E22" s="8">
        <v>8124</v>
      </c>
      <c r="F22" s="8">
        <v>49</v>
      </c>
      <c r="G22" s="8">
        <f t="shared" si="0"/>
        <v>11814</v>
      </c>
      <c r="H22" s="8">
        <v>0</v>
      </c>
      <c r="I22" s="58" t="s">
        <v>140</v>
      </c>
    </row>
    <row r="23" spans="1:9" x14ac:dyDescent="0.25">
      <c r="A23" s="1" t="s">
        <v>31</v>
      </c>
      <c r="B23" s="5">
        <v>862</v>
      </c>
      <c r="C23" s="5">
        <v>1068</v>
      </c>
      <c r="D23" s="5">
        <v>46</v>
      </c>
      <c r="E23" s="5">
        <v>1950</v>
      </c>
      <c r="F23" s="5">
        <v>8</v>
      </c>
      <c r="G23" s="5">
        <f t="shared" si="0"/>
        <v>3934</v>
      </c>
      <c r="H23" s="5">
        <v>0</v>
      </c>
      <c r="I23" s="58" t="s">
        <v>141</v>
      </c>
    </row>
    <row r="24" spans="1:9" x14ac:dyDescent="0.25">
      <c r="A24" s="93" t="s">
        <v>32</v>
      </c>
      <c r="B24" s="8">
        <v>48</v>
      </c>
      <c r="C24" s="8">
        <v>582</v>
      </c>
      <c r="D24" s="8">
        <v>2</v>
      </c>
      <c r="E24" s="8">
        <v>485</v>
      </c>
      <c r="F24" s="8">
        <v>1</v>
      </c>
      <c r="G24" s="8">
        <f t="shared" si="0"/>
        <v>1118</v>
      </c>
      <c r="H24" s="8">
        <v>0</v>
      </c>
      <c r="I24" s="58" t="s">
        <v>142</v>
      </c>
    </row>
    <row r="25" spans="1:9" x14ac:dyDescent="0.25">
      <c r="A25" s="1" t="s">
        <v>33</v>
      </c>
      <c r="B25" s="5">
        <v>7885</v>
      </c>
      <c r="C25" s="5">
        <v>2627</v>
      </c>
      <c r="D25" s="5">
        <v>225</v>
      </c>
      <c r="E25" s="5">
        <v>28118</v>
      </c>
      <c r="F25" s="5">
        <v>0</v>
      </c>
      <c r="G25" s="5">
        <f t="shared" si="0"/>
        <v>38855</v>
      </c>
      <c r="H25" s="5">
        <v>0</v>
      </c>
      <c r="I25" s="58" t="s">
        <v>143</v>
      </c>
    </row>
    <row r="26" spans="1:9" x14ac:dyDescent="0.25">
      <c r="A26" s="93" t="s">
        <v>34</v>
      </c>
      <c r="B26" s="8">
        <v>304</v>
      </c>
      <c r="C26" s="8">
        <v>425</v>
      </c>
      <c r="D26" s="8">
        <v>0</v>
      </c>
      <c r="E26" s="8">
        <v>931</v>
      </c>
      <c r="F26" s="8">
        <v>0</v>
      </c>
      <c r="G26" s="8">
        <f t="shared" si="0"/>
        <v>1660</v>
      </c>
      <c r="H26" s="8">
        <v>0</v>
      </c>
      <c r="I26" s="58" t="s">
        <v>144</v>
      </c>
    </row>
    <row r="27" spans="1:9" x14ac:dyDescent="0.25">
      <c r="A27" s="1" t="s">
        <v>35</v>
      </c>
      <c r="B27" s="5">
        <v>2517</v>
      </c>
      <c r="C27" s="5">
        <v>4644</v>
      </c>
      <c r="D27" s="5">
        <v>82</v>
      </c>
      <c r="E27" s="5">
        <v>8279</v>
      </c>
      <c r="F27" s="5">
        <v>10</v>
      </c>
      <c r="G27" s="5">
        <f t="shared" si="0"/>
        <v>15532</v>
      </c>
      <c r="H27" s="5">
        <v>0</v>
      </c>
      <c r="I27" s="58" t="s">
        <v>145</v>
      </c>
    </row>
    <row r="28" spans="1:9" x14ac:dyDescent="0.25">
      <c r="A28" s="93" t="s">
        <v>36</v>
      </c>
      <c r="B28" s="8">
        <v>2275</v>
      </c>
      <c r="C28" s="8">
        <v>1669</v>
      </c>
      <c r="D28" s="8">
        <v>214</v>
      </c>
      <c r="E28" s="8">
        <v>7183</v>
      </c>
      <c r="F28" s="8">
        <v>6</v>
      </c>
      <c r="G28" s="8">
        <f t="shared" si="0"/>
        <v>11347</v>
      </c>
      <c r="H28" s="8">
        <v>0</v>
      </c>
      <c r="I28" s="58" t="s">
        <v>146</v>
      </c>
    </row>
    <row r="29" spans="1:9" x14ac:dyDescent="0.25">
      <c r="A29" s="1" t="s">
        <v>37</v>
      </c>
      <c r="B29" s="5">
        <v>130</v>
      </c>
      <c r="C29" s="5">
        <v>93</v>
      </c>
      <c r="D29" s="5">
        <v>11</v>
      </c>
      <c r="E29" s="5">
        <v>474</v>
      </c>
      <c r="F29" s="5">
        <v>9</v>
      </c>
      <c r="G29" s="5">
        <f t="shared" si="0"/>
        <v>717</v>
      </c>
      <c r="H29" s="5">
        <v>0</v>
      </c>
      <c r="I29" s="58" t="s">
        <v>147</v>
      </c>
    </row>
    <row r="30" spans="1:9" x14ac:dyDescent="0.25">
      <c r="A30" s="93" t="s">
        <v>38</v>
      </c>
      <c r="B30" s="8">
        <v>1646</v>
      </c>
      <c r="C30" s="8">
        <v>1692</v>
      </c>
      <c r="D30" s="8">
        <v>43</v>
      </c>
      <c r="E30" s="8">
        <v>6722</v>
      </c>
      <c r="F30" s="8">
        <v>5</v>
      </c>
      <c r="G30" s="8">
        <f t="shared" si="0"/>
        <v>10108</v>
      </c>
      <c r="H30" s="8">
        <v>1</v>
      </c>
      <c r="I30" s="58" t="s">
        <v>148</v>
      </c>
    </row>
    <row r="31" spans="1:9" x14ac:dyDescent="0.25">
      <c r="A31" s="1" t="s">
        <v>39</v>
      </c>
      <c r="B31" s="5">
        <v>466</v>
      </c>
      <c r="C31" s="5">
        <v>1480</v>
      </c>
      <c r="D31" s="5">
        <v>48</v>
      </c>
      <c r="E31" s="5">
        <v>5694</v>
      </c>
      <c r="F31" s="5">
        <v>5</v>
      </c>
      <c r="G31" s="5">
        <f t="shared" si="0"/>
        <v>7693</v>
      </c>
      <c r="H31" s="5">
        <v>0</v>
      </c>
      <c r="I31" s="58" t="s">
        <v>149</v>
      </c>
    </row>
    <row r="32" spans="1:9" x14ac:dyDescent="0.25">
      <c r="A32" s="93" t="s">
        <v>40</v>
      </c>
      <c r="B32" s="8">
        <v>386</v>
      </c>
      <c r="C32" s="8">
        <v>580</v>
      </c>
      <c r="D32" s="8">
        <v>27</v>
      </c>
      <c r="E32" s="8">
        <v>6953</v>
      </c>
      <c r="F32" s="8">
        <v>3</v>
      </c>
      <c r="G32" s="8">
        <f t="shared" si="0"/>
        <v>7949</v>
      </c>
      <c r="H32" s="8">
        <v>0</v>
      </c>
      <c r="I32" s="58" t="s">
        <v>150</v>
      </c>
    </row>
    <row r="33" spans="1:9" x14ac:dyDescent="0.25">
      <c r="A33" s="1" t="s">
        <v>41</v>
      </c>
      <c r="B33" s="5">
        <v>346</v>
      </c>
      <c r="C33" s="5">
        <v>443</v>
      </c>
      <c r="D33" s="5">
        <v>10</v>
      </c>
      <c r="E33" s="5">
        <v>965</v>
      </c>
      <c r="F33" s="5">
        <v>3</v>
      </c>
      <c r="G33" s="5">
        <f t="shared" si="0"/>
        <v>1767</v>
      </c>
      <c r="H33" s="5">
        <v>0</v>
      </c>
      <c r="I33" s="58" t="s">
        <v>151</v>
      </c>
    </row>
    <row r="34" spans="1:9" x14ac:dyDescent="0.25">
      <c r="A34" s="93" t="s">
        <v>42</v>
      </c>
      <c r="B34" s="8">
        <v>2860</v>
      </c>
      <c r="C34" s="8">
        <v>1244</v>
      </c>
      <c r="D34" s="8">
        <v>107</v>
      </c>
      <c r="E34" s="8">
        <v>12821</v>
      </c>
      <c r="F34" s="8">
        <v>5</v>
      </c>
      <c r="G34" s="8">
        <f t="shared" si="0"/>
        <v>17037</v>
      </c>
      <c r="H34" s="8">
        <v>0</v>
      </c>
      <c r="I34" s="58" t="s">
        <v>225</v>
      </c>
    </row>
    <row r="35" spans="1:9" x14ac:dyDescent="0.25">
      <c r="A35" s="1" t="s">
        <v>43</v>
      </c>
      <c r="B35" s="5">
        <v>408</v>
      </c>
      <c r="C35" s="5">
        <v>612</v>
      </c>
      <c r="D35" s="5">
        <v>10</v>
      </c>
      <c r="E35" s="5">
        <v>1630</v>
      </c>
      <c r="F35" s="5">
        <v>2</v>
      </c>
      <c r="G35" s="5">
        <f t="shared" si="0"/>
        <v>2662</v>
      </c>
      <c r="H35" s="5">
        <v>0</v>
      </c>
      <c r="I35" s="58" t="s">
        <v>152</v>
      </c>
    </row>
    <row r="36" spans="1:9" x14ac:dyDescent="0.25">
      <c r="A36" s="93" t="s">
        <v>44</v>
      </c>
      <c r="B36" s="8">
        <v>1303</v>
      </c>
      <c r="C36" s="8">
        <v>2513</v>
      </c>
      <c r="D36" s="8">
        <v>34</v>
      </c>
      <c r="E36" s="8">
        <v>10307</v>
      </c>
      <c r="F36" s="8">
        <v>9</v>
      </c>
      <c r="G36" s="8">
        <f t="shared" si="0"/>
        <v>14166</v>
      </c>
      <c r="H36" s="8">
        <v>0</v>
      </c>
      <c r="I36" s="58" t="s">
        <v>153</v>
      </c>
    </row>
    <row r="37" spans="1:9" x14ac:dyDescent="0.25">
      <c r="A37" s="1" t="s">
        <v>45</v>
      </c>
      <c r="B37" s="5">
        <v>472</v>
      </c>
      <c r="C37" s="5">
        <v>945</v>
      </c>
      <c r="D37" s="5">
        <v>20</v>
      </c>
      <c r="E37" s="5">
        <v>1742</v>
      </c>
      <c r="F37" s="5">
        <v>0</v>
      </c>
      <c r="G37" s="5">
        <f t="shared" si="0"/>
        <v>3179</v>
      </c>
      <c r="H37" s="5">
        <v>0</v>
      </c>
      <c r="I37" s="58" t="s">
        <v>154</v>
      </c>
    </row>
    <row r="38" spans="1:9" x14ac:dyDescent="0.25">
      <c r="A38" s="93" t="s">
        <v>46</v>
      </c>
      <c r="B38" s="8">
        <v>39</v>
      </c>
      <c r="C38" s="8">
        <v>230</v>
      </c>
      <c r="D38" s="8">
        <v>2</v>
      </c>
      <c r="E38" s="8">
        <v>1197</v>
      </c>
      <c r="F38" s="8">
        <v>2</v>
      </c>
      <c r="G38" s="8">
        <f t="shared" si="0"/>
        <v>1470</v>
      </c>
      <c r="H38" s="8">
        <v>0</v>
      </c>
      <c r="I38" s="58" t="s">
        <v>155</v>
      </c>
    </row>
    <row r="39" spans="1:9" ht="7.5" customHeight="1" x14ac:dyDescent="0.25">
      <c r="A39" s="44"/>
      <c r="B39" s="55"/>
      <c r="C39" s="55"/>
      <c r="D39" s="55"/>
      <c r="E39" s="55"/>
      <c r="F39" s="55"/>
      <c r="G39" s="55"/>
      <c r="H39" s="112"/>
      <c r="I39" s="9"/>
    </row>
    <row r="40" spans="1:9" ht="20.25" customHeight="1" x14ac:dyDescent="0.25">
      <c r="A40" s="26" t="s">
        <v>63</v>
      </c>
      <c r="B40" s="107">
        <f t="shared" ref="B40:H40" si="1">SUM(B7:B38)</f>
        <v>66903</v>
      </c>
      <c r="C40" s="107">
        <f t="shared" si="1"/>
        <v>63506</v>
      </c>
      <c r="D40" s="107">
        <f t="shared" si="1"/>
        <v>2549</v>
      </c>
      <c r="E40" s="107">
        <f t="shared" si="1"/>
        <v>239375</v>
      </c>
      <c r="F40" s="107">
        <f t="shared" si="1"/>
        <v>404</v>
      </c>
      <c r="G40" s="107">
        <f t="shared" si="1"/>
        <v>372737</v>
      </c>
      <c r="H40" s="22">
        <f t="shared" si="1"/>
        <v>3</v>
      </c>
      <c r="I40" s="9"/>
    </row>
  </sheetData>
  <mergeCells count="4">
    <mergeCell ref="A4:A5"/>
    <mergeCell ref="H4:H5"/>
    <mergeCell ref="G4:G5"/>
    <mergeCell ref="B4:F4"/>
  </mergeCells>
  <phoneticPr fontId="0" type="noConversion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I41"/>
  <sheetViews>
    <sheetView zoomScaleNormal="100" workbookViewId="0">
      <selection activeCell="A50" sqref="A50"/>
    </sheetView>
  </sheetViews>
  <sheetFormatPr baseColWidth="10" defaultColWidth="11.42578125" defaultRowHeight="15" x14ac:dyDescent="0.25"/>
  <cols>
    <col min="1" max="1" width="20.42578125" style="9" customWidth="1"/>
    <col min="2" max="2" width="10" style="8" customWidth="1"/>
    <col min="3" max="3" width="9.7109375" style="8" customWidth="1"/>
    <col min="4" max="4" width="8.85546875" style="8" customWidth="1"/>
    <col min="5" max="5" width="9.5703125" style="8" customWidth="1"/>
    <col min="6" max="6" width="8.7109375" style="8" customWidth="1"/>
    <col min="7" max="7" width="11" style="8" customWidth="1"/>
    <col min="8" max="8" width="12.42578125" style="8" customWidth="1"/>
    <col min="9" max="9" width="5.85546875" style="8" customWidth="1"/>
    <col min="10" max="16384" width="11.42578125" style="9"/>
  </cols>
  <sheetData>
    <row r="2" spans="1:9" ht="17.25" x14ac:dyDescent="0.3">
      <c r="A2" s="20" t="s">
        <v>214</v>
      </c>
    </row>
    <row r="3" spans="1:9" ht="17.25" x14ac:dyDescent="0.3">
      <c r="A3" s="20" t="s">
        <v>191</v>
      </c>
    </row>
    <row r="5" spans="1:9" ht="18.75" customHeight="1" x14ac:dyDescent="0.25">
      <c r="A5" s="140" t="s">
        <v>173</v>
      </c>
      <c r="B5" s="146" t="s">
        <v>164</v>
      </c>
      <c r="C5" s="146"/>
      <c r="D5" s="146"/>
      <c r="E5" s="146"/>
      <c r="F5" s="146"/>
      <c r="G5" s="139" t="s">
        <v>63</v>
      </c>
      <c r="H5" s="139" t="s">
        <v>156</v>
      </c>
      <c r="I5" s="9"/>
    </row>
    <row r="6" spans="1:9" ht="18.75" customHeight="1" x14ac:dyDescent="0.25">
      <c r="A6" s="140"/>
      <c r="B6" s="106" t="s">
        <v>16</v>
      </c>
      <c r="C6" s="106" t="s">
        <v>15</v>
      </c>
      <c r="D6" s="106" t="s">
        <v>13</v>
      </c>
      <c r="E6" s="106" t="s">
        <v>14</v>
      </c>
      <c r="F6" s="106" t="s">
        <v>55</v>
      </c>
      <c r="G6" s="139"/>
      <c r="H6" s="139"/>
      <c r="I6" s="9"/>
    </row>
    <row r="7" spans="1:9" ht="7.5" customHeight="1" x14ac:dyDescent="0.25">
      <c r="A7" s="44"/>
      <c r="B7" s="55"/>
      <c r="C7" s="55"/>
      <c r="D7" s="55"/>
      <c r="E7" s="55"/>
      <c r="F7" s="55"/>
      <c r="G7" s="112"/>
      <c r="H7" s="112"/>
      <c r="I7" s="9"/>
    </row>
    <row r="8" spans="1:9" x14ac:dyDescent="0.25">
      <c r="A8" s="1" t="s">
        <v>17</v>
      </c>
      <c r="B8" s="5">
        <v>200</v>
      </c>
      <c r="C8" s="5">
        <v>154</v>
      </c>
      <c r="D8" s="5">
        <v>23</v>
      </c>
      <c r="E8" s="5">
        <v>836</v>
      </c>
      <c r="F8" s="5">
        <v>8</v>
      </c>
      <c r="G8" s="5">
        <f t="shared" ref="G8:G39" si="0">SUM(B8:F8)</f>
        <v>1221</v>
      </c>
      <c r="H8" s="5">
        <v>6</v>
      </c>
      <c r="I8" s="58" t="s">
        <v>127</v>
      </c>
    </row>
    <row r="9" spans="1:9" x14ac:dyDescent="0.25">
      <c r="A9" s="93" t="s">
        <v>18</v>
      </c>
      <c r="B9" s="8">
        <v>312</v>
      </c>
      <c r="C9" s="8">
        <v>57</v>
      </c>
      <c r="D9" s="8">
        <v>8</v>
      </c>
      <c r="E9" s="8">
        <v>486</v>
      </c>
      <c r="F9" s="8">
        <v>17</v>
      </c>
      <c r="G9" s="8">
        <f t="shared" si="0"/>
        <v>880</v>
      </c>
      <c r="H9" s="8">
        <v>10</v>
      </c>
      <c r="I9" s="58" t="s">
        <v>128</v>
      </c>
    </row>
    <row r="10" spans="1:9" x14ac:dyDescent="0.25">
      <c r="A10" s="1" t="s">
        <v>19</v>
      </c>
      <c r="B10" s="5">
        <v>60</v>
      </c>
      <c r="C10" s="5">
        <v>26</v>
      </c>
      <c r="D10" s="5">
        <v>0</v>
      </c>
      <c r="E10" s="5">
        <v>154</v>
      </c>
      <c r="F10" s="5">
        <v>3</v>
      </c>
      <c r="G10" s="5">
        <f t="shared" si="0"/>
        <v>243</v>
      </c>
      <c r="H10" s="5">
        <v>6</v>
      </c>
      <c r="I10" s="58" t="s">
        <v>129</v>
      </c>
    </row>
    <row r="11" spans="1:9" x14ac:dyDescent="0.25">
      <c r="A11" s="93" t="s">
        <v>20</v>
      </c>
      <c r="B11" s="8">
        <v>82</v>
      </c>
      <c r="C11" s="8">
        <v>26</v>
      </c>
      <c r="D11" s="8">
        <v>2</v>
      </c>
      <c r="E11" s="8">
        <v>194</v>
      </c>
      <c r="F11" s="8">
        <v>1</v>
      </c>
      <c r="G11" s="8">
        <f t="shared" si="0"/>
        <v>305</v>
      </c>
      <c r="H11" s="8">
        <v>12</v>
      </c>
      <c r="I11" s="58" t="s">
        <v>224</v>
      </c>
    </row>
    <row r="12" spans="1:9" x14ac:dyDescent="0.25">
      <c r="A12" s="1" t="s">
        <v>23</v>
      </c>
      <c r="B12" s="5">
        <v>237</v>
      </c>
      <c r="C12" s="5">
        <v>47</v>
      </c>
      <c r="D12" s="5">
        <v>2</v>
      </c>
      <c r="E12" s="5">
        <v>293</v>
      </c>
      <c r="F12" s="5">
        <v>9</v>
      </c>
      <c r="G12" s="5">
        <f t="shared" si="0"/>
        <v>588</v>
      </c>
      <c r="H12" s="5">
        <v>7</v>
      </c>
      <c r="I12" s="58" t="s">
        <v>130</v>
      </c>
    </row>
    <row r="13" spans="1:9" x14ac:dyDescent="0.25">
      <c r="A13" s="93" t="s">
        <v>24</v>
      </c>
      <c r="B13" s="8">
        <v>271</v>
      </c>
      <c r="C13" s="8">
        <v>130</v>
      </c>
      <c r="D13" s="8">
        <v>3</v>
      </c>
      <c r="E13" s="8">
        <v>1508</v>
      </c>
      <c r="F13" s="8">
        <v>7</v>
      </c>
      <c r="G13" s="8">
        <f t="shared" si="0"/>
        <v>1919</v>
      </c>
      <c r="H13" s="8">
        <v>39</v>
      </c>
      <c r="I13" s="58" t="s">
        <v>131</v>
      </c>
    </row>
    <row r="14" spans="1:9" x14ac:dyDescent="0.25">
      <c r="A14" s="1" t="s">
        <v>221</v>
      </c>
      <c r="B14" s="5">
        <v>7778</v>
      </c>
      <c r="C14" s="5">
        <v>1866</v>
      </c>
      <c r="D14" s="5">
        <v>47</v>
      </c>
      <c r="E14" s="5">
        <v>5807</v>
      </c>
      <c r="F14" s="5">
        <v>7</v>
      </c>
      <c r="G14" s="5">
        <f t="shared" si="0"/>
        <v>15505</v>
      </c>
      <c r="H14" s="5">
        <v>593</v>
      </c>
      <c r="I14" s="58" t="s">
        <v>222</v>
      </c>
    </row>
    <row r="15" spans="1:9" x14ac:dyDescent="0.25">
      <c r="A15" s="93" t="s">
        <v>21</v>
      </c>
      <c r="B15" s="8">
        <v>494</v>
      </c>
      <c r="C15" s="8">
        <v>199</v>
      </c>
      <c r="D15" s="8">
        <v>7</v>
      </c>
      <c r="E15" s="8">
        <v>1970</v>
      </c>
      <c r="F15" s="8">
        <v>10</v>
      </c>
      <c r="G15" s="8">
        <f t="shared" si="0"/>
        <v>2680</v>
      </c>
      <c r="H15" s="8">
        <v>8</v>
      </c>
      <c r="I15" s="58" t="s">
        <v>132</v>
      </c>
    </row>
    <row r="16" spans="1:9" x14ac:dyDescent="0.25">
      <c r="A16" s="1" t="s">
        <v>22</v>
      </c>
      <c r="B16" s="5">
        <v>106</v>
      </c>
      <c r="C16" s="5">
        <v>29</v>
      </c>
      <c r="D16" s="5">
        <v>3</v>
      </c>
      <c r="E16" s="5">
        <v>505</v>
      </c>
      <c r="F16" s="5">
        <v>34</v>
      </c>
      <c r="G16" s="5">
        <f t="shared" si="0"/>
        <v>677</v>
      </c>
      <c r="H16" s="5">
        <v>0</v>
      </c>
      <c r="I16" s="58" t="s">
        <v>133</v>
      </c>
    </row>
    <row r="17" spans="1:9" x14ac:dyDescent="0.25">
      <c r="A17" s="93" t="s">
        <v>25</v>
      </c>
      <c r="B17" s="8">
        <v>153</v>
      </c>
      <c r="C17" s="8">
        <v>57</v>
      </c>
      <c r="D17" s="8">
        <v>2</v>
      </c>
      <c r="E17" s="8">
        <v>742</v>
      </c>
      <c r="F17" s="8">
        <v>3</v>
      </c>
      <c r="G17" s="8">
        <f t="shared" si="0"/>
        <v>957</v>
      </c>
      <c r="H17" s="8">
        <v>6</v>
      </c>
      <c r="I17" s="58" t="s">
        <v>134</v>
      </c>
    </row>
    <row r="18" spans="1:9" x14ac:dyDescent="0.25">
      <c r="A18" s="1" t="s">
        <v>48</v>
      </c>
      <c r="B18" s="5">
        <v>1267</v>
      </c>
      <c r="C18" s="5">
        <v>470</v>
      </c>
      <c r="D18" s="5">
        <v>8</v>
      </c>
      <c r="E18" s="5">
        <v>1721</v>
      </c>
      <c r="F18" s="5">
        <v>34</v>
      </c>
      <c r="G18" s="5">
        <f t="shared" si="0"/>
        <v>3500</v>
      </c>
      <c r="H18" s="5">
        <v>14</v>
      </c>
      <c r="I18" s="58" t="s">
        <v>135</v>
      </c>
    </row>
    <row r="19" spans="1:9" x14ac:dyDescent="0.25">
      <c r="A19" s="93" t="s">
        <v>26</v>
      </c>
      <c r="B19" s="8">
        <v>475</v>
      </c>
      <c r="C19" s="8">
        <v>298</v>
      </c>
      <c r="D19" s="8">
        <v>3</v>
      </c>
      <c r="E19" s="8">
        <v>2441</v>
      </c>
      <c r="F19" s="8">
        <v>18</v>
      </c>
      <c r="G19" s="8">
        <f t="shared" si="0"/>
        <v>3235</v>
      </c>
      <c r="H19" s="8">
        <v>63</v>
      </c>
      <c r="I19" s="58" t="s">
        <v>136</v>
      </c>
    </row>
    <row r="20" spans="1:9" x14ac:dyDescent="0.25">
      <c r="A20" s="1" t="s">
        <v>27</v>
      </c>
      <c r="B20" s="5">
        <v>277</v>
      </c>
      <c r="C20" s="5">
        <v>55</v>
      </c>
      <c r="D20" s="5">
        <v>4</v>
      </c>
      <c r="E20" s="5">
        <v>152</v>
      </c>
      <c r="F20" s="5">
        <v>3</v>
      </c>
      <c r="G20" s="5">
        <f t="shared" si="0"/>
        <v>491</v>
      </c>
      <c r="H20" s="5">
        <v>40</v>
      </c>
      <c r="I20" s="58" t="s">
        <v>137</v>
      </c>
    </row>
    <row r="21" spans="1:9" x14ac:dyDescent="0.25">
      <c r="A21" s="93" t="s">
        <v>28</v>
      </c>
      <c r="B21" s="8">
        <v>496</v>
      </c>
      <c r="C21" s="8">
        <v>191</v>
      </c>
      <c r="D21" s="8">
        <v>10</v>
      </c>
      <c r="E21" s="8">
        <v>1342</v>
      </c>
      <c r="F21" s="8">
        <v>8</v>
      </c>
      <c r="G21" s="8">
        <f t="shared" si="0"/>
        <v>2047</v>
      </c>
      <c r="H21" s="8">
        <v>11</v>
      </c>
      <c r="I21" s="58" t="s">
        <v>138</v>
      </c>
    </row>
    <row r="22" spans="1:9" x14ac:dyDescent="0.25">
      <c r="A22" s="1" t="s">
        <v>29</v>
      </c>
      <c r="B22" s="5">
        <v>1295</v>
      </c>
      <c r="C22" s="5">
        <v>334</v>
      </c>
      <c r="D22" s="5">
        <v>10</v>
      </c>
      <c r="E22" s="5">
        <v>1704</v>
      </c>
      <c r="F22" s="5">
        <v>59</v>
      </c>
      <c r="G22" s="5">
        <f t="shared" si="0"/>
        <v>3402</v>
      </c>
      <c r="H22" s="5">
        <v>49</v>
      </c>
      <c r="I22" s="58" t="s">
        <v>139</v>
      </c>
    </row>
    <row r="23" spans="1:9" x14ac:dyDescent="0.25">
      <c r="A23" s="93" t="s">
        <v>30</v>
      </c>
      <c r="B23" s="8">
        <v>314</v>
      </c>
      <c r="C23" s="8">
        <v>130</v>
      </c>
      <c r="D23" s="8">
        <v>3</v>
      </c>
      <c r="E23" s="8">
        <v>445</v>
      </c>
      <c r="F23" s="8">
        <v>164</v>
      </c>
      <c r="G23" s="8">
        <f t="shared" si="0"/>
        <v>1056</v>
      </c>
      <c r="H23" s="8">
        <v>0</v>
      </c>
      <c r="I23" s="58" t="s">
        <v>140</v>
      </c>
    </row>
    <row r="24" spans="1:9" x14ac:dyDescent="0.25">
      <c r="A24" s="1" t="s">
        <v>31</v>
      </c>
      <c r="B24" s="5">
        <v>292</v>
      </c>
      <c r="C24" s="5">
        <v>79</v>
      </c>
      <c r="D24" s="5">
        <v>17</v>
      </c>
      <c r="E24" s="5">
        <v>114</v>
      </c>
      <c r="F24" s="5">
        <v>7</v>
      </c>
      <c r="G24" s="5">
        <f t="shared" si="0"/>
        <v>509</v>
      </c>
      <c r="H24" s="5">
        <v>9</v>
      </c>
      <c r="I24" s="58" t="s">
        <v>141</v>
      </c>
    </row>
    <row r="25" spans="1:9" x14ac:dyDescent="0.25">
      <c r="A25" s="93" t="s">
        <v>32</v>
      </c>
      <c r="B25" s="8">
        <v>80</v>
      </c>
      <c r="C25" s="8">
        <v>22</v>
      </c>
      <c r="D25" s="8">
        <v>0</v>
      </c>
      <c r="E25" s="8">
        <v>58</v>
      </c>
      <c r="F25" s="8">
        <v>9</v>
      </c>
      <c r="G25" s="8">
        <f t="shared" si="0"/>
        <v>169</v>
      </c>
      <c r="H25" s="8">
        <v>3</v>
      </c>
      <c r="I25" s="58" t="s">
        <v>142</v>
      </c>
    </row>
    <row r="26" spans="1:9" x14ac:dyDescent="0.25">
      <c r="A26" s="1" t="s">
        <v>33</v>
      </c>
      <c r="B26" s="5">
        <v>1640</v>
      </c>
      <c r="C26" s="5">
        <v>1125</v>
      </c>
      <c r="D26" s="5">
        <v>30</v>
      </c>
      <c r="E26" s="5">
        <v>8560</v>
      </c>
      <c r="F26" s="5">
        <v>0</v>
      </c>
      <c r="G26" s="5">
        <f t="shared" si="0"/>
        <v>11355</v>
      </c>
      <c r="H26" s="5">
        <v>12</v>
      </c>
      <c r="I26" s="58" t="s">
        <v>143</v>
      </c>
    </row>
    <row r="27" spans="1:9" x14ac:dyDescent="0.25">
      <c r="A27" s="93" t="s">
        <v>34</v>
      </c>
      <c r="B27" s="8">
        <v>207</v>
      </c>
      <c r="C27" s="8">
        <v>27</v>
      </c>
      <c r="D27" s="8">
        <v>0</v>
      </c>
      <c r="E27" s="8">
        <v>308</v>
      </c>
      <c r="F27" s="8">
        <v>1</v>
      </c>
      <c r="G27" s="8">
        <f t="shared" si="0"/>
        <v>543</v>
      </c>
      <c r="H27" s="8">
        <v>1</v>
      </c>
      <c r="I27" s="58" t="s">
        <v>144</v>
      </c>
    </row>
    <row r="28" spans="1:9" x14ac:dyDescent="0.25">
      <c r="A28" s="1" t="s">
        <v>35</v>
      </c>
      <c r="B28" s="5">
        <v>663</v>
      </c>
      <c r="C28" s="5">
        <v>311</v>
      </c>
      <c r="D28" s="5">
        <v>36</v>
      </c>
      <c r="E28" s="5">
        <v>548</v>
      </c>
      <c r="F28" s="5">
        <v>10</v>
      </c>
      <c r="G28" s="5">
        <f t="shared" si="0"/>
        <v>1568</v>
      </c>
      <c r="H28" s="5">
        <v>2</v>
      </c>
      <c r="I28" s="58" t="s">
        <v>145</v>
      </c>
    </row>
    <row r="29" spans="1:9" x14ac:dyDescent="0.25">
      <c r="A29" s="93" t="s">
        <v>36</v>
      </c>
      <c r="B29" s="8">
        <v>394</v>
      </c>
      <c r="C29" s="8">
        <v>184</v>
      </c>
      <c r="D29" s="8">
        <v>3</v>
      </c>
      <c r="E29" s="8">
        <v>1289</v>
      </c>
      <c r="F29" s="8">
        <v>6</v>
      </c>
      <c r="G29" s="8">
        <f t="shared" si="0"/>
        <v>1876</v>
      </c>
      <c r="H29" s="8">
        <v>154</v>
      </c>
      <c r="I29" s="58" t="s">
        <v>146</v>
      </c>
    </row>
    <row r="30" spans="1:9" x14ac:dyDescent="0.25">
      <c r="A30" s="1" t="s">
        <v>37</v>
      </c>
      <c r="B30" s="5">
        <v>112</v>
      </c>
      <c r="C30" s="5">
        <v>25</v>
      </c>
      <c r="D30" s="5">
        <v>2</v>
      </c>
      <c r="E30" s="5">
        <v>107</v>
      </c>
      <c r="F30" s="5">
        <v>10</v>
      </c>
      <c r="G30" s="5">
        <f t="shared" si="0"/>
        <v>256</v>
      </c>
      <c r="H30" s="5">
        <v>56</v>
      </c>
      <c r="I30" s="58" t="s">
        <v>147</v>
      </c>
    </row>
    <row r="31" spans="1:9" x14ac:dyDescent="0.25">
      <c r="A31" s="93" t="s">
        <v>38</v>
      </c>
      <c r="B31" s="8">
        <v>309</v>
      </c>
      <c r="C31" s="8">
        <v>115</v>
      </c>
      <c r="D31" s="8">
        <v>13</v>
      </c>
      <c r="E31" s="8">
        <v>434</v>
      </c>
      <c r="F31" s="8">
        <v>2</v>
      </c>
      <c r="G31" s="8">
        <f t="shared" si="0"/>
        <v>873</v>
      </c>
      <c r="H31" s="8">
        <v>12</v>
      </c>
      <c r="I31" s="58" t="s">
        <v>148</v>
      </c>
    </row>
    <row r="32" spans="1:9" x14ac:dyDescent="0.25">
      <c r="A32" s="1" t="s">
        <v>39</v>
      </c>
      <c r="B32" s="5">
        <v>289</v>
      </c>
      <c r="C32" s="5">
        <v>138</v>
      </c>
      <c r="D32" s="5">
        <v>2</v>
      </c>
      <c r="E32" s="5">
        <v>489</v>
      </c>
      <c r="F32" s="5">
        <v>9</v>
      </c>
      <c r="G32" s="5">
        <f t="shared" si="0"/>
        <v>927</v>
      </c>
      <c r="H32" s="5">
        <v>7</v>
      </c>
      <c r="I32" s="58" t="s">
        <v>149</v>
      </c>
    </row>
    <row r="33" spans="1:9" x14ac:dyDescent="0.25">
      <c r="A33" s="93" t="s">
        <v>40</v>
      </c>
      <c r="B33" s="8">
        <v>219</v>
      </c>
      <c r="C33" s="8">
        <v>105</v>
      </c>
      <c r="D33" s="8">
        <v>4</v>
      </c>
      <c r="E33" s="8">
        <v>728</v>
      </c>
      <c r="F33" s="8">
        <v>0</v>
      </c>
      <c r="G33" s="8">
        <f t="shared" si="0"/>
        <v>1056</v>
      </c>
      <c r="H33" s="8">
        <v>10</v>
      </c>
      <c r="I33" s="58" t="s">
        <v>150</v>
      </c>
    </row>
    <row r="34" spans="1:9" x14ac:dyDescent="0.25">
      <c r="A34" s="1" t="s">
        <v>41</v>
      </c>
      <c r="B34" s="5">
        <v>362</v>
      </c>
      <c r="C34" s="5">
        <v>183</v>
      </c>
      <c r="D34" s="5">
        <v>12</v>
      </c>
      <c r="E34" s="5">
        <v>992</v>
      </c>
      <c r="F34" s="5">
        <v>42</v>
      </c>
      <c r="G34" s="5">
        <f t="shared" si="0"/>
        <v>1591</v>
      </c>
      <c r="H34" s="5">
        <v>30</v>
      </c>
      <c r="I34" s="58" t="s">
        <v>151</v>
      </c>
    </row>
    <row r="35" spans="1:9" x14ac:dyDescent="0.25">
      <c r="A35" s="93" t="s">
        <v>42</v>
      </c>
      <c r="B35" s="8">
        <v>758</v>
      </c>
      <c r="C35" s="8">
        <v>186</v>
      </c>
      <c r="D35" s="8">
        <v>14</v>
      </c>
      <c r="E35" s="8">
        <v>4505</v>
      </c>
      <c r="F35" s="8">
        <v>23</v>
      </c>
      <c r="G35" s="8">
        <f t="shared" si="0"/>
        <v>5486</v>
      </c>
      <c r="H35" s="8">
        <v>12</v>
      </c>
      <c r="I35" s="58" t="s">
        <v>225</v>
      </c>
    </row>
    <row r="36" spans="1:9" x14ac:dyDescent="0.25">
      <c r="A36" s="1" t="s">
        <v>43</v>
      </c>
      <c r="B36" s="5">
        <v>169</v>
      </c>
      <c r="C36" s="5">
        <v>23</v>
      </c>
      <c r="D36" s="5">
        <v>1</v>
      </c>
      <c r="E36" s="5">
        <v>85</v>
      </c>
      <c r="F36" s="5">
        <v>5</v>
      </c>
      <c r="G36" s="5">
        <f t="shared" si="0"/>
        <v>283</v>
      </c>
      <c r="H36" s="5">
        <v>0</v>
      </c>
      <c r="I36" s="58" t="s">
        <v>152</v>
      </c>
    </row>
    <row r="37" spans="1:9" x14ac:dyDescent="0.25">
      <c r="A37" s="93" t="s">
        <v>44</v>
      </c>
      <c r="B37" s="8">
        <v>702</v>
      </c>
      <c r="C37" s="8">
        <v>318</v>
      </c>
      <c r="D37" s="8">
        <v>15</v>
      </c>
      <c r="E37" s="8">
        <v>3083</v>
      </c>
      <c r="F37" s="8">
        <v>59</v>
      </c>
      <c r="G37" s="8">
        <f t="shared" si="0"/>
        <v>4177</v>
      </c>
      <c r="H37" s="8">
        <v>19</v>
      </c>
      <c r="I37" s="58" t="s">
        <v>153</v>
      </c>
    </row>
    <row r="38" spans="1:9" x14ac:dyDescent="0.25">
      <c r="A38" s="1" t="s">
        <v>45</v>
      </c>
      <c r="B38" s="5">
        <v>160</v>
      </c>
      <c r="C38" s="5">
        <v>86</v>
      </c>
      <c r="D38" s="5">
        <v>6</v>
      </c>
      <c r="E38" s="5">
        <v>382</v>
      </c>
      <c r="F38" s="5">
        <v>2</v>
      </c>
      <c r="G38" s="5">
        <f t="shared" si="0"/>
        <v>636</v>
      </c>
      <c r="H38" s="5">
        <v>10</v>
      </c>
      <c r="I38" s="58" t="s">
        <v>154</v>
      </c>
    </row>
    <row r="39" spans="1:9" x14ac:dyDescent="0.25">
      <c r="A39" s="93" t="s">
        <v>46</v>
      </c>
      <c r="B39" s="8">
        <v>121</v>
      </c>
      <c r="C39" s="8">
        <v>24</v>
      </c>
      <c r="D39" s="8">
        <v>1</v>
      </c>
      <c r="E39" s="8">
        <v>152</v>
      </c>
      <c r="F39" s="8">
        <v>12</v>
      </c>
      <c r="G39" s="8">
        <f t="shared" si="0"/>
        <v>310</v>
      </c>
      <c r="H39" s="8">
        <v>20</v>
      </c>
      <c r="I39" s="58" t="s">
        <v>155</v>
      </c>
    </row>
    <row r="40" spans="1:9" ht="11.25" customHeight="1" x14ac:dyDescent="0.25">
      <c r="A40" s="44"/>
      <c r="B40" s="112"/>
      <c r="C40" s="112"/>
      <c r="D40" s="112"/>
      <c r="E40" s="112"/>
      <c r="F40" s="112"/>
      <c r="G40" s="112"/>
      <c r="H40" s="112"/>
      <c r="I40" s="9"/>
    </row>
    <row r="41" spans="1:9" ht="19.5" customHeight="1" x14ac:dyDescent="0.25">
      <c r="A41" s="26" t="s">
        <v>63</v>
      </c>
      <c r="B41" s="88">
        <f t="shared" ref="B41:H41" si="1">SUM(B8:B39)</f>
        <v>20294</v>
      </c>
      <c r="C41" s="88">
        <f t="shared" si="1"/>
        <v>7020</v>
      </c>
      <c r="D41" s="88">
        <f t="shared" si="1"/>
        <v>291</v>
      </c>
      <c r="E41" s="88">
        <f t="shared" si="1"/>
        <v>42134</v>
      </c>
      <c r="F41" s="88">
        <f t="shared" si="1"/>
        <v>582</v>
      </c>
      <c r="G41" s="88">
        <f t="shared" si="1"/>
        <v>70321</v>
      </c>
      <c r="H41" s="88">
        <f t="shared" si="1"/>
        <v>1221</v>
      </c>
      <c r="I41" s="9"/>
    </row>
  </sheetData>
  <mergeCells count="4">
    <mergeCell ref="A5:A6"/>
    <mergeCell ref="G5:G6"/>
    <mergeCell ref="H5:H6"/>
    <mergeCell ref="B5:F5"/>
  </mergeCells>
  <phoneticPr fontId="0" type="noConversion"/>
  <pageMargins left="0.75" right="0.37" top="0.65" bottom="0.55000000000000004" header="0" footer="0"/>
  <pageSetup paperSize="9"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P40"/>
  <sheetViews>
    <sheetView zoomScaleNormal="100" workbookViewId="0">
      <selection activeCell="A49" sqref="A49"/>
    </sheetView>
  </sheetViews>
  <sheetFormatPr baseColWidth="10" defaultColWidth="11.42578125" defaultRowHeight="15" x14ac:dyDescent="0.25"/>
  <cols>
    <col min="1" max="1" width="21" style="9" customWidth="1"/>
    <col min="2" max="2" width="7.85546875" style="8" customWidth="1"/>
    <col min="3" max="3" width="8.85546875" style="8" customWidth="1"/>
    <col min="4" max="4" width="8.42578125" style="8" customWidth="1"/>
    <col min="5" max="9" width="6.7109375" style="8" customWidth="1"/>
    <col min="10" max="11" width="5.5703125" style="8" customWidth="1"/>
    <col min="12" max="12" width="4.85546875" style="8" customWidth="1"/>
    <col min="13" max="13" width="10.85546875" style="8" customWidth="1"/>
    <col min="14" max="16384" width="11.42578125" style="9"/>
  </cols>
  <sheetData>
    <row r="2" spans="1:16" ht="17.25" x14ac:dyDescent="0.3">
      <c r="A2" s="20" t="s">
        <v>212</v>
      </c>
    </row>
    <row r="4" spans="1:16" ht="20.25" customHeight="1" x14ac:dyDescent="0.25">
      <c r="A4" s="140" t="s">
        <v>173</v>
      </c>
      <c r="B4" s="141" t="s">
        <v>165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39" t="s">
        <v>63</v>
      </c>
    </row>
    <row r="5" spans="1:16" ht="21.75" customHeight="1" x14ac:dyDescent="0.25">
      <c r="A5" s="140"/>
      <c r="B5" s="107" t="s">
        <v>4</v>
      </c>
      <c r="C5" s="107" t="s">
        <v>3</v>
      </c>
      <c r="D5" s="107" t="s">
        <v>2</v>
      </c>
      <c r="E5" s="107" t="s">
        <v>5</v>
      </c>
      <c r="F5" s="107" t="s">
        <v>6</v>
      </c>
      <c r="G5" s="107" t="s">
        <v>7</v>
      </c>
      <c r="H5" s="107" t="s">
        <v>8</v>
      </c>
      <c r="I5" s="107" t="s">
        <v>9</v>
      </c>
      <c r="J5" s="107" t="s">
        <v>10</v>
      </c>
      <c r="K5" s="107" t="s">
        <v>11</v>
      </c>
      <c r="L5" s="107" t="s">
        <v>12</v>
      </c>
      <c r="M5" s="139"/>
    </row>
    <row r="6" spans="1:16" ht="9.75" customHeight="1" x14ac:dyDescent="0.25">
      <c r="A6" s="44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P6" s="9" t="s">
        <v>102</v>
      </c>
    </row>
    <row r="7" spans="1:16" x14ac:dyDescent="0.25">
      <c r="A7" s="91" t="s">
        <v>17</v>
      </c>
      <c r="B7" s="49">
        <v>47</v>
      </c>
      <c r="C7" s="49">
        <v>4768</v>
      </c>
      <c r="D7" s="49">
        <v>602</v>
      </c>
      <c r="E7" s="49">
        <v>3</v>
      </c>
      <c r="F7" s="49">
        <v>0</v>
      </c>
      <c r="G7" s="49">
        <v>1</v>
      </c>
      <c r="H7" s="49">
        <v>179</v>
      </c>
      <c r="I7" s="49">
        <v>24</v>
      </c>
      <c r="J7" s="49">
        <v>0</v>
      </c>
      <c r="K7" s="49">
        <v>0</v>
      </c>
      <c r="L7" s="49">
        <v>1</v>
      </c>
      <c r="M7" s="49">
        <f t="shared" ref="M7:M38" si="0">SUM(B7:L7)</f>
        <v>5625</v>
      </c>
      <c r="N7" s="58" t="s">
        <v>127</v>
      </c>
    </row>
    <row r="8" spans="1:16" x14ac:dyDescent="0.25">
      <c r="A8" s="92" t="s">
        <v>18</v>
      </c>
      <c r="B8" s="18">
        <v>89</v>
      </c>
      <c r="C8" s="18">
        <v>10573</v>
      </c>
      <c r="D8" s="18">
        <v>424</v>
      </c>
      <c r="E8" s="18">
        <v>12</v>
      </c>
      <c r="F8" s="18">
        <v>0</v>
      </c>
      <c r="G8" s="18">
        <v>5</v>
      </c>
      <c r="H8" s="18">
        <v>116</v>
      </c>
      <c r="I8" s="18">
        <v>3</v>
      </c>
      <c r="J8" s="18">
        <v>0</v>
      </c>
      <c r="K8" s="18">
        <v>0</v>
      </c>
      <c r="L8" s="18">
        <v>0</v>
      </c>
      <c r="M8" s="18">
        <f t="shared" si="0"/>
        <v>11222</v>
      </c>
      <c r="N8" s="58" t="s">
        <v>128</v>
      </c>
    </row>
    <row r="9" spans="1:16" x14ac:dyDescent="0.25">
      <c r="A9" s="91" t="s">
        <v>19</v>
      </c>
      <c r="B9" s="49">
        <v>8</v>
      </c>
      <c r="C9" s="49">
        <v>711</v>
      </c>
      <c r="D9" s="49">
        <v>252</v>
      </c>
      <c r="E9" s="49">
        <v>3</v>
      </c>
      <c r="F9" s="49">
        <v>0</v>
      </c>
      <c r="G9" s="49">
        <v>0</v>
      </c>
      <c r="H9" s="49">
        <v>7</v>
      </c>
      <c r="I9" s="49">
        <v>3</v>
      </c>
      <c r="J9" s="49">
        <v>0</v>
      </c>
      <c r="K9" s="49">
        <v>0</v>
      </c>
      <c r="L9" s="49">
        <v>0</v>
      </c>
      <c r="M9" s="49">
        <f t="shared" si="0"/>
        <v>984</v>
      </c>
      <c r="N9" s="58" t="s">
        <v>129</v>
      </c>
    </row>
    <row r="10" spans="1:16" x14ac:dyDescent="0.25">
      <c r="A10" s="92" t="s">
        <v>20</v>
      </c>
      <c r="B10" s="18">
        <v>6</v>
      </c>
      <c r="C10" s="18">
        <v>592</v>
      </c>
      <c r="D10" s="18">
        <v>191</v>
      </c>
      <c r="E10" s="18">
        <v>5</v>
      </c>
      <c r="F10" s="18">
        <v>0</v>
      </c>
      <c r="G10" s="18">
        <v>0</v>
      </c>
      <c r="H10" s="18">
        <v>9</v>
      </c>
      <c r="I10" s="18">
        <v>9</v>
      </c>
      <c r="J10" s="18">
        <v>1</v>
      </c>
      <c r="K10" s="18">
        <v>0</v>
      </c>
      <c r="L10" s="18">
        <v>0</v>
      </c>
      <c r="M10" s="18">
        <f t="shared" si="0"/>
        <v>813</v>
      </c>
      <c r="N10" s="58" t="s">
        <v>224</v>
      </c>
    </row>
    <row r="11" spans="1:16" x14ac:dyDescent="0.25">
      <c r="A11" s="91" t="s">
        <v>23</v>
      </c>
      <c r="B11" s="49">
        <v>10</v>
      </c>
      <c r="C11" s="49">
        <v>1470</v>
      </c>
      <c r="D11" s="49">
        <v>832</v>
      </c>
      <c r="E11" s="49">
        <v>1</v>
      </c>
      <c r="F11" s="49">
        <v>0</v>
      </c>
      <c r="G11" s="49">
        <v>0</v>
      </c>
      <c r="H11" s="49">
        <v>54</v>
      </c>
      <c r="I11" s="49">
        <v>7</v>
      </c>
      <c r="J11" s="49">
        <v>0</v>
      </c>
      <c r="K11" s="49">
        <v>0</v>
      </c>
      <c r="L11" s="49">
        <v>0</v>
      </c>
      <c r="M11" s="49">
        <f t="shared" si="0"/>
        <v>2374</v>
      </c>
      <c r="N11" s="58" t="s">
        <v>130</v>
      </c>
    </row>
    <row r="12" spans="1:16" x14ac:dyDescent="0.25">
      <c r="A12" s="92" t="s">
        <v>24</v>
      </c>
      <c r="B12" s="18">
        <v>44</v>
      </c>
      <c r="C12" s="18">
        <v>12170</v>
      </c>
      <c r="D12" s="18">
        <v>3062</v>
      </c>
      <c r="E12" s="18">
        <v>10</v>
      </c>
      <c r="F12" s="18">
        <v>1</v>
      </c>
      <c r="G12" s="18">
        <v>4</v>
      </c>
      <c r="H12" s="18">
        <v>6</v>
      </c>
      <c r="I12" s="18">
        <v>3</v>
      </c>
      <c r="J12" s="18">
        <v>0</v>
      </c>
      <c r="K12" s="18">
        <v>0</v>
      </c>
      <c r="L12" s="18">
        <v>0</v>
      </c>
      <c r="M12" s="18">
        <f t="shared" si="0"/>
        <v>15300</v>
      </c>
      <c r="N12" s="58" t="s">
        <v>131</v>
      </c>
    </row>
    <row r="13" spans="1:16" x14ac:dyDescent="0.25">
      <c r="A13" s="91" t="s">
        <v>221</v>
      </c>
      <c r="B13" s="49">
        <v>1124</v>
      </c>
      <c r="C13" s="49">
        <v>57252</v>
      </c>
      <c r="D13" s="49">
        <v>9346</v>
      </c>
      <c r="E13" s="49">
        <v>114</v>
      </c>
      <c r="F13" s="49">
        <v>3</v>
      </c>
      <c r="G13" s="49">
        <v>14</v>
      </c>
      <c r="H13" s="49">
        <v>409</v>
      </c>
      <c r="I13" s="49">
        <v>49</v>
      </c>
      <c r="J13" s="49">
        <v>32</v>
      </c>
      <c r="K13" s="49">
        <v>6</v>
      </c>
      <c r="L13" s="49">
        <v>10</v>
      </c>
      <c r="M13" s="49">
        <f t="shared" si="0"/>
        <v>68359</v>
      </c>
      <c r="N13" s="58" t="s">
        <v>222</v>
      </c>
    </row>
    <row r="14" spans="1:16" x14ac:dyDescent="0.25">
      <c r="A14" s="92" t="s">
        <v>21</v>
      </c>
      <c r="B14" s="18">
        <v>41</v>
      </c>
      <c r="C14" s="18">
        <v>13967</v>
      </c>
      <c r="D14" s="18">
        <v>4763</v>
      </c>
      <c r="E14" s="18">
        <v>21</v>
      </c>
      <c r="F14" s="18">
        <v>0</v>
      </c>
      <c r="G14" s="18">
        <v>10</v>
      </c>
      <c r="H14" s="18">
        <v>483</v>
      </c>
      <c r="I14" s="18">
        <v>61</v>
      </c>
      <c r="J14" s="18">
        <v>2</v>
      </c>
      <c r="K14" s="18">
        <v>0</v>
      </c>
      <c r="L14" s="18">
        <v>1</v>
      </c>
      <c r="M14" s="18">
        <f t="shared" si="0"/>
        <v>19349</v>
      </c>
      <c r="N14" s="58" t="s">
        <v>132</v>
      </c>
    </row>
    <row r="15" spans="1:16" x14ac:dyDescent="0.25">
      <c r="A15" s="91" t="s">
        <v>22</v>
      </c>
      <c r="B15" s="49">
        <v>27</v>
      </c>
      <c r="C15" s="49">
        <v>3448</v>
      </c>
      <c r="D15" s="49">
        <v>525</v>
      </c>
      <c r="E15" s="49">
        <v>3</v>
      </c>
      <c r="F15" s="49">
        <v>0</v>
      </c>
      <c r="G15" s="49">
        <v>0</v>
      </c>
      <c r="H15" s="49">
        <v>40</v>
      </c>
      <c r="I15" s="49">
        <v>1</v>
      </c>
      <c r="J15" s="49">
        <v>0</v>
      </c>
      <c r="K15" s="49">
        <v>0</v>
      </c>
      <c r="L15" s="49">
        <v>0</v>
      </c>
      <c r="M15" s="49">
        <f t="shared" si="0"/>
        <v>4044</v>
      </c>
      <c r="N15" s="58" t="s">
        <v>133</v>
      </c>
    </row>
    <row r="16" spans="1:16" x14ac:dyDescent="0.25">
      <c r="A16" s="92" t="s">
        <v>25</v>
      </c>
      <c r="B16" s="18">
        <v>28</v>
      </c>
      <c r="C16" s="18">
        <v>5683</v>
      </c>
      <c r="D16" s="18">
        <v>2348</v>
      </c>
      <c r="E16" s="18">
        <v>77</v>
      </c>
      <c r="F16" s="18">
        <v>17</v>
      </c>
      <c r="G16" s="18">
        <v>17</v>
      </c>
      <c r="H16" s="18">
        <v>7</v>
      </c>
      <c r="I16" s="18">
        <v>8</v>
      </c>
      <c r="J16" s="18">
        <v>8</v>
      </c>
      <c r="K16" s="18">
        <v>3</v>
      </c>
      <c r="L16" s="18">
        <v>9</v>
      </c>
      <c r="M16" s="18">
        <f t="shared" si="0"/>
        <v>8205</v>
      </c>
      <c r="N16" s="58" t="s">
        <v>134</v>
      </c>
    </row>
    <row r="17" spans="1:14" x14ac:dyDescent="0.25">
      <c r="A17" s="91" t="s">
        <v>48</v>
      </c>
      <c r="B17" s="49">
        <v>186</v>
      </c>
      <c r="C17" s="49">
        <v>14764</v>
      </c>
      <c r="D17" s="49">
        <v>3287</v>
      </c>
      <c r="E17" s="49">
        <v>3</v>
      </c>
      <c r="F17" s="49">
        <v>1</v>
      </c>
      <c r="G17" s="49">
        <v>0</v>
      </c>
      <c r="H17" s="49">
        <v>184</v>
      </c>
      <c r="I17" s="49">
        <v>38</v>
      </c>
      <c r="J17" s="49">
        <v>0</v>
      </c>
      <c r="K17" s="49">
        <v>0</v>
      </c>
      <c r="L17" s="49">
        <v>0</v>
      </c>
      <c r="M17" s="49">
        <f t="shared" si="0"/>
        <v>18463</v>
      </c>
      <c r="N17" s="58" t="s">
        <v>135</v>
      </c>
    </row>
    <row r="18" spans="1:14" x14ac:dyDescent="0.25">
      <c r="A18" s="92" t="s">
        <v>26</v>
      </c>
      <c r="B18" s="18">
        <v>120</v>
      </c>
      <c r="C18" s="18">
        <v>15566</v>
      </c>
      <c r="D18" s="18">
        <v>3179</v>
      </c>
      <c r="E18" s="18">
        <v>5</v>
      </c>
      <c r="F18" s="18">
        <v>0</v>
      </c>
      <c r="G18" s="18">
        <v>1</v>
      </c>
      <c r="H18" s="18">
        <v>109</v>
      </c>
      <c r="I18" s="18">
        <v>17</v>
      </c>
      <c r="J18" s="18">
        <v>0</v>
      </c>
      <c r="K18" s="18">
        <v>0</v>
      </c>
      <c r="L18" s="18">
        <v>0</v>
      </c>
      <c r="M18" s="18">
        <f t="shared" si="0"/>
        <v>18997</v>
      </c>
      <c r="N18" s="58" t="s">
        <v>136</v>
      </c>
    </row>
    <row r="19" spans="1:14" x14ac:dyDescent="0.25">
      <c r="A19" s="91" t="s">
        <v>27</v>
      </c>
      <c r="B19" s="49">
        <v>6</v>
      </c>
      <c r="C19" s="49">
        <v>414</v>
      </c>
      <c r="D19" s="49">
        <v>696</v>
      </c>
      <c r="E19" s="49">
        <v>0</v>
      </c>
      <c r="F19" s="49">
        <v>0</v>
      </c>
      <c r="G19" s="49">
        <v>1</v>
      </c>
      <c r="H19" s="49">
        <v>3</v>
      </c>
      <c r="I19" s="49">
        <v>3</v>
      </c>
      <c r="J19" s="49">
        <v>0</v>
      </c>
      <c r="K19" s="49">
        <v>0</v>
      </c>
      <c r="L19" s="49">
        <v>0</v>
      </c>
      <c r="M19" s="49">
        <f t="shared" si="0"/>
        <v>1123</v>
      </c>
      <c r="N19" s="58" t="s">
        <v>137</v>
      </c>
    </row>
    <row r="20" spans="1:14" x14ac:dyDescent="0.25">
      <c r="A20" s="92" t="s">
        <v>28</v>
      </c>
      <c r="B20" s="18">
        <v>64</v>
      </c>
      <c r="C20" s="18">
        <v>8537</v>
      </c>
      <c r="D20" s="18">
        <v>4406</v>
      </c>
      <c r="E20" s="18">
        <v>12</v>
      </c>
      <c r="F20" s="18">
        <v>2</v>
      </c>
      <c r="G20" s="18">
        <v>7</v>
      </c>
      <c r="H20" s="18">
        <v>8</v>
      </c>
      <c r="I20" s="18">
        <v>7</v>
      </c>
      <c r="J20" s="18">
        <v>13</v>
      </c>
      <c r="K20" s="18">
        <v>0</v>
      </c>
      <c r="L20" s="18">
        <v>4</v>
      </c>
      <c r="M20" s="18">
        <f t="shared" si="0"/>
        <v>13060</v>
      </c>
      <c r="N20" s="58" t="s">
        <v>138</v>
      </c>
    </row>
    <row r="21" spans="1:14" x14ac:dyDescent="0.25">
      <c r="A21" s="91" t="s">
        <v>29</v>
      </c>
      <c r="B21" s="49">
        <v>232</v>
      </c>
      <c r="C21" s="49">
        <v>19998</v>
      </c>
      <c r="D21" s="49">
        <v>7125</v>
      </c>
      <c r="E21" s="49">
        <v>14</v>
      </c>
      <c r="F21" s="49">
        <v>1</v>
      </c>
      <c r="G21" s="49">
        <v>0</v>
      </c>
      <c r="H21" s="49">
        <v>70</v>
      </c>
      <c r="I21" s="49">
        <v>25</v>
      </c>
      <c r="J21" s="49">
        <v>3</v>
      </c>
      <c r="K21" s="49">
        <v>0</v>
      </c>
      <c r="L21" s="49">
        <v>0</v>
      </c>
      <c r="M21" s="49">
        <f t="shared" si="0"/>
        <v>27468</v>
      </c>
      <c r="N21" s="58" t="s">
        <v>139</v>
      </c>
    </row>
    <row r="22" spans="1:14" x14ac:dyDescent="0.25">
      <c r="A22" s="92" t="s">
        <v>30</v>
      </c>
      <c r="B22" s="18">
        <v>50</v>
      </c>
      <c r="C22" s="18">
        <v>8903</v>
      </c>
      <c r="D22" s="18">
        <v>2601</v>
      </c>
      <c r="E22" s="18">
        <v>3</v>
      </c>
      <c r="F22" s="18">
        <v>0</v>
      </c>
      <c r="G22" s="18">
        <v>0</v>
      </c>
      <c r="H22" s="18">
        <v>25</v>
      </c>
      <c r="I22" s="18">
        <v>8</v>
      </c>
      <c r="J22" s="18">
        <v>0</v>
      </c>
      <c r="K22" s="18">
        <v>0</v>
      </c>
      <c r="L22" s="18">
        <v>0</v>
      </c>
      <c r="M22" s="18">
        <f>SUM(B22:L22)</f>
        <v>11590</v>
      </c>
      <c r="N22" s="58" t="s">
        <v>140</v>
      </c>
    </row>
    <row r="23" spans="1:14" x14ac:dyDescent="0.25">
      <c r="A23" s="91" t="s">
        <v>31</v>
      </c>
      <c r="B23" s="49">
        <v>304</v>
      </c>
      <c r="C23" s="49">
        <v>2521</v>
      </c>
      <c r="D23" s="49">
        <v>675</v>
      </c>
      <c r="E23" s="49">
        <v>1</v>
      </c>
      <c r="F23" s="49">
        <v>0</v>
      </c>
      <c r="G23" s="49">
        <v>0</v>
      </c>
      <c r="H23" s="49">
        <v>43</v>
      </c>
      <c r="I23" s="49">
        <v>20</v>
      </c>
      <c r="J23" s="49">
        <v>0</v>
      </c>
      <c r="K23" s="49">
        <v>0</v>
      </c>
      <c r="L23" s="49">
        <v>0</v>
      </c>
      <c r="M23" s="49">
        <f t="shared" si="0"/>
        <v>3564</v>
      </c>
      <c r="N23" s="58" t="s">
        <v>141</v>
      </c>
    </row>
    <row r="24" spans="1:14" x14ac:dyDescent="0.25">
      <c r="A24" s="92" t="s">
        <v>32</v>
      </c>
      <c r="B24" s="18">
        <v>2</v>
      </c>
      <c r="C24" s="18">
        <v>375</v>
      </c>
      <c r="D24" s="18">
        <v>258</v>
      </c>
      <c r="E24" s="18">
        <v>0</v>
      </c>
      <c r="F24" s="18">
        <v>0</v>
      </c>
      <c r="G24" s="18">
        <v>0</v>
      </c>
      <c r="H24" s="18">
        <v>2</v>
      </c>
      <c r="I24" s="18">
        <v>1</v>
      </c>
      <c r="J24" s="18">
        <v>0</v>
      </c>
      <c r="K24" s="18">
        <v>0</v>
      </c>
      <c r="L24" s="18">
        <v>0</v>
      </c>
      <c r="M24" s="18">
        <f t="shared" si="0"/>
        <v>638</v>
      </c>
      <c r="N24" s="58" t="s">
        <v>142</v>
      </c>
    </row>
    <row r="25" spans="1:14" x14ac:dyDescent="0.25">
      <c r="A25" s="91" t="s">
        <v>33</v>
      </c>
      <c r="B25" s="49">
        <v>308</v>
      </c>
      <c r="C25" s="49">
        <v>57223</v>
      </c>
      <c r="D25" s="49">
        <v>11970</v>
      </c>
      <c r="E25" s="49">
        <v>62</v>
      </c>
      <c r="F25" s="49">
        <v>7</v>
      </c>
      <c r="G25" s="49">
        <v>13</v>
      </c>
      <c r="H25" s="49">
        <v>239</v>
      </c>
      <c r="I25" s="49">
        <v>47</v>
      </c>
      <c r="J25" s="49">
        <v>7</v>
      </c>
      <c r="K25" s="49">
        <v>0</v>
      </c>
      <c r="L25" s="49">
        <v>0</v>
      </c>
      <c r="M25" s="49">
        <f t="shared" si="0"/>
        <v>69876</v>
      </c>
      <c r="N25" s="58" t="s">
        <v>143</v>
      </c>
    </row>
    <row r="26" spans="1:14" x14ac:dyDescent="0.25">
      <c r="A26" s="92" t="s">
        <v>34</v>
      </c>
      <c r="B26" s="18">
        <v>1</v>
      </c>
      <c r="C26" s="18">
        <v>1264</v>
      </c>
      <c r="D26" s="18">
        <v>633</v>
      </c>
      <c r="E26" s="18">
        <v>1</v>
      </c>
      <c r="F26" s="18">
        <v>0</v>
      </c>
      <c r="G26" s="18">
        <v>0</v>
      </c>
      <c r="H26" s="18">
        <v>19</v>
      </c>
      <c r="I26" s="18">
        <v>7</v>
      </c>
      <c r="J26" s="18">
        <v>10</v>
      </c>
      <c r="K26" s="18">
        <v>0</v>
      </c>
      <c r="L26" s="18">
        <v>0</v>
      </c>
      <c r="M26" s="18">
        <f t="shared" si="0"/>
        <v>1935</v>
      </c>
      <c r="N26" s="58" t="s">
        <v>144</v>
      </c>
    </row>
    <row r="27" spans="1:14" x14ac:dyDescent="0.25">
      <c r="A27" s="91" t="s">
        <v>35</v>
      </c>
      <c r="B27" s="49">
        <v>87</v>
      </c>
      <c r="C27" s="49">
        <v>7318</v>
      </c>
      <c r="D27" s="49">
        <v>3831</v>
      </c>
      <c r="E27" s="49">
        <v>2</v>
      </c>
      <c r="F27" s="49">
        <v>0</v>
      </c>
      <c r="G27" s="49">
        <v>1</v>
      </c>
      <c r="H27" s="49">
        <v>138</v>
      </c>
      <c r="I27" s="49">
        <v>74</v>
      </c>
      <c r="J27" s="49">
        <v>0</v>
      </c>
      <c r="K27" s="49">
        <v>0</v>
      </c>
      <c r="L27" s="49">
        <v>0</v>
      </c>
      <c r="M27" s="49">
        <f t="shared" si="0"/>
        <v>11451</v>
      </c>
      <c r="N27" s="58" t="s">
        <v>145</v>
      </c>
    </row>
    <row r="28" spans="1:14" x14ac:dyDescent="0.25">
      <c r="A28" s="92" t="s">
        <v>36</v>
      </c>
      <c r="B28" s="18">
        <v>288</v>
      </c>
      <c r="C28" s="18">
        <v>10000</v>
      </c>
      <c r="D28" s="18">
        <v>1641</v>
      </c>
      <c r="E28" s="18">
        <v>4</v>
      </c>
      <c r="F28" s="18">
        <v>1</v>
      </c>
      <c r="G28" s="18">
        <v>3</v>
      </c>
      <c r="H28" s="18">
        <v>45</v>
      </c>
      <c r="I28" s="18">
        <v>9</v>
      </c>
      <c r="J28" s="18">
        <v>0</v>
      </c>
      <c r="K28" s="18">
        <v>0</v>
      </c>
      <c r="L28" s="18">
        <v>0</v>
      </c>
      <c r="M28" s="18">
        <f t="shared" si="0"/>
        <v>11991</v>
      </c>
      <c r="N28" s="58" t="s">
        <v>146</v>
      </c>
    </row>
    <row r="29" spans="1:14" x14ac:dyDescent="0.25">
      <c r="A29" s="91" t="s">
        <v>37</v>
      </c>
      <c r="B29" s="49">
        <v>1</v>
      </c>
      <c r="C29" s="49">
        <v>432</v>
      </c>
      <c r="D29" s="49">
        <v>189</v>
      </c>
      <c r="E29" s="49">
        <v>3</v>
      </c>
      <c r="F29" s="49">
        <v>0</v>
      </c>
      <c r="G29" s="49">
        <v>0</v>
      </c>
      <c r="H29" s="49">
        <v>38</v>
      </c>
      <c r="I29" s="49">
        <v>9</v>
      </c>
      <c r="J29" s="49">
        <v>7</v>
      </c>
      <c r="K29" s="49">
        <v>0</v>
      </c>
      <c r="L29" s="49">
        <v>0</v>
      </c>
      <c r="M29" s="49">
        <f t="shared" si="0"/>
        <v>679</v>
      </c>
      <c r="N29" s="58" t="s">
        <v>147</v>
      </c>
    </row>
    <row r="30" spans="1:14" x14ac:dyDescent="0.25">
      <c r="A30" s="92" t="s">
        <v>38</v>
      </c>
      <c r="B30" s="18">
        <v>26</v>
      </c>
      <c r="C30" s="18">
        <v>7606</v>
      </c>
      <c r="D30" s="18">
        <v>2831</v>
      </c>
      <c r="E30" s="18">
        <v>3</v>
      </c>
      <c r="F30" s="18">
        <v>0</v>
      </c>
      <c r="G30" s="18">
        <v>0</v>
      </c>
      <c r="H30" s="18">
        <v>10</v>
      </c>
      <c r="I30" s="18">
        <v>4</v>
      </c>
      <c r="J30" s="18">
        <v>2</v>
      </c>
      <c r="K30" s="18">
        <v>0</v>
      </c>
      <c r="L30" s="18">
        <v>1</v>
      </c>
      <c r="M30" s="18">
        <f t="shared" si="0"/>
        <v>10483</v>
      </c>
      <c r="N30" s="58" t="s">
        <v>148</v>
      </c>
    </row>
    <row r="31" spans="1:14" x14ac:dyDescent="0.25">
      <c r="A31" s="91" t="s">
        <v>39</v>
      </c>
      <c r="B31" s="49">
        <v>47</v>
      </c>
      <c r="C31" s="49">
        <v>9517</v>
      </c>
      <c r="D31" s="49">
        <v>1296</v>
      </c>
      <c r="E31" s="49">
        <v>3</v>
      </c>
      <c r="F31" s="49">
        <v>5</v>
      </c>
      <c r="G31" s="49">
        <v>0</v>
      </c>
      <c r="H31" s="49">
        <v>40</v>
      </c>
      <c r="I31" s="49">
        <v>4</v>
      </c>
      <c r="J31" s="49">
        <v>0</v>
      </c>
      <c r="K31" s="49">
        <v>2</v>
      </c>
      <c r="L31" s="49">
        <v>0</v>
      </c>
      <c r="M31" s="49">
        <f t="shared" si="0"/>
        <v>10914</v>
      </c>
      <c r="N31" s="58" t="s">
        <v>149</v>
      </c>
    </row>
    <row r="32" spans="1:14" x14ac:dyDescent="0.25">
      <c r="A32" s="92" t="s">
        <v>40</v>
      </c>
      <c r="B32" s="18">
        <v>19</v>
      </c>
      <c r="C32" s="18">
        <v>9408</v>
      </c>
      <c r="D32" s="18">
        <v>1544</v>
      </c>
      <c r="E32" s="18">
        <v>6</v>
      </c>
      <c r="F32" s="18">
        <v>0</v>
      </c>
      <c r="G32" s="18">
        <v>0</v>
      </c>
      <c r="H32" s="18">
        <v>27</v>
      </c>
      <c r="I32" s="18">
        <v>19</v>
      </c>
      <c r="J32" s="18">
        <v>1</v>
      </c>
      <c r="K32" s="18">
        <v>0</v>
      </c>
      <c r="L32" s="18">
        <v>0</v>
      </c>
      <c r="M32" s="18">
        <f t="shared" si="0"/>
        <v>11024</v>
      </c>
      <c r="N32" s="58" t="s">
        <v>150</v>
      </c>
    </row>
    <row r="33" spans="1:14" x14ac:dyDescent="0.25">
      <c r="A33" s="91" t="s">
        <v>41</v>
      </c>
      <c r="B33" s="49">
        <v>27</v>
      </c>
      <c r="C33" s="49">
        <v>1680</v>
      </c>
      <c r="D33" s="49">
        <v>997</v>
      </c>
      <c r="E33" s="49">
        <v>13</v>
      </c>
      <c r="F33" s="49">
        <v>0</v>
      </c>
      <c r="G33" s="49">
        <v>0</v>
      </c>
      <c r="H33" s="49">
        <v>118</v>
      </c>
      <c r="I33" s="49">
        <v>87</v>
      </c>
      <c r="J33" s="49">
        <v>1</v>
      </c>
      <c r="K33" s="49">
        <v>0</v>
      </c>
      <c r="L33" s="49">
        <v>0</v>
      </c>
      <c r="M33" s="49">
        <f t="shared" si="0"/>
        <v>2923</v>
      </c>
      <c r="N33" s="58" t="s">
        <v>151</v>
      </c>
    </row>
    <row r="34" spans="1:14" x14ac:dyDescent="0.25">
      <c r="A34" s="92" t="s">
        <v>42</v>
      </c>
      <c r="B34" s="18">
        <v>40</v>
      </c>
      <c r="C34" s="18">
        <v>21716</v>
      </c>
      <c r="D34" s="18">
        <v>5644</v>
      </c>
      <c r="E34" s="18">
        <v>77</v>
      </c>
      <c r="F34" s="18">
        <v>16</v>
      </c>
      <c r="G34" s="18">
        <v>4</v>
      </c>
      <c r="H34" s="18">
        <v>131</v>
      </c>
      <c r="I34" s="18">
        <v>47</v>
      </c>
      <c r="J34" s="18">
        <v>21</v>
      </c>
      <c r="K34" s="18">
        <v>3</v>
      </c>
      <c r="L34" s="18">
        <v>24</v>
      </c>
      <c r="M34" s="18">
        <f t="shared" si="0"/>
        <v>27723</v>
      </c>
      <c r="N34" s="58" t="s">
        <v>225</v>
      </c>
    </row>
    <row r="35" spans="1:14" x14ac:dyDescent="0.25">
      <c r="A35" s="91" t="s">
        <v>43</v>
      </c>
      <c r="B35" s="49">
        <v>5</v>
      </c>
      <c r="C35" s="49">
        <v>1435</v>
      </c>
      <c r="D35" s="49">
        <v>642</v>
      </c>
      <c r="E35" s="49">
        <v>0</v>
      </c>
      <c r="F35" s="49">
        <v>0</v>
      </c>
      <c r="G35" s="49">
        <v>2</v>
      </c>
      <c r="H35" s="49">
        <v>55</v>
      </c>
      <c r="I35" s="49">
        <v>21</v>
      </c>
      <c r="J35" s="49">
        <v>3</v>
      </c>
      <c r="K35" s="49">
        <v>0</v>
      </c>
      <c r="L35" s="49">
        <v>0</v>
      </c>
      <c r="M35" s="49">
        <f t="shared" si="0"/>
        <v>2163</v>
      </c>
      <c r="N35" s="58" t="s">
        <v>152</v>
      </c>
    </row>
    <row r="36" spans="1:14" x14ac:dyDescent="0.25">
      <c r="A36" s="92" t="s">
        <v>44</v>
      </c>
      <c r="B36" s="18">
        <v>69</v>
      </c>
      <c r="C36" s="18">
        <v>17007</v>
      </c>
      <c r="D36" s="18">
        <v>4646</v>
      </c>
      <c r="E36" s="18">
        <v>31</v>
      </c>
      <c r="F36" s="18">
        <v>2</v>
      </c>
      <c r="G36" s="18">
        <v>0</v>
      </c>
      <c r="H36" s="18">
        <v>47</v>
      </c>
      <c r="I36" s="18">
        <v>10</v>
      </c>
      <c r="J36" s="18">
        <v>1</v>
      </c>
      <c r="K36" s="18">
        <v>0</v>
      </c>
      <c r="L36" s="18">
        <v>0</v>
      </c>
      <c r="M36" s="18">
        <f t="shared" si="0"/>
        <v>21813</v>
      </c>
      <c r="N36" s="58" t="s">
        <v>153</v>
      </c>
    </row>
    <row r="37" spans="1:14" x14ac:dyDescent="0.25">
      <c r="A37" s="91" t="s">
        <v>45</v>
      </c>
      <c r="B37" s="49">
        <v>59</v>
      </c>
      <c r="C37" s="49">
        <v>3372</v>
      </c>
      <c r="D37" s="49">
        <v>597</v>
      </c>
      <c r="E37" s="49">
        <v>2</v>
      </c>
      <c r="F37" s="49">
        <v>0</v>
      </c>
      <c r="G37" s="49">
        <v>0</v>
      </c>
      <c r="H37" s="49">
        <v>76</v>
      </c>
      <c r="I37" s="49">
        <v>19</v>
      </c>
      <c r="J37" s="49">
        <v>0</v>
      </c>
      <c r="K37" s="49">
        <v>0</v>
      </c>
      <c r="L37" s="49">
        <v>0</v>
      </c>
      <c r="M37" s="49">
        <f t="shared" si="0"/>
        <v>4125</v>
      </c>
      <c r="N37" s="58" t="s">
        <v>154</v>
      </c>
    </row>
    <row r="38" spans="1:14" x14ac:dyDescent="0.25">
      <c r="A38" s="92" t="s">
        <v>46</v>
      </c>
      <c r="B38" s="18">
        <v>3</v>
      </c>
      <c r="C38" s="18">
        <v>1505</v>
      </c>
      <c r="D38" s="18">
        <v>749</v>
      </c>
      <c r="E38" s="18">
        <v>1</v>
      </c>
      <c r="F38" s="18">
        <v>0</v>
      </c>
      <c r="G38" s="18">
        <v>0</v>
      </c>
      <c r="H38" s="18">
        <v>10</v>
      </c>
      <c r="I38" s="18">
        <v>6</v>
      </c>
      <c r="J38" s="18">
        <v>0</v>
      </c>
      <c r="K38" s="18">
        <v>1</v>
      </c>
      <c r="L38" s="18">
        <v>0</v>
      </c>
      <c r="M38" s="18">
        <f t="shared" si="0"/>
        <v>2275</v>
      </c>
      <c r="N38" s="58" t="s">
        <v>155</v>
      </c>
    </row>
    <row r="39" spans="1:14" ht="9.75" customHeight="1" x14ac:dyDescent="0.25">
      <c r="A39" s="44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</row>
    <row r="40" spans="1:14" ht="24.75" customHeight="1" x14ac:dyDescent="0.25">
      <c r="A40" s="26" t="s">
        <v>63</v>
      </c>
      <c r="B40" s="59">
        <f t="shared" ref="B40:M40" si="1">SUM(B7:B38)</f>
        <v>3368</v>
      </c>
      <c r="C40" s="59">
        <f t="shared" si="1"/>
        <v>331195</v>
      </c>
      <c r="D40" s="59">
        <f t="shared" si="1"/>
        <v>81782</v>
      </c>
      <c r="E40" s="59">
        <f t="shared" si="1"/>
        <v>495</v>
      </c>
      <c r="F40" s="59">
        <f t="shared" si="1"/>
        <v>56</v>
      </c>
      <c r="G40" s="59">
        <f t="shared" si="1"/>
        <v>83</v>
      </c>
      <c r="H40" s="59">
        <f t="shared" si="1"/>
        <v>2747</v>
      </c>
      <c r="I40" s="59">
        <f t="shared" si="1"/>
        <v>650</v>
      </c>
      <c r="J40" s="59">
        <f t="shared" si="1"/>
        <v>112</v>
      </c>
      <c r="K40" s="59">
        <f t="shared" si="1"/>
        <v>15</v>
      </c>
      <c r="L40" s="59">
        <f t="shared" si="1"/>
        <v>50</v>
      </c>
      <c r="M40" s="59">
        <f t="shared" si="1"/>
        <v>420553</v>
      </c>
    </row>
  </sheetData>
  <mergeCells count="3">
    <mergeCell ref="A4:A5"/>
    <mergeCell ref="B4:L4"/>
    <mergeCell ref="M4:M5"/>
  </mergeCells>
  <phoneticPr fontId="0" type="noConversion"/>
  <pageMargins left="0.15748031496062992" right="0.15748031496062992" top="0.19685039370078741" bottom="0.98425196850393704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1.1.1</vt:lpstr>
      <vt:lpstr>1.1.2</vt:lpstr>
      <vt:lpstr>1.1.3</vt:lpstr>
      <vt:lpstr>1.1.4</vt:lpstr>
      <vt:lpstr>1.1.5</vt:lpstr>
      <vt:lpstr>1.1.6</vt:lpstr>
      <vt:lpstr>1.1.6.1</vt:lpstr>
      <vt:lpstr>1.1.6.2</vt:lpstr>
      <vt:lpstr>1.1.7</vt:lpstr>
      <vt:lpstr>1.1.7.1</vt:lpstr>
      <vt:lpstr>1.1.7.2</vt:lpstr>
      <vt:lpstr>1.1.8</vt:lpstr>
      <vt:lpstr>1.1.9</vt:lpstr>
      <vt:lpstr> 1.1.10</vt:lpstr>
      <vt:lpstr> 1.1.11</vt:lpstr>
      <vt:lpstr>1.2.1</vt:lpstr>
      <vt:lpstr>1.2.2</vt:lpstr>
      <vt:lpstr>1.2.3</vt:lpstr>
      <vt:lpstr>1.3.1 </vt:lpstr>
      <vt:lpstr>1.4.1  </vt:lpstr>
      <vt:lpstr>1.4.2</vt:lpstr>
      <vt:lpstr>'1.1.4'!Área_de_impresión</vt:lpstr>
      <vt:lpstr>'1.2.2'!Área_de_impresión</vt:lpstr>
      <vt:lpstr>'1.2.3'!Área_de_impresión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cramosur</dc:creator>
  <cp:lastModifiedBy>Michel Flores Vivanco</cp:lastModifiedBy>
  <cp:lastPrinted>2010-04-27T01:13:13Z</cp:lastPrinted>
  <dcterms:created xsi:type="dcterms:W3CDTF">2008-04-22T17:23:47Z</dcterms:created>
  <dcterms:modified xsi:type="dcterms:W3CDTF">2017-03-09T19:24:05Z</dcterms:modified>
</cp:coreProperties>
</file>