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s\Estadística\Estadística Básica 2016\"/>
    </mc:Choice>
  </mc:AlternateContent>
  <bookViews>
    <workbookView xWindow="120" yWindow="255" windowWidth="15480" windowHeight="11460"/>
  </bookViews>
  <sheets>
    <sheet name="9.4.1" sheetId="6" r:id="rId1"/>
    <sheet name="9.4.2" sheetId="1" r:id="rId2"/>
    <sheet name="9.4.3" sheetId="7" r:id="rId3"/>
    <sheet name="9.4.4" sheetId="8" r:id="rId4"/>
    <sheet name="9.4.5" sheetId="9" r:id="rId5"/>
    <sheet name="9.4.6" sheetId="10" r:id="rId6"/>
  </sheets>
  <externalReferences>
    <externalReference r:id="rId7"/>
    <externalReference r:id="rId8"/>
  </externalReferences>
  <definedNames>
    <definedName name="AGUASCALIENTES" localSheetId="3">#REF!</definedName>
    <definedName name="AGUASCALIENTES" localSheetId="4">#REF!</definedName>
    <definedName name="AGUASCALIENTES">#REF!</definedName>
    <definedName name="Materiales_peligrosos" localSheetId="0">'[1]1.1.3'!#REF!</definedName>
    <definedName name="Materiales_peligrosos" localSheetId="3">'[2]1.1.3'!#REF!</definedName>
    <definedName name="Materiales_peligrosos" localSheetId="4">'[2]1.1.3'!#REF!</definedName>
    <definedName name="Materiales_peligrosos">'[2]1.1.3'!#REF!</definedName>
  </definedNames>
  <calcPr calcId="171027"/>
</workbook>
</file>

<file path=xl/calcChain.xml><?xml version="1.0" encoding="utf-8"?>
<calcChain xmlns="http://schemas.openxmlformats.org/spreadsheetml/2006/main">
  <c r="B41" i="8" l="1"/>
  <c r="C41" i="8"/>
  <c r="D41" i="8"/>
  <c r="E41" i="8"/>
  <c r="F41" i="8"/>
  <c r="G41" i="8"/>
  <c r="E14" i="10" l="1"/>
  <c r="G8" i="10" l="1"/>
  <c r="G9" i="10"/>
  <c r="G10" i="10"/>
  <c r="G11" i="10"/>
  <c r="G12" i="10"/>
  <c r="G7" i="10"/>
  <c r="B14" i="10"/>
  <c r="C14" i="10"/>
  <c r="D14" i="10"/>
  <c r="F14" i="10"/>
  <c r="K8" i="10" l="1"/>
  <c r="K9" i="10"/>
  <c r="K10" i="10"/>
  <c r="K11" i="10"/>
  <c r="K12" i="10"/>
  <c r="K7" i="10"/>
  <c r="B14" i="7" l="1"/>
  <c r="C14" i="7"/>
  <c r="E10" i="6"/>
  <c r="E11" i="6"/>
  <c r="E12" i="6"/>
  <c r="E13" i="6"/>
  <c r="E14" i="6"/>
  <c r="E16" i="6"/>
  <c r="E17" i="6"/>
  <c r="E15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9" i="6"/>
  <c r="D40" i="8" l="1"/>
  <c r="C40" i="8"/>
  <c r="B40" i="8"/>
  <c r="G14" i="10" l="1"/>
  <c r="F9" i="6"/>
  <c r="F10" i="6"/>
  <c r="F11" i="6"/>
  <c r="F12" i="6"/>
  <c r="F13" i="6"/>
  <c r="F14" i="6"/>
  <c r="F16" i="6"/>
  <c r="F17" i="6"/>
  <c r="F15" i="6"/>
  <c r="F18" i="6"/>
  <c r="F19" i="6"/>
  <c r="F20" i="6"/>
  <c r="F21" i="6"/>
  <c r="F22" i="6"/>
  <c r="F23" i="6"/>
  <c r="F24" i="6"/>
  <c r="F25" i="6"/>
  <c r="F26" i="6"/>
  <c r="F27" i="6"/>
  <c r="F28" i="6"/>
  <c r="F30" i="6"/>
  <c r="F31" i="6"/>
  <c r="F32" i="6"/>
  <c r="F33" i="6"/>
  <c r="F34" i="6"/>
  <c r="F35" i="6"/>
  <c r="F36" i="6"/>
  <c r="F37" i="6"/>
  <c r="F38" i="6"/>
  <c r="F39" i="6"/>
  <c r="F40" i="6"/>
  <c r="C42" i="6"/>
  <c r="D42" i="6"/>
  <c r="B42" i="6"/>
  <c r="H14" i="10"/>
  <c r="B40" i="9"/>
  <c r="K14" i="7"/>
  <c r="J7" i="7"/>
  <c r="G7" i="7"/>
  <c r="F14" i="7"/>
  <c r="F15" i="10" l="1"/>
  <c r="E15" i="10"/>
  <c r="C15" i="10"/>
  <c r="B15" i="10"/>
  <c r="L7" i="10"/>
  <c r="L7" i="7"/>
  <c r="E42" i="6"/>
  <c r="F29" i="6"/>
  <c r="F42" i="6" s="1"/>
  <c r="D43" i="6" s="1"/>
  <c r="I14" i="10"/>
  <c r="J14" i="10"/>
  <c r="L8" i="10"/>
  <c r="L10" i="10"/>
  <c r="L11" i="10"/>
  <c r="L12" i="10"/>
  <c r="G40" i="9"/>
  <c r="F40" i="9"/>
  <c r="E40" i="9"/>
  <c r="D40" i="9"/>
  <c r="C40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3" i="9"/>
  <c r="H15" i="9"/>
  <c r="H14" i="9"/>
  <c r="H12" i="9"/>
  <c r="H11" i="9"/>
  <c r="H10" i="9"/>
  <c r="H9" i="9"/>
  <c r="H8" i="9"/>
  <c r="H7" i="9"/>
  <c r="G40" i="8"/>
  <c r="F40" i="8"/>
  <c r="E40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3" i="8"/>
  <c r="H15" i="8"/>
  <c r="H14" i="8"/>
  <c r="H12" i="8"/>
  <c r="H11" i="8"/>
  <c r="H10" i="8"/>
  <c r="H9" i="8"/>
  <c r="H8" i="8"/>
  <c r="H7" i="8"/>
  <c r="J8" i="7"/>
  <c r="J9" i="7"/>
  <c r="J10" i="7"/>
  <c r="J11" i="7"/>
  <c r="J12" i="7"/>
  <c r="G8" i="7"/>
  <c r="G9" i="7"/>
  <c r="G10" i="7"/>
  <c r="G11" i="7"/>
  <c r="G12" i="7"/>
  <c r="D14" i="7"/>
  <c r="E14" i="7"/>
  <c r="H14" i="7"/>
  <c r="I14" i="7"/>
  <c r="E43" i="6" l="1"/>
  <c r="F43" i="6" s="1"/>
  <c r="K14" i="10"/>
  <c r="J15" i="10" s="1"/>
  <c r="J14" i="7"/>
  <c r="I15" i="7" s="1"/>
  <c r="L12" i="7"/>
  <c r="L10" i="7"/>
  <c r="L8" i="7"/>
  <c r="G14" i="7"/>
  <c r="L9" i="10"/>
  <c r="L14" i="10" s="1"/>
  <c r="D15" i="10"/>
  <c r="G15" i="10" s="1"/>
  <c r="H40" i="8"/>
  <c r="L11" i="7"/>
  <c r="L9" i="7"/>
  <c r="H40" i="9"/>
  <c r="B41" i="9" s="1"/>
  <c r="E41" i="9" l="1"/>
  <c r="D41" i="9"/>
  <c r="G41" i="9"/>
  <c r="C41" i="9"/>
  <c r="F41" i="9"/>
  <c r="E15" i="7"/>
  <c r="B15" i="7"/>
  <c r="C15" i="7"/>
  <c r="D15" i="7"/>
  <c r="I15" i="10"/>
  <c r="H15" i="10"/>
  <c r="L14" i="7"/>
  <c r="H15" i="7"/>
  <c r="J15" i="7" s="1"/>
  <c r="F15" i="7"/>
  <c r="G40" i="1"/>
  <c r="F40" i="1"/>
  <c r="E40" i="1"/>
  <c r="D40" i="1"/>
  <c r="C40" i="1"/>
  <c r="B40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3" i="1"/>
  <c r="H15" i="1"/>
  <c r="H14" i="1"/>
  <c r="H12" i="1"/>
  <c r="H11" i="1"/>
  <c r="H10" i="1"/>
  <c r="H9" i="1"/>
  <c r="H8" i="1"/>
  <c r="H7" i="1"/>
  <c r="K15" i="10" l="1"/>
  <c r="H41" i="8"/>
  <c r="H41" i="9"/>
  <c r="G15" i="7"/>
  <c r="H40" i="1"/>
  <c r="E41" i="1" s="1"/>
  <c r="C41" i="1" l="1"/>
  <c r="D41" i="1"/>
  <c r="F41" i="1"/>
  <c r="G41" i="1"/>
  <c r="B41" i="1"/>
  <c r="H41" i="1" l="1"/>
</calcChain>
</file>

<file path=xl/sharedStrings.xml><?xml version="1.0" encoding="utf-8"?>
<sst xmlns="http://schemas.openxmlformats.org/spreadsheetml/2006/main" count="350" uniqueCount="109">
  <si>
    <t>Unidades de arrastre</t>
  </si>
  <si>
    <t>Total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</si>
  <si>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</si>
  <si>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</si>
  <si>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</si>
  <si>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</si>
  <si>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</si>
  <si>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</si>
  <si>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</si>
  <si>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</si>
  <si>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</si>
  <si>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Estado de México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</si>
  <si>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</si>
  <si>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</si>
  <si>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</si>
  <si>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</si>
  <si>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</si>
  <si>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</si>
  <si>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</si>
  <si>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</si>
  <si>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</si>
  <si>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</si>
  <si>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</si>
  <si>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</si>
  <si>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</si>
  <si>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</si>
  <si>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</si>
  <si>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</si>
  <si>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</si>
  <si>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</si>
  <si>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</si>
  <si>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</si>
  <si>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</si>
  <si>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 xml:space="preserve">Alta                                        </t>
  </si>
  <si>
    <t>Reposición de placas</t>
  </si>
  <si>
    <t>Modificación a  T.C.</t>
  </si>
  <si>
    <t>Unidades motrices</t>
  </si>
  <si>
    <t>C-2</t>
  </si>
  <si>
    <t>C-3</t>
  </si>
  <si>
    <t>T-2</t>
  </si>
  <si>
    <t>T-3</t>
  </si>
  <si>
    <t>Otros</t>
  </si>
  <si>
    <t>Subtotal</t>
  </si>
  <si>
    <t>Trámite</t>
  </si>
  <si>
    <t>Semirremolques</t>
  </si>
  <si>
    <t>Remolques</t>
  </si>
  <si>
    <t>Autobús</t>
  </si>
  <si>
    <t>Automóvil</t>
  </si>
  <si>
    <t>Camioneta</t>
  </si>
  <si>
    <t>Gruas Industriales</t>
  </si>
  <si>
    <t>AGS</t>
  </si>
  <si>
    <t>BC</t>
  </si>
  <si>
    <t>BCS</t>
  </si>
  <si>
    <t>CHIS</t>
  </si>
  <si>
    <t>CHIH</t>
  </si>
  <si>
    <t>COAH</t>
  </si>
  <si>
    <t>COL</t>
  </si>
  <si>
    <t>DGO</t>
  </si>
  <si>
    <t>MEX</t>
  </si>
  <si>
    <t>GTO</t>
  </si>
  <si>
    <t>GRO</t>
  </si>
  <si>
    <t>HGO</t>
  </si>
  <si>
    <t>JAL</t>
  </si>
  <si>
    <t>MICH</t>
  </si>
  <si>
    <t>MOR</t>
  </si>
  <si>
    <t>NAY</t>
  </si>
  <si>
    <t>NL</t>
  </si>
  <si>
    <t>OAX</t>
  </si>
  <si>
    <t>PUE</t>
  </si>
  <si>
    <t>QRO</t>
  </si>
  <si>
    <t>QROO</t>
  </si>
  <si>
    <t>SLP</t>
  </si>
  <si>
    <t>SIN</t>
  </si>
  <si>
    <t>SON</t>
  </si>
  <si>
    <t>TAB</t>
  </si>
  <si>
    <t>TLAX</t>
  </si>
  <si>
    <t>VER</t>
  </si>
  <si>
    <t>YUC</t>
  </si>
  <si>
    <t>ZAC</t>
  </si>
  <si>
    <t>Baja</t>
  </si>
  <si>
    <t>Expedición</t>
  </si>
  <si>
    <t>Entidad
 Federativa</t>
  </si>
  <si>
    <t>Entidad Federativa</t>
  </si>
  <si>
    <t>Clase de Servicio</t>
  </si>
  <si>
    <t>Reposición de Placas</t>
  </si>
  <si>
    <t xml:space="preserve">Autotransporte de Carga </t>
  </si>
  <si>
    <t>Transporte Terrestre de Pasajeros, excepto por Ferrocarril</t>
  </si>
  <si>
    <t>Transporte Turístico por Tierra</t>
  </si>
  <si>
    <t>y Transporte Turístico por Tierra</t>
  </si>
  <si>
    <t>Subtotal      Pasajeros Terrestres</t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</si>
  <si>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Pasajeros Terrestres incluye: Transporte Terrestre de Pasajeros, excepto por Ferrocarril </t>
    </r>
  </si>
  <si>
    <t xml:space="preserve"> Pasajeros Terrestres</t>
  </si>
  <si>
    <r>
      <t>*</t>
    </r>
    <r>
      <rPr>
        <b/>
        <u/>
        <sz val="11"/>
        <rFont val="Calibri"/>
        <family val="2"/>
        <scheme val="minor"/>
      </rPr>
      <t>Otros incluye</t>
    </r>
    <r>
      <rPr>
        <b/>
        <sz val="11"/>
        <rFont val="Calibri"/>
        <family val="2"/>
        <scheme val="minor"/>
      </rPr>
      <t>: Canje, Cambio de Modalidad y Sustitución de Vehículos</t>
    </r>
  </si>
  <si>
    <r>
      <t>*</t>
    </r>
    <r>
      <rPr>
        <b/>
        <u/>
        <sz val="11"/>
        <rFont val="Calibri"/>
        <family val="2"/>
        <scheme val="minor"/>
      </rPr>
      <t>Otros Trámites incluye</t>
    </r>
    <r>
      <rPr>
        <b/>
        <sz val="11"/>
        <rFont val="Calibri"/>
        <family val="2"/>
        <scheme val="minor"/>
      </rPr>
      <t>: Canje, Cambio de Modalidad y Revalidación</t>
    </r>
  </si>
  <si>
    <t>Total Pasajeros Terrestres</t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</si>
  <si>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Pasajeros Terrestres incluye: Transporte Terrestre de Pasajeros, excepto por Ferrocarril y Transporte Turístico por Tierra</t>
    </r>
  </si>
  <si>
    <t>Minibús o Microbús</t>
  </si>
  <si>
    <t>Midibús</t>
  </si>
  <si>
    <t xml:space="preserve">9.4. Trámites de los Permisos del Autotransporte Federal </t>
  </si>
  <si>
    <t xml:space="preserve">9.4.1  Trámites de los Permisos Otorgados por Entidad Federativa y Clase de Servicio </t>
  </si>
  <si>
    <t xml:space="preserve">9.4.2 Trámites de los Permisos  del Autotransporte Carga según Entidad Federativa </t>
  </si>
  <si>
    <t xml:space="preserve">9.4.3 Trámites de los Permisos del Autotransporte de Carga por Clase de Vehículo </t>
  </si>
  <si>
    <t>9.4.4 Trámites de los Permisos del Transporte Terrestre de Pasajeros, excepto por ferrocarril  según Entidad Federativa</t>
  </si>
  <si>
    <t>9.4.5 Trámites de los Permisos del Transporte Turístico por Tierra según Entidad Federativa</t>
  </si>
  <si>
    <t>9.4.6 Trámites de los Permisos de los Pasajeros Terrestres  por Clase de Vehículo</t>
  </si>
  <si>
    <t>CDMX</t>
  </si>
  <si>
    <t>Ciudad de México</t>
  </si>
  <si>
    <t>CAMP</t>
  </si>
  <si>
    <t>TAMS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</si>
</sst>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"/>
    <numFmt numFmtId="165" formatCode="0.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2"/>
      </bottom>
      <diagonal/>
    </border>
  </borders>
  <cellStyleXfs count="6">
    <xf numFmtId="0" fontId="0" fillId="0" borderId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</cellStyleXfs>
  <cellXfs count="85">
    <xf numFmtId="0" fontId="0" fillId="0" borderId="0" xfId="0"/>
    <xf numFmtId="0" fontId="4" fillId="0" borderId="0" xfId="0" applyFont="1"/>
    <xf numFmtId="3" fontId="5" fillId="0" borderId="0" xfId="0" applyNumberFormat="1" applyFont="1" applyAlignment="1">
      <alignment horizontal="center"/>
    </xf>
    <xf numFmtId="0" fontId="5" fillId="0" borderId="0" xfId="0" applyFont="1"/>
    <xf numFmtId="0" fontId="6" fillId="2" borderId="0" xfId="1" applyFont="1" applyAlignment="1">
      <alignment horizontal="center" vertical="center" wrapText="1"/>
    </xf>
    <xf numFmtId="3" fontId="6" fillId="2" borderId="0" xfId="1" applyNumberFormat="1" applyFont="1" applyAlignment="1">
      <alignment horizontal="center" vertical="center" wrapText="1"/>
    </xf>
    <xf numFmtId="3" fontId="5" fillId="0" borderId="3" xfId="0" applyNumberFormat="1" applyFont="1" applyBorder="1" applyAlignment="1">
      <alignment horizontal="center"/>
    </xf>
    <xf numFmtId="0" fontId="6" fillId="2" borderId="2" xfId="1" applyFont="1" applyBorder="1" applyAlignment="1">
      <alignment horizontal="center" vertical="center" wrapText="1"/>
    </xf>
    <xf numFmtId="0" fontId="4" fillId="0" borderId="0" xfId="4" applyFont="1"/>
    <xf numFmtId="0" fontId="7" fillId="0" borderId="0" xfId="4"/>
    <xf numFmtId="0" fontId="6" fillId="2" borderId="0" xfId="1" applyFont="1" applyBorder="1" applyAlignment="1">
      <alignment horizontal="center" vertical="center" wrapText="1"/>
    </xf>
    <xf numFmtId="3" fontId="7" fillId="0" borderId="0" xfId="4" applyNumberFormat="1"/>
    <xf numFmtId="3" fontId="0" fillId="0" borderId="0" xfId="0" applyNumberFormat="1" applyAlignment="1">
      <alignment horizontal="center"/>
    </xf>
    <xf numFmtId="3" fontId="2" fillId="2" borderId="0" xfId="1" applyNumberFormat="1" applyFont="1" applyAlignment="1">
      <alignment horizontal="center"/>
    </xf>
    <xf numFmtId="3" fontId="1" fillId="3" borderId="0" xfId="2" applyNumberFormat="1" applyFont="1" applyAlignment="1">
      <alignment horizontal="center"/>
    </xf>
    <xf numFmtId="3" fontId="1" fillId="3" borderId="0" xfId="2" applyNumberFormat="1" applyFont="1" applyAlignment="1">
      <alignment horizontal="center" vertical="center"/>
    </xf>
    <xf numFmtId="3" fontId="5" fillId="0" borderId="0" xfId="4" applyNumberFormat="1" applyFont="1" applyAlignment="1">
      <alignment horizontal="center" vertical="center"/>
    </xf>
    <xf numFmtId="3" fontId="6" fillId="2" borderId="0" xfId="1" applyNumberFormat="1" applyFont="1" applyBorder="1" applyAlignment="1">
      <alignment horizontal="center" vertical="center" wrapText="1"/>
    </xf>
    <xf numFmtId="0" fontId="3" fillId="0" borderId="0" xfId="0" applyFont="1"/>
    <xf numFmtId="1" fontId="9" fillId="0" borderId="0" xfId="4" applyNumberFormat="1" applyFont="1" applyAlignment="1">
      <alignment horizontal="center"/>
    </xf>
    <xf numFmtId="3" fontId="5" fillId="0" borderId="0" xfId="0" applyNumberFormat="1" applyFont="1"/>
    <xf numFmtId="3" fontId="3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3" fontId="6" fillId="2" borderId="0" xfId="1" applyNumberFormat="1" applyFont="1" applyAlignment="1">
      <alignment horizontal="center" vertical="center" wrapText="1"/>
    </xf>
    <xf numFmtId="3" fontId="6" fillId="2" borderId="3" xfId="1" applyNumberFormat="1" applyFont="1" applyBorder="1" applyAlignment="1">
      <alignment horizontal="center" vertical="center" wrapText="1"/>
    </xf>
    <xf numFmtId="0" fontId="10" fillId="0" borderId="0" xfId="0" applyFont="1"/>
    <xf numFmtId="0" fontId="4" fillId="0" borderId="0" xfId="4" applyFont="1" applyAlignment="1"/>
    <xf numFmtId="3" fontId="2" fillId="2" borderId="0" xfId="1" applyNumberFormat="1" applyFont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7" fillId="0" borderId="0" xfId="4" applyFont="1"/>
    <xf numFmtId="0" fontId="12" fillId="0" borderId="0" xfId="4" applyFont="1" applyAlignment="1">
      <alignment horizontal="center"/>
    </xf>
    <xf numFmtId="0" fontId="4" fillId="0" borderId="0" xfId="0" applyFont="1" applyAlignment="1">
      <alignment horizontal="left"/>
    </xf>
    <xf numFmtId="0" fontId="13" fillId="3" borderId="0" xfId="2" applyFont="1"/>
    <xf numFmtId="0" fontId="10" fillId="0" borderId="0" xfId="4" applyFont="1"/>
    <xf numFmtId="0" fontId="2" fillId="2" borderId="4" xfId="1" applyFont="1" applyBorder="1" applyAlignment="1">
      <alignment horizontal="center" vertical="center" wrapText="1"/>
    </xf>
    <xf numFmtId="0" fontId="2" fillId="2" borderId="0" xfId="1" applyFont="1" applyBorder="1" applyAlignment="1">
      <alignment horizontal="center" vertical="center" wrapText="1"/>
    </xf>
    <xf numFmtId="0" fontId="14" fillId="0" borderId="0" xfId="4" applyFont="1"/>
    <xf numFmtId="0" fontId="8" fillId="0" borderId="0" xfId="4" applyFont="1"/>
    <xf numFmtId="0" fontId="14" fillId="0" borderId="0" xfId="0" applyFont="1" applyAlignment="1"/>
    <xf numFmtId="3" fontId="2" fillId="2" borderId="0" xfId="1" applyNumberFormat="1" applyFont="1" applyAlignment="1">
      <alignment horizontal="center" vertical="center" wrapText="1"/>
    </xf>
    <xf numFmtId="3" fontId="6" fillId="2" borderId="0" xfId="1" applyNumberFormat="1" applyFont="1" applyAlignment="1">
      <alignment horizontal="center" vertical="center" wrapText="1"/>
    </xf>
    <xf numFmtId="0" fontId="0" fillId="4" borderId="0" xfId="0" applyFill="1"/>
    <xf numFmtId="3" fontId="0" fillId="4" borderId="0" xfId="0" applyNumberFormat="1" applyFill="1" applyAlignment="1">
      <alignment horizontal="right"/>
    </xf>
    <xf numFmtId="3" fontId="0" fillId="4" borderId="0" xfId="0" applyNumberFormat="1" applyFill="1" applyAlignment="1">
      <alignment horizontal="center"/>
    </xf>
    <xf numFmtId="0" fontId="10" fillId="0" borderId="0" xfId="0" applyFont="1" applyFill="1"/>
    <xf numFmtId="3" fontId="5" fillId="0" borderId="0" xfId="0" applyNumberFormat="1" applyFont="1" applyFill="1" applyAlignment="1">
      <alignment horizontal="center"/>
    </xf>
    <xf numFmtId="0" fontId="7" fillId="4" borderId="0" xfId="4" applyFill="1" applyBorder="1"/>
    <xf numFmtId="0" fontId="7" fillId="4" borderId="0" xfId="4" applyFill="1" applyBorder="1" applyAlignment="1">
      <alignment horizontal="right"/>
    </xf>
    <xf numFmtId="0" fontId="5" fillId="4" borderId="0" xfId="0" applyFont="1" applyFill="1"/>
    <xf numFmtId="3" fontId="5" fillId="4" borderId="0" xfId="0" applyNumberFormat="1" applyFont="1" applyFill="1" applyAlignment="1">
      <alignment horizontal="center"/>
    </xf>
    <xf numFmtId="3" fontId="5" fillId="4" borderId="0" xfId="0" applyNumberFormat="1" applyFont="1" applyFill="1" applyAlignment="1">
      <alignment horizontal="right"/>
    </xf>
    <xf numFmtId="3" fontId="6" fillId="2" borderId="0" xfId="1" applyNumberFormat="1" applyFont="1" applyAlignment="1">
      <alignment horizontal="center" vertical="center" wrapText="1"/>
    </xf>
    <xf numFmtId="3" fontId="2" fillId="2" borderId="0" xfId="1" applyNumberFormat="1" applyFont="1" applyAlignment="1">
      <alignment horizontal="center" vertical="center" wrapText="1"/>
    </xf>
    <xf numFmtId="0" fontId="16" fillId="0" borderId="0" xfId="0" applyFont="1"/>
    <xf numFmtId="164" fontId="3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0" fontId="0" fillId="0" borderId="0" xfId="0" applyFill="1"/>
    <xf numFmtId="0" fontId="13" fillId="0" borderId="0" xfId="2" applyFont="1" applyFill="1"/>
    <xf numFmtId="3" fontId="1" fillId="0" borderId="0" xfId="2" applyNumberFormat="1" applyFont="1" applyFill="1" applyAlignment="1">
      <alignment horizontal="center" vertical="center"/>
    </xf>
    <xf numFmtId="0" fontId="10" fillId="0" borderId="0" xfId="4" applyFont="1" applyFill="1"/>
    <xf numFmtId="3" fontId="5" fillId="0" borderId="0" xfId="4" applyNumberFormat="1" applyFont="1" applyFill="1" applyAlignment="1">
      <alignment horizontal="center" vertical="center"/>
    </xf>
    <xf numFmtId="0" fontId="10" fillId="5" borderId="0" xfId="4" applyFont="1" applyFill="1"/>
    <xf numFmtId="3" fontId="5" fillId="5" borderId="0" xfId="4" applyNumberFormat="1" applyFont="1" applyFill="1" applyAlignment="1">
      <alignment horizontal="center" vertical="center"/>
    </xf>
    <xf numFmtId="0" fontId="13" fillId="5" borderId="0" xfId="2" applyFont="1" applyFill="1"/>
    <xf numFmtId="3" fontId="1" fillId="5" borderId="0" xfId="2" applyNumberFormat="1" applyFont="1" applyFill="1" applyAlignment="1">
      <alignment horizontal="center" vertical="center"/>
    </xf>
    <xf numFmtId="3" fontId="1" fillId="0" borderId="0" xfId="2" applyNumberFormat="1" applyFont="1" applyFill="1" applyAlignment="1">
      <alignment horizontal="center"/>
    </xf>
    <xf numFmtId="0" fontId="10" fillId="5" borderId="0" xfId="0" applyFont="1" applyFill="1"/>
    <xf numFmtId="3" fontId="5" fillId="5" borderId="0" xfId="0" applyNumberFormat="1" applyFont="1" applyFill="1" applyAlignment="1">
      <alignment horizontal="center"/>
    </xf>
    <xf numFmtId="3" fontId="1" fillId="5" borderId="0" xfId="2" applyNumberFormat="1" applyFont="1" applyFill="1" applyAlignment="1">
      <alignment horizontal="center"/>
    </xf>
    <xf numFmtId="164" fontId="5" fillId="0" borderId="0" xfId="0" applyNumberFormat="1" applyFont="1"/>
    <xf numFmtId="165" fontId="5" fillId="0" borderId="0" xfId="0" applyNumberFormat="1" applyFont="1"/>
    <xf numFmtId="4" fontId="3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6" fillId="2" borderId="0" xfId="1" applyFont="1" applyBorder="1" applyAlignment="1">
      <alignment horizontal="center" vertical="center" wrapText="1"/>
    </xf>
    <xf numFmtId="0" fontId="6" fillId="2" borderId="1" xfId="1" applyFont="1" applyBorder="1" applyAlignment="1">
      <alignment horizontal="center" vertical="center" wrapText="1"/>
    </xf>
    <xf numFmtId="0" fontId="6" fillId="2" borderId="2" xfId="1" applyFont="1" applyBorder="1" applyAlignment="1">
      <alignment horizontal="center" vertical="center" wrapText="1"/>
    </xf>
    <xf numFmtId="3" fontId="6" fillId="2" borderId="0" xfId="1" applyNumberFormat="1" applyFont="1" applyAlignment="1">
      <alignment horizontal="center" vertical="center" wrapText="1"/>
    </xf>
    <xf numFmtId="3" fontId="2" fillId="2" borderId="3" xfId="1" applyNumberFormat="1" applyFont="1" applyBorder="1" applyAlignment="1">
      <alignment horizontal="center" vertical="center" wrapText="1"/>
    </xf>
    <xf numFmtId="3" fontId="2" fillId="2" borderId="1" xfId="1" applyNumberFormat="1" applyFont="1" applyBorder="1" applyAlignment="1">
      <alignment horizontal="center"/>
    </xf>
    <xf numFmtId="3" fontId="2" fillId="2" borderId="0" xfId="1" applyNumberFormat="1" applyFont="1" applyAlignment="1">
      <alignment horizontal="center" vertical="center" wrapText="1"/>
    </xf>
    <xf numFmtId="3" fontId="2" fillId="2" borderId="0" xfId="1" applyNumberFormat="1" applyFont="1" applyBorder="1" applyAlignment="1">
      <alignment horizontal="center" vertical="center"/>
    </xf>
    <xf numFmtId="3" fontId="2" fillId="2" borderId="5" xfId="1" applyNumberFormat="1" applyFont="1" applyBorder="1" applyAlignment="1">
      <alignment horizontal="center" vertical="center" wrapText="1"/>
    </xf>
  </cellXfs>
  <cellStyles count="6">
    <cellStyle name="40% - Énfasis3" xfId="2" builtinId="39"/>
    <cellStyle name="Énfasis3" xfId="1" builtinId="37"/>
    <cellStyle name="Millares 2" xfId="3"/>
    <cellStyle name="Normal" xfId="0" builtinId="0"/>
    <cellStyle name="Normal 2" xfId="4"/>
    <cellStyle name="Normal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600"/>
            </a:pPr>
            <a:r>
              <a:rPr lang="es-ES" sz="1600"/>
              <a:t>Trámites</a:t>
            </a:r>
            <a:r>
              <a:rPr lang="es-ES" sz="1600" baseline="0"/>
              <a:t> de los </a:t>
            </a:r>
            <a:r>
              <a:rPr lang="es-ES" sz="1600"/>
              <a:t>Permisos</a:t>
            </a:r>
            <a:r>
              <a:rPr lang="es-ES" sz="1600" baseline="0"/>
              <a:t> por Clase de Servicio 2016</a:t>
            </a:r>
            <a:endParaRPr lang="es-ES" sz="1600"/>
          </a:p>
        </c:rich>
      </c:tx>
      <c:layout>
        <c:manualLayout>
          <c:xMode val="edge"/>
          <c:yMode val="edge"/>
          <c:x val="0.179631273363556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682494233675378"/>
          <c:y val="9.11392223384387E-2"/>
          <c:w val="0.87095283544102464"/>
          <c:h val="0.690579051015837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'9.4.1'!$B$7</c:f>
              <c:strCache>
                <c:ptCount val="1"/>
                <c:pt idx="0">
                  <c:v>Autotransporte de Carga 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'9.4.1'!$G$9:$G$40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'9.4.1'!$B$9:$B$40</c:f>
              <c:numCache>
                <c:formatCode>#,##0</c:formatCode>
                <c:ptCount val="32"/>
                <c:pt idx="0">
                  <c:v>2046</c:v>
                </c:pt>
                <c:pt idx="1">
                  <c:v>2211</c:v>
                </c:pt>
                <c:pt idx="2">
                  <c:v>212</c:v>
                </c:pt>
                <c:pt idx="3">
                  <c:v>247</c:v>
                </c:pt>
                <c:pt idx="4">
                  <c:v>580</c:v>
                </c:pt>
                <c:pt idx="5">
                  <c:v>4984</c:v>
                </c:pt>
                <c:pt idx="6">
                  <c:v>27523</c:v>
                </c:pt>
                <c:pt idx="7">
                  <c:v>5225</c:v>
                </c:pt>
                <c:pt idx="8">
                  <c:v>1777</c:v>
                </c:pt>
                <c:pt idx="9">
                  <c:v>1928</c:v>
                </c:pt>
                <c:pt idx="10">
                  <c:v>6869</c:v>
                </c:pt>
                <c:pt idx="11">
                  <c:v>8308</c:v>
                </c:pt>
                <c:pt idx="12">
                  <c:v>388</c:v>
                </c:pt>
                <c:pt idx="13">
                  <c:v>6010</c:v>
                </c:pt>
                <c:pt idx="14">
                  <c:v>9895</c:v>
                </c:pt>
                <c:pt idx="15">
                  <c:v>3706</c:v>
                </c:pt>
                <c:pt idx="16">
                  <c:v>1696</c:v>
                </c:pt>
                <c:pt idx="17">
                  <c:v>163</c:v>
                </c:pt>
                <c:pt idx="18">
                  <c:v>18844</c:v>
                </c:pt>
                <c:pt idx="19">
                  <c:v>909</c:v>
                </c:pt>
                <c:pt idx="20">
                  <c:v>3609</c:v>
                </c:pt>
                <c:pt idx="21">
                  <c:v>4272</c:v>
                </c:pt>
                <c:pt idx="22">
                  <c:v>118</c:v>
                </c:pt>
                <c:pt idx="23">
                  <c:v>2712</c:v>
                </c:pt>
                <c:pt idx="24">
                  <c:v>2412</c:v>
                </c:pt>
                <c:pt idx="25">
                  <c:v>2448</c:v>
                </c:pt>
                <c:pt idx="26">
                  <c:v>1018</c:v>
                </c:pt>
                <c:pt idx="27">
                  <c:v>6355</c:v>
                </c:pt>
                <c:pt idx="28">
                  <c:v>201</c:v>
                </c:pt>
                <c:pt idx="29">
                  <c:v>5216</c:v>
                </c:pt>
                <c:pt idx="30">
                  <c:v>943</c:v>
                </c:pt>
                <c:pt idx="31">
                  <c:v>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CA-4EEA-B648-599CA714CA7E}"/>
            </c:ext>
          </c:extLst>
        </c:ser>
        <c:ser>
          <c:idx val="1"/>
          <c:order val="1"/>
          <c:tx>
            <c:strRef>
              <c:f>'9.4.1'!$E$45</c:f>
              <c:strCache>
                <c:ptCount val="1"/>
                <c:pt idx="0">
                  <c:v> Pasajeros Terrestres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'9.4.1'!$G$9:$G$40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'9.4.1'!$E$9:$E$40</c:f>
              <c:numCache>
                <c:formatCode>#,##0</c:formatCode>
                <c:ptCount val="32"/>
                <c:pt idx="0">
                  <c:v>296</c:v>
                </c:pt>
                <c:pt idx="1">
                  <c:v>178</c:v>
                </c:pt>
                <c:pt idx="2">
                  <c:v>497</c:v>
                </c:pt>
                <c:pt idx="3">
                  <c:v>89</c:v>
                </c:pt>
                <c:pt idx="4">
                  <c:v>337</c:v>
                </c:pt>
                <c:pt idx="5">
                  <c:v>108</c:v>
                </c:pt>
                <c:pt idx="6">
                  <c:v>4788</c:v>
                </c:pt>
                <c:pt idx="7">
                  <c:v>130</c:v>
                </c:pt>
                <c:pt idx="8">
                  <c:v>99</c:v>
                </c:pt>
                <c:pt idx="9">
                  <c:v>31</c:v>
                </c:pt>
                <c:pt idx="10">
                  <c:v>923</c:v>
                </c:pt>
                <c:pt idx="11">
                  <c:v>1066</c:v>
                </c:pt>
                <c:pt idx="12">
                  <c:v>268</c:v>
                </c:pt>
                <c:pt idx="13">
                  <c:v>812</c:v>
                </c:pt>
                <c:pt idx="14">
                  <c:v>2222</c:v>
                </c:pt>
                <c:pt idx="15">
                  <c:v>247</c:v>
                </c:pt>
                <c:pt idx="16">
                  <c:v>66</c:v>
                </c:pt>
                <c:pt idx="17">
                  <c:v>199</c:v>
                </c:pt>
                <c:pt idx="18">
                  <c:v>564</c:v>
                </c:pt>
                <c:pt idx="19">
                  <c:v>345</c:v>
                </c:pt>
                <c:pt idx="20">
                  <c:v>510</c:v>
                </c:pt>
                <c:pt idx="21">
                  <c:v>265</c:v>
                </c:pt>
                <c:pt idx="22">
                  <c:v>1672</c:v>
                </c:pt>
                <c:pt idx="23">
                  <c:v>366</c:v>
                </c:pt>
                <c:pt idx="24">
                  <c:v>281</c:v>
                </c:pt>
                <c:pt idx="25">
                  <c:v>244</c:v>
                </c:pt>
                <c:pt idx="26">
                  <c:v>147</c:v>
                </c:pt>
                <c:pt idx="27">
                  <c:v>161</c:v>
                </c:pt>
                <c:pt idx="28">
                  <c:v>67</c:v>
                </c:pt>
                <c:pt idx="29">
                  <c:v>335</c:v>
                </c:pt>
                <c:pt idx="30">
                  <c:v>174</c:v>
                </c:pt>
                <c:pt idx="31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CA-4EEA-B648-599CA714C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4114904"/>
        <c:axId val="214115296"/>
      </c:barChart>
      <c:catAx>
        <c:axId val="214114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14115296"/>
        <c:crosses val="autoZero"/>
        <c:auto val="1"/>
        <c:lblAlgn val="ctr"/>
        <c:lblOffset val="100"/>
        <c:noMultiLvlLbl val="0"/>
      </c:catAx>
      <c:valAx>
        <c:axId val="214115296"/>
        <c:scaling>
          <c:orientation val="minMax"/>
          <c:max val="35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 de Permisos</a:t>
                </a:r>
                <a:r>
                  <a:rPr lang="es-ES" baseline="0"/>
                  <a:t> 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141149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5131838065696332"/>
          <c:y val="0.92672532109532124"/>
          <c:w val="0.55269927622683523"/>
          <c:h val="7.3274678904678772E-2"/>
        </c:manualLayout>
      </c:layout>
      <c:overlay val="0"/>
      <c:txPr>
        <a:bodyPr/>
        <a:lstStyle/>
        <a:p>
          <a:pPr>
            <a:defRPr lang="es-ES" sz="120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/>
              <a:t>Trámites de los Permisos del Transporte Turístico por Tierra </a:t>
            </a:r>
            <a:r>
              <a:rPr lang="es-ES" sz="1100" b="1" i="0" u="none" strike="noStrike" baseline="0">
                <a:effectLst/>
              </a:rPr>
              <a:t>Participación por Tipo de Trámite</a:t>
            </a:r>
            <a:r>
              <a:rPr lang="es-ES" sz="1100"/>
              <a:t> 2016</a:t>
            </a:r>
          </a:p>
        </c:rich>
      </c:tx>
      <c:layout>
        <c:manualLayout>
          <c:xMode val="edge"/>
          <c:yMode val="edge"/>
          <c:x val="0.1244166666666666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583333333333333E-2"/>
          <c:y val="0.24074074074074073"/>
          <c:w val="0.45555555555555555"/>
          <c:h val="0.7592592592592593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explosion val="17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1-ACF9-441A-8D11-15C226FC635D}"/>
              </c:ext>
            </c:extLst>
          </c:dPt>
          <c:dPt>
            <c:idx val="1"/>
            <c:bubble3D val="0"/>
            <c:explosion val="1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3-ACF9-441A-8D11-15C226FC635D}"/>
              </c:ext>
            </c:extLst>
          </c:dPt>
          <c:dPt>
            <c:idx val="2"/>
            <c:bubble3D val="0"/>
            <c:explosion val="12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5-ACF9-441A-8D11-15C226FC635D}"/>
              </c:ext>
            </c:extLst>
          </c:dPt>
          <c:dPt>
            <c:idx val="3"/>
            <c:bubble3D val="0"/>
            <c:explosion val="21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ACF9-441A-8D11-15C226FC635D}"/>
              </c:ext>
            </c:extLst>
          </c:dPt>
          <c:dPt>
            <c:idx val="4"/>
            <c:bubble3D val="0"/>
            <c:explosion val="17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9-ACF9-441A-8D11-15C226FC635D}"/>
              </c:ext>
            </c:extLst>
          </c:dPt>
          <c:dPt>
            <c:idx val="5"/>
            <c:bubble3D val="0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CF9-441A-8D11-15C226FC635D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620356BB-C221-4FB1-9216-926583E469A4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CF9-441A-8D11-15C226FC635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0C3DD98-CB53-4604-8D48-AAEEB5FF0B3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CF9-441A-8D11-15C226FC635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9E8282E-E5EA-4DED-81F9-FF5AE1B316AB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CF9-441A-8D11-15C226FC635D}"/>
                </c:ext>
              </c:extLst>
            </c:dLbl>
            <c:dLbl>
              <c:idx val="3"/>
              <c:layout>
                <c:manualLayout>
                  <c:x val="-7.9122047244094482E-2"/>
                  <c:y val="4.7243365412656751E-2"/>
                </c:manualLayout>
              </c:layout>
              <c:tx>
                <c:rich>
                  <a:bodyPr/>
                  <a:lstStyle/>
                  <a:p>
                    <a:fld id="{B7E8BE0F-CC1D-46E3-9B9E-A39A0A3FC9D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ACF9-441A-8D11-15C226FC635D}"/>
                </c:ext>
              </c:extLst>
            </c:dLbl>
            <c:dLbl>
              <c:idx val="4"/>
              <c:layout>
                <c:manualLayout>
                  <c:x val="-6.1329724409448817E-2"/>
                  <c:y val="2.5885826771653545E-3"/>
                </c:manualLayout>
              </c:layout>
              <c:tx>
                <c:rich>
                  <a:bodyPr/>
                  <a:lstStyle/>
                  <a:p>
                    <a:fld id="{AF49AD42-3FF0-4530-BBFC-CC6E3713B0E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ACF9-441A-8D11-15C226FC635D}"/>
                </c:ext>
              </c:extLst>
            </c:dLbl>
            <c:dLbl>
              <c:idx val="5"/>
              <c:layout>
                <c:manualLayout>
                  <c:x val="8.7764982502187228E-2"/>
                  <c:y val="3.6835447652376785E-2"/>
                </c:manualLayout>
              </c:layout>
              <c:tx>
                <c:rich>
                  <a:bodyPr/>
                  <a:lstStyle/>
                  <a:p>
                    <a:fld id="{B4ECDB30-9AA8-4C66-9875-73359004587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ACF9-441A-8D11-15C226FC63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'9.4.5'!$B$4:$G$4</c:f>
              <c:strCache>
                <c:ptCount val="6"/>
                <c:pt idx="0">
                  <c:v>Alta                                        </c:v>
                </c:pt>
                <c:pt idx="1">
                  <c:v>Baja</c:v>
                </c:pt>
                <c:pt idx="2">
                  <c:v>Expedición</c:v>
                </c:pt>
                <c:pt idx="3">
                  <c:v>Modificación a  T.C.</c:v>
                </c:pt>
                <c:pt idx="4">
                  <c:v>Reposición de Placas</c:v>
                </c:pt>
                <c:pt idx="5">
                  <c:v>Otros</c:v>
                </c:pt>
              </c:strCache>
            </c:strRef>
          </c:cat>
          <c:val>
            <c:numRef>
              <c:f>'9.4.5'!$B$41:$G$41</c:f>
              <c:numCache>
                <c:formatCode>#,##0.00</c:formatCode>
                <c:ptCount val="6"/>
                <c:pt idx="0">
                  <c:v>55.365093499554767</c:v>
                </c:pt>
                <c:pt idx="1">
                  <c:v>24.443455031166518</c:v>
                </c:pt>
                <c:pt idx="2">
                  <c:v>13.902493321460375</c:v>
                </c:pt>
                <c:pt idx="3">
                  <c:v>3.9514692787177204</c:v>
                </c:pt>
                <c:pt idx="4">
                  <c:v>2.3263579697239538</c:v>
                </c:pt>
                <c:pt idx="5">
                  <c:v>1.1130899376669634E-2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CF9-441A-8D11-15C226FC635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166666666666672"/>
          <c:y val="0.25891112569262176"/>
          <c:w val="0.34166666666666667"/>
          <c:h val="0.51921478565179358"/>
        </c:manualLayout>
      </c:layout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/>
              <a:t> Trámites de los Permisos del Transporte Terrestre de Pasajeros, excepto por Ferrocarril </a:t>
            </a:r>
          </a:p>
          <a:p>
            <a:pPr>
              <a:defRPr lang="es-ES" sz="1100"/>
            </a:pPr>
            <a:r>
              <a:rPr lang="es-ES" sz="1100" b="1" i="0" u="none" strike="noStrike" baseline="0">
                <a:effectLst/>
              </a:rPr>
              <a:t>Participación </a:t>
            </a:r>
            <a:r>
              <a:rPr lang="es-ES" sz="1100" baseline="0"/>
              <a:t> </a:t>
            </a:r>
            <a:r>
              <a:rPr lang="es-ES" sz="1100"/>
              <a:t>por Clase de Vehículo</a:t>
            </a:r>
            <a:r>
              <a:rPr lang="es-ES" sz="1100" baseline="0"/>
              <a:t> 2016</a:t>
            </a:r>
            <a:endParaRPr lang="es-ES" sz="1100"/>
          </a:p>
        </c:rich>
      </c:tx>
      <c:layout>
        <c:manualLayout>
          <c:xMode val="edge"/>
          <c:yMode val="edge"/>
          <c:x val="0.1428263342082239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834426946631691"/>
          <c:y val="0.30504282120444293"/>
          <c:w val="0.41666666666666674"/>
          <c:h val="0.69204152249134954"/>
        </c:manualLayout>
      </c:layout>
      <c:pieChart>
        <c:varyColors val="1"/>
        <c:ser>
          <c:idx val="0"/>
          <c:order val="0"/>
          <c:explosion val="9"/>
          <c:dPt>
            <c:idx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1-5F3D-4D67-980C-E22C9FFEB6F1}"/>
              </c:ext>
            </c:extLst>
          </c:dPt>
          <c:dPt>
            <c:idx val="1"/>
            <c:bubble3D val="0"/>
            <c:explosion val="8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3-5F3D-4D67-980C-E22C9FFEB6F1}"/>
              </c:ext>
            </c:extLst>
          </c:dPt>
          <c:dPt>
            <c:idx val="2"/>
            <c:bubble3D val="0"/>
            <c:explosion val="13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F3D-4D67-980C-E22C9FFEB6F1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5F3D-4D67-980C-E22C9FFEB6F1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501E-4887-9416-2245963DB58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D86D1EA0-16AF-4C95-87B2-6210531E75F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F3D-4D67-980C-E22C9FFEB6F1}"/>
                </c:ext>
              </c:extLst>
            </c:dLbl>
            <c:dLbl>
              <c:idx val="1"/>
              <c:layout>
                <c:manualLayout>
                  <c:x val="0.10336876640419948"/>
                  <c:y val="9.9765505090410406E-2"/>
                </c:manualLayout>
              </c:layout>
              <c:tx>
                <c:rich>
                  <a:bodyPr/>
                  <a:lstStyle/>
                  <a:p>
                    <a:fld id="{B67F65EF-8A7B-4C0A-BCB4-5267AB999F2E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F3D-4D67-980C-E22C9FFEB6F1}"/>
                </c:ext>
              </c:extLst>
            </c:dLbl>
            <c:dLbl>
              <c:idx val="2"/>
              <c:layout>
                <c:manualLayout>
                  <c:x val="-7.0385170603674538E-2"/>
                  <c:y val="1.1961601685602407E-2"/>
                </c:manualLayout>
              </c:layout>
              <c:tx>
                <c:rich>
                  <a:bodyPr/>
                  <a:lstStyle/>
                  <a:p>
                    <a:fld id="{E9CA49D0-8D01-442F-A2B9-448DC9B2999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F3D-4D67-980C-E22C9FFEB6F1}"/>
                </c:ext>
              </c:extLst>
            </c:dLbl>
            <c:dLbl>
              <c:idx val="3"/>
              <c:layout>
                <c:manualLayout>
                  <c:x val="-5.180446194225722E-2"/>
                  <c:y val="-7.7792006103043349E-3"/>
                </c:manualLayout>
              </c:layout>
              <c:tx>
                <c:rich>
                  <a:bodyPr/>
                  <a:lstStyle/>
                  <a:p>
                    <a:fld id="{A2ED897D-98DE-4EFD-B98B-7269BF4E8FBD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F3D-4D67-980C-E22C9FFEB6F1}"/>
                </c:ext>
              </c:extLst>
            </c:dLbl>
            <c:dLbl>
              <c:idx val="4"/>
              <c:layout>
                <c:manualLayout>
                  <c:x val="9.4070866141732282E-2"/>
                  <c:y val="1.4560117701550282E-2"/>
                </c:manualLayout>
              </c:layout>
              <c:tx>
                <c:rich>
                  <a:bodyPr/>
                  <a:lstStyle/>
                  <a:p>
                    <a:fld id="{DD5A77BA-3CD3-40B6-813C-73659D2D3693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501E-4887-9416-2245963DB5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'9.4.6'!$B$5:$F$5</c:f>
              <c:strCache>
                <c:ptCount val="5"/>
                <c:pt idx="0">
                  <c:v>Autobús</c:v>
                </c:pt>
                <c:pt idx="1">
                  <c:v>Automóvil</c:v>
                </c:pt>
                <c:pt idx="2">
                  <c:v>Camioneta</c:v>
                </c:pt>
                <c:pt idx="3">
                  <c:v>Midibús</c:v>
                </c:pt>
                <c:pt idx="4">
                  <c:v>Minibús o Microbús</c:v>
                </c:pt>
              </c:strCache>
            </c:strRef>
          </c:cat>
          <c:val>
            <c:numRef>
              <c:f>'9.4.6'!$B$15:$F$15</c:f>
              <c:numCache>
                <c:formatCode>0.00</c:formatCode>
                <c:ptCount val="5"/>
                <c:pt idx="0">
                  <c:v>75.917699321954643</c:v>
                </c:pt>
                <c:pt idx="1">
                  <c:v>17.85129763853168</c:v>
                </c:pt>
                <c:pt idx="2">
                  <c:v>6.1725508534019173</c:v>
                </c:pt>
                <c:pt idx="3">
                  <c:v>1.1690437222352116E-2</c:v>
                </c:pt>
                <c:pt idx="4">
                  <c:v>4.6761748889408462E-2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F3D-4D67-980C-E22C9FFEB6F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431955380577425"/>
          <c:y val="0.33756731965597725"/>
          <c:w val="0.27679155730533683"/>
          <c:h val="0.41713756368689209"/>
        </c:manualLayout>
      </c:layout>
      <c:overlay val="0"/>
      <c:txPr>
        <a:bodyPr/>
        <a:lstStyle/>
        <a:p>
          <a:pPr>
            <a:defRPr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900"/>
            </a:pPr>
            <a:r>
              <a:rPr lang="es-ES" sz="1100" b="1" i="0" baseline="0">
                <a:effectLst/>
              </a:rPr>
              <a:t>Trámites de los Permisos del Transporte Turístico por Tierra Participación  por Clase de Vehículo 2016</a:t>
            </a:r>
            <a:endParaRPr lang="es-MX" sz="900">
              <a:effectLst/>
            </a:endParaRPr>
          </a:p>
        </c:rich>
      </c:tx>
      <c:layout>
        <c:manualLayout>
          <c:xMode val="edge"/>
          <c:yMode val="edge"/>
          <c:x val="0.1122707786526684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56649168853892"/>
          <c:y val="0.14814814814814858"/>
          <c:w val="0.51111111111111107"/>
          <c:h val="0.85185185185185264"/>
        </c:manualLayout>
      </c:layout>
      <c:pieChart>
        <c:varyColors val="1"/>
        <c:ser>
          <c:idx val="0"/>
          <c:order val="0"/>
          <c:explosion val="9"/>
          <c:dPt>
            <c:idx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1-302B-4C34-86B8-9BA3CB9294D4}"/>
              </c:ext>
            </c:extLst>
          </c:dPt>
          <c:dPt>
            <c:idx val="1"/>
            <c:bubble3D val="0"/>
            <c:explosion val="8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02B-4C34-86B8-9BA3CB9294D4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5-302B-4C34-86B8-9BA3CB9294D4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DF3963D0-8FDC-4984-ACA7-52041CBC743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02B-4C34-86B8-9BA3CB9294D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704A7BB-42D9-49E5-B8F0-757E8419F72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02B-4C34-86B8-9BA3CB9294D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3143BCA-98D7-417D-912B-6801015E404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302B-4C34-86B8-9BA3CB9294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'9.4.6'!$H$5:$J$5</c:f>
              <c:strCache>
                <c:ptCount val="3"/>
                <c:pt idx="0">
                  <c:v>Autobús</c:v>
                </c:pt>
                <c:pt idx="1">
                  <c:v>Automóvil</c:v>
                </c:pt>
                <c:pt idx="2">
                  <c:v>Camioneta</c:v>
                </c:pt>
              </c:strCache>
            </c:strRef>
          </c:cat>
          <c:val>
            <c:numRef>
              <c:f>'9.4.6'!$H$15:$J$15</c:f>
              <c:numCache>
                <c:formatCode>0.0</c:formatCode>
                <c:ptCount val="3"/>
                <c:pt idx="0">
                  <c:v>46.037399821905609</c:v>
                </c:pt>
                <c:pt idx="1">
                  <c:v>2.4821905609973287</c:v>
                </c:pt>
                <c:pt idx="2">
                  <c:v>51.48040961709706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02B-4C34-86B8-9BA3CB929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400220909886267"/>
          <c:y val="0.37989100320793384"/>
          <c:w val="0.18775568678915144"/>
          <c:h val="0.26799540682414696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 los Trámites de los Permisos </a:t>
            </a:r>
          </a:p>
          <a:p>
            <a:pPr>
              <a:defRPr lang="es-ES" sz="1200"/>
            </a:pPr>
            <a:r>
              <a:rPr lang="es-ES" sz="1200"/>
              <a:t>por Clase</a:t>
            </a:r>
            <a:r>
              <a:rPr lang="es-ES" sz="1200" baseline="0"/>
              <a:t> de Servicio 2016</a:t>
            </a:r>
            <a:endParaRPr lang="es-ES" sz="1200"/>
          </a:p>
        </c:rich>
      </c:tx>
      <c:layout>
        <c:manualLayout>
          <c:xMode val="edge"/>
          <c:yMode val="edge"/>
          <c:x val="0.22551399825021873"/>
          <c:y val="4.6330967760330622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8930008748906399E-2"/>
          <c:y val="0.18933763354395269"/>
          <c:w val="0.46620384951881016"/>
          <c:h val="0.7776062316952021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1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1-B9CA-443C-B683-FB3CDFEFBB39}"/>
              </c:ext>
            </c:extLst>
          </c:dPt>
          <c:dPt>
            <c:idx val="1"/>
            <c:bubble3D val="0"/>
            <c:explosion val="11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3-B9CA-443C-B683-FB3CDFEFBB39}"/>
              </c:ext>
            </c:extLst>
          </c:dPt>
          <c:dLbls>
            <c:dLbl>
              <c:idx val="0"/>
              <c:layout>
                <c:manualLayout>
                  <c:x val="-3.9099518810148746E-2"/>
                  <c:y val="-9.11971322294392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88%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CA-443C-B683-FB3CDFEFBB3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CA-443C-B683-FB3CDFEFBB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'9.4.1'!$D$45:$E$45</c:f>
              <c:strCache>
                <c:ptCount val="2"/>
                <c:pt idx="0">
                  <c:v>Autotransporte de Carga </c:v>
                </c:pt>
                <c:pt idx="1">
                  <c:v> Pasajeros Terrestres</c:v>
                </c:pt>
              </c:strCache>
            </c:strRef>
          </c:cat>
          <c:val>
            <c:numRef>
              <c:f>'9.4.1'!$D$43:$E$43</c:f>
              <c:numCache>
                <c:formatCode>0</c:formatCode>
                <c:ptCount val="2"/>
                <c:pt idx="0">
                  <c:v>88.370026525198938</c:v>
                </c:pt>
                <c:pt idx="1">
                  <c:v>11.62997347480106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CA-443C-B683-FB3CDFEFBB3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7239720034995623"/>
          <c:y val="0.42454823065654124"/>
          <c:w val="0.36155577427821523"/>
          <c:h val="0.2083287466745972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Autotransporte de Carga </a:t>
            </a:r>
          </a:p>
          <a:p>
            <a:pPr>
              <a:defRPr lang="es-ES" sz="1200"/>
            </a:pPr>
            <a:r>
              <a:rPr lang="es-ES" sz="1200" b="1" i="0" u="none" strike="noStrike" baseline="0">
                <a:effectLst/>
              </a:rPr>
              <a:t>Trámites de los Permisos </a:t>
            </a:r>
            <a:r>
              <a:rPr lang="es-ES" sz="1200"/>
              <a:t>por Entidad Federativa 2016</a:t>
            </a:r>
            <a:r>
              <a:rPr lang="es-ES" sz="1200" baseline="0"/>
              <a:t> </a:t>
            </a:r>
            <a:endParaRPr lang="es-ES" sz="1200"/>
          </a:p>
        </c:rich>
      </c:tx>
      <c:layout>
        <c:manualLayout>
          <c:xMode val="edge"/>
          <c:yMode val="edge"/>
          <c:x val="0.229690216419305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923243333460662"/>
          <c:y val="0.12013424018592103"/>
          <c:w val="0.8736735524474174"/>
          <c:h val="0.596374214833053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'9.4.2'!$B$4:$B$5</c:f>
              <c:strCache>
                <c:ptCount val="2"/>
                <c:pt idx="0">
                  <c:v>Alta                                        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'9.4.2'!$I$7:$I$38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'9.4.2'!$B$7:$B$38</c:f>
              <c:numCache>
                <c:formatCode>#,##0</c:formatCode>
                <c:ptCount val="32"/>
                <c:pt idx="0">
                  <c:v>1197</c:v>
                </c:pt>
                <c:pt idx="1">
                  <c:v>1564</c:v>
                </c:pt>
                <c:pt idx="2">
                  <c:v>105</c:v>
                </c:pt>
                <c:pt idx="3">
                  <c:v>150</c:v>
                </c:pt>
                <c:pt idx="4">
                  <c:v>269</c:v>
                </c:pt>
                <c:pt idx="5">
                  <c:v>3216</c:v>
                </c:pt>
                <c:pt idx="6">
                  <c:v>15222</c:v>
                </c:pt>
                <c:pt idx="7">
                  <c:v>3081</c:v>
                </c:pt>
                <c:pt idx="8">
                  <c:v>885</c:v>
                </c:pt>
                <c:pt idx="9">
                  <c:v>883</c:v>
                </c:pt>
                <c:pt idx="10">
                  <c:v>3671</c:v>
                </c:pt>
                <c:pt idx="11">
                  <c:v>4184</c:v>
                </c:pt>
                <c:pt idx="12">
                  <c:v>181</c:v>
                </c:pt>
                <c:pt idx="13">
                  <c:v>3155</c:v>
                </c:pt>
                <c:pt idx="14">
                  <c:v>4874</c:v>
                </c:pt>
                <c:pt idx="15">
                  <c:v>1905</c:v>
                </c:pt>
                <c:pt idx="16">
                  <c:v>1086</c:v>
                </c:pt>
                <c:pt idx="17">
                  <c:v>52</c:v>
                </c:pt>
                <c:pt idx="18">
                  <c:v>8434</c:v>
                </c:pt>
                <c:pt idx="19">
                  <c:v>393</c:v>
                </c:pt>
                <c:pt idx="20">
                  <c:v>1855</c:v>
                </c:pt>
                <c:pt idx="21">
                  <c:v>2472</c:v>
                </c:pt>
                <c:pt idx="22">
                  <c:v>40</c:v>
                </c:pt>
                <c:pt idx="23">
                  <c:v>1355</c:v>
                </c:pt>
                <c:pt idx="24">
                  <c:v>1258</c:v>
                </c:pt>
                <c:pt idx="25">
                  <c:v>1336</c:v>
                </c:pt>
                <c:pt idx="26">
                  <c:v>410</c:v>
                </c:pt>
                <c:pt idx="27">
                  <c:v>3314</c:v>
                </c:pt>
                <c:pt idx="28">
                  <c:v>78</c:v>
                </c:pt>
                <c:pt idx="29">
                  <c:v>2627</c:v>
                </c:pt>
                <c:pt idx="30">
                  <c:v>510</c:v>
                </c:pt>
                <c:pt idx="31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AB-4070-A423-83FA813EAED7}"/>
            </c:ext>
          </c:extLst>
        </c:ser>
        <c:ser>
          <c:idx val="1"/>
          <c:order val="1"/>
          <c:tx>
            <c:strRef>
              <c:f>'9.4.2'!$C$4:$C$5</c:f>
              <c:strCache>
                <c:ptCount val="2"/>
                <c:pt idx="0">
                  <c:v>Baja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'9.4.2'!$I$7:$I$38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'9.4.2'!$C$7:$C$38</c:f>
              <c:numCache>
                <c:formatCode>#,##0</c:formatCode>
                <c:ptCount val="32"/>
                <c:pt idx="0">
                  <c:v>501</c:v>
                </c:pt>
                <c:pt idx="1">
                  <c:v>427</c:v>
                </c:pt>
                <c:pt idx="2">
                  <c:v>62</c:v>
                </c:pt>
                <c:pt idx="3">
                  <c:v>58</c:v>
                </c:pt>
                <c:pt idx="4">
                  <c:v>173</c:v>
                </c:pt>
                <c:pt idx="5">
                  <c:v>1027</c:v>
                </c:pt>
                <c:pt idx="6">
                  <c:v>6072</c:v>
                </c:pt>
                <c:pt idx="7">
                  <c:v>1411</c:v>
                </c:pt>
                <c:pt idx="8">
                  <c:v>451</c:v>
                </c:pt>
                <c:pt idx="9">
                  <c:v>713</c:v>
                </c:pt>
                <c:pt idx="10">
                  <c:v>1775</c:v>
                </c:pt>
                <c:pt idx="11">
                  <c:v>3128</c:v>
                </c:pt>
                <c:pt idx="12">
                  <c:v>106</c:v>
                </c:pt>
                <c:pt idx="13">
                  <c:v>1369</c:v>
                </c:pt>
                <c:pt idx="14">
                  <c:v>2860</c:v>
                </c:pt>
                <c:pt idx="15">
                  <c:v>1014</c:v>
                </c:pt>
                <c:pt idx="16">
                  <c:v>385</c:v>
                </c:pt>
                <c:pt idx="17">
                  <c:v>54</c:v>
                </c:pt>
                <c:pt idx="18">
                  <c:v>7181</c:v>
                </c:pt>
                <c:pt idx="19">
                  <c:v>268</c:v>
                </c:pt>
                <c:pt idx="20">
                  <c:v>926</c:v>
                </c:pt>
                <c:pt idx="21">
                  <c:v>1154</c:v>
                </c:pt>
                <c:pt idx="22">
                  <c:v>39</c:v>
                </c:pt>
                <c:pt idx="23">
                  <c:v>876</c:v>
                </c:pt>
                <c:pt idx="24">
                  <c:v>727</c:v>
                </c:pt>
                <c:pt idx="25">
                  <c:v>596</c:v>
                </c:pt>
                <c:pt idx="26">
                  <c:v>356</c:v>
                </c:pt>
                <c:pt idx="27">
                  <c:v>1679</c:v>
                </c:pt>
                <c:pt idx="28">
                  <c:v>85</c:v>
                </c:pt>
                <c:pt idx="29">
                  <c:v>1579</c:v>
                </c:pt>
                <c:pt idx="30">
                  <c:v>216</c:v>
                </c:pt>
                <c:pt idx="31">
                  <c:v>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AB-4070-A423-83FA813EAED7}"/>
            </c:ext>
          </c:extLst>
        </c:ser>
        <c:ser>
          <c:idx val="2"/>
          <c:order val="2"/>
          <c:tx>
            <c:strRef>
              <c:f>'9.4.2'!$D$4:$D$5</c:f>
              <c:strCache>
                <c:ptCount val="2"/>
                <c:pt idx="0">
                  <c:v>Expedición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chemeClr val="accent2"/>
              </a:solidFill>
            </a:ln>
          </c:spPr>
          <c:invertIfNegative val="0"/>
          <c:cat>
            <c:strRef>
              <c:f>'9.4.2'!$I$7:$I$38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'9.4.2'!$D$7:$D$38</c:f>
              <c:numCache>
                <c:formatCode>#,##0</c:formatCode>
                <c:ptCount val="32"/>
                <c:pt idx="0">
                  <c:v>105</c:v>
                </c:pt>
                <c:pt idx="1">
                  <c:v>164</c:v>
                </c:pt>
                <c:pt idx="2">
                  <c:v>22</c:v>
                </c:pt>
                <c:pt idx="3">
                  <c:v>20</c:v>
                </c:pt>
                <c:pt idx="4">
                  <c:v>48</c:v>
                </c:pt>
                <c:pt idx="5">
                  <c:v>365</c:v>
                </c:pt>
                <c:pt idx="6">
                  <c:v>2436</c:v>
                </c:pt>
                <c:pt idx="7">
                  <c:v>211</c:v>
                </c:pt>
                <c:pt idx="8">
                  <c:v>153</c:v>
                </c:pt>
                <c:pt idx="9">
                  <c:v>79</c:v>
                </c:pt>
                <c:pt idx="10">
                  <c:v>583</c:v>
                </c:pt>
                <c:pt idx="11">
                  <c:v>490</c:v>
                </c:pt>
                <c:pt idx="12">
                  <c:v>47</c:v>
                </c:pt>
                <c:pt idx="13">
                  <c:v>885</c:v>
                </c:pt>
                <c:pt idx="14">
                  <c:v>1004</c:v>
                </c:pt>
                <c:pt idx="15">
                  <c:v>415</c:v>
                </c:pt>
                <c:pt idx="16">
                  <c:v>69</c:v>
                </c:pt>
                <c:pt idx="17">
                  <c:v>20</c:v>
                </c:pt>
                <c:pt idx="18">
                  <c:v>762</c:v>
                </c:pt>
                <c:pt idx="19">
                  <c:v>75</c:v>
                </c:pt>
                <c:pt idx="20">
                  <c:v>391</c:v>
                </c:pt>
                <c:pt idx="21">
                  <c:v>287</c:v>
                </c:pt>
                <c:pt idx="22">
                  <c:v>26</c:v>
                </c:pt>
                <c:pt idx="23">
                  <c:v>226</c:v>
                </c:pt>
                <c:pt idx="24">
                  <c:v>162</c:v>
                </c:pt>
                <c:pt idx="25">
                  <c:v>276</c:v>
                </c:pt>
                <c:pt idx="26">
                  <c:v>79</c:v>
                </c:pt>
                <c:pt idx="27">
                  <c:v>425</c:v>
                </c:pt>
                <c:pt idx="28">
                  <c:v>8</c:v>
                </c:pt>
                <c:pt idx="29">
                  <c:v>334</c:v>
                </c:pt>
                <c:pt idx="30">
                  <c:v>52</c:v>
                </c:pt>
                <c:pt idx="31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AB-4070-A423-83FA813EAED7}"/>
            </c:ext>
          </c:extLst>
        </c:ser>
        <c:ser>
          <c:idx val="4"/>
          <c:order val="3"/>
          <c:tx>
            <c:strRef>
              <c:f>'9.4.2'!$E$4:$E$5</c:f>
              <c:strCache>
                <c:ptCount val="2"/>
                <c:pt idx="0">
                  <c:v>Modificación a  T.C.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'9.4.2'!$I$7:$I$38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'9.4.2'!$E$7:$E$38</c:f>
              <c:numCache>
                <c:formatCode>#,##0</c:formatCode>
                <c:ptCount val="32"/>
                <c:pt idx="0">
                  <c:v>126</c:v>
                </c:pt>
                <c:pt idx="1">
                  <c:v>45</c:v>
                </c:pt>
                <c:pt idx="2">
                  <c:v>21</c:v>
                </c:pt>
                <c:pt idx="3">
                  <c:v>13</c:v>
                </c:pt>
                <c:pt idx="4">
                  <c:v>73</c:v>
                </c:pt>
                <c:pt idx="5">
                  <c:v>210</c:v>
                </c:pt>
                <c:pt idx="6">
                  <c:v>2599</c:v>
                </c:pt>
                <c:pt idx="7">
                  <c:v>279</c:v>
                </c:pt>
                <c:pt idx="8">
                  <c:v>249</c:v>
                </c:pt>
                <c:pt idx="9">
                  <c:v>133</c:v>
                </c:pt>
                <c:pt idx="10">
                  <c:v>615</c:v>
                </c:pt>
                <c:pt idx="11">
                  <c:v>240</c:v>
                </c:pt>
                <c:pt idx="12">
                  <c:v>38</c:v>
                </c:pt>
                <c:pt idx="13">
                  <c:v>425</c:v>
                </c:pt>
                <c:pt idx="14">
                  <c:v>763</c:v>
                </c:pt>
                <c:pt idx="15">
                  <c:v>207</c:v>
                </c:pt>
                <c:pt idx="16">
                  <c:v>79</c:v>
                </c:pt>
                <c:pt idx="17">
                  <c:v>27</c:v>
                </c:pt>
                <c:pt idx="18">
                  <c:v>1777</c:v>
                </c:pt>
                <c:pt idx="19">
                  <c:v>152</c:v>
                </c:pt>
                <c:pt idx="20">
                  <c:v>304</c:v>
                </c:pt>
                <c:pt idx="21">
                  <c:v>151</c:v>
                </c:pt>
                <c:pt idx="22">
                  <c:v>11</c:v>
                </c:pt>
                <c:pt idx="23">
                  <c:v>152</c:v>
                </c:pt>
                <c:pt idx="24">
                  <c:v>172</c:v>
                </c:pt>
                <c:pt idx="25">
                  <c:v>118</c:v>
                </c:pt>
                <c:pt idx="26">
                  <c:v>143</c:v>
                </c:pt>
                <c:pt idx="27">
                  <c:v>744</c:v>
                </c:pt>
                <c:pt idx="28">
                  <c:v>11</c:v>
                </c:pt>
                <c:pt idx="29">
                  <c:v>442</c:v>
                </c:pt>
                <c:pt idx="30">
                  <c:v>84</c:v>
                </c:pt>
                <c:pt idx="3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AB-4070-A423-83FA813EAED7}"/>
            </c:ext>
          </c:extLst>
        </c:ser>
        <c:ser>
          <c:idx val="5"/>
          <c:order val="4"/>
          <c:tx>
            <c:strRef>
              <c:f>'9.4.2'!$F$4:$F$5</c:f>
              <c:strCache>
                <c:ptCount val="2"/>
                <c:pt idx="0">
                  <c:v>Reposición de Placas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'9.4.2'!$I$7:$I$38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'9.4.2'!$F$7:$F$38</c:f>
              <c:numCache>
                <c:formatCode>#,##0</c:formatCode>
                <c:ptCount val="32"/>
                <c:pt idx="0">
                  <c:v>116</c:v>
                </c:pt>
                <c:pt idx="1">
                  <c:v>10</c:v>
                </c:pt>
                <c:pt idx="2">
                  <c:v>2</c:v>
                </c:pt>
                <c:pt idx="3">
                  <c:v>6</c:v>
                </c:pt>
                <c:pt idx="4">
                  <c:v>17</c:v>
                </c:pt>
                <c:pt idx="5">
                  <c:v>157</c:v>
                </c:pt>
                <c:pt idx="6">
                  <c:v>1134</c:v>
                </c:pt>
                <c:pt idx="7">
                  <c:v>241</c:v>
                </c:pt>
                <c:pt idx="8">
                  <c:v>39</c:v>
                </c:pt>
                <c:pt idx="9">
                  <c:v>118</c:v>
                </c:pt>
                <c:pt idx="10">
                  <c:v>201</c:v>
                </c:pt>
                <c:pt idx="11">
                  <c:v>246</c:v>
                </c:pt>
                <c:pt idx="12">
                  <c:v>13</c:v>
                </c:pt>
                <c:pt idx="13">
                  <c:v>162</c:v>
                </c:pt>
                <c:pt idx="14">
                  <c:v>362</c:v>
                </c:pt>
                <c:pt idx="15">
                  <c:v>154</c:v>
                </c:pt>
                <c:pt idx="16">
                  <c:v>77</c:v>
                </c:pt>
                <c:pt idx="17">
                  <c:v>9</c:v>
                </c:pt>
                <c:pt idx="18">
                  <c:v>673</c:v>
                </c:pt>
                <c:pt idx="19">
                  <c:v>21</c:v>
                </c:pt>
                <c:pt idx="20">
                  <c:v>126</c:v>
                </c:pt>
                <c:pt idx="21">
                  <c:v>201</c:v>
                </c:pt>
                <c:pt idx="22">
                  <c:v>2</c:v>
                </c:pt>
                <c:pt idx="23">
                  <c:v>102</c:v>
                </c:pt>
                <c:pt idx="24">
                  <c:v>89</c:v>
                </c:pt>
                <c:pt idx="25">
                  <c:v>107</c:v>
                </c:pt>
                <c:pt idx="26">
                  <c:v>26</c:v>
                </c:pt>
                <c:pt idx="27">
                  <c:v>186</c:v>
                </c:pt>
                <c:pt idx="28">
                  <c:v>19</c:v>
                </c:pt>
                <c:pt idx="29">
                  <c:v>220</c:v>
                </c:pt>
                <c:pt idx="30">
                  <c:v>77</c:v>
                </c:pt>
                <c:pt idx="3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AB-4070-A423-83FA813EAED7}"/>
            </c:ext>
          </c:extLst>
        </c:ser>
        <c:ser>
          <c:idx val="6"/>
          <c:order val="5"/>
          <c:tx>
            <c:strRef>
              <c:f>'9.4.2'!$G$4:$G$5</c:f>
              <c:strCache>
                <c:ptCount val="2"/>
                <c:pt idx="0">
                  <c:v>Otros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'9.4.2'!$I$7:$I$38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'9.4.2'!$G$7:$G$38</c:f>
              <c:numCache>
                <c:formatCode>#,##0</c:formatCode>
                <c:ptCount val="32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</c:v>
                </c:pt>
                <c:pt idx="6">
                  <c:v>60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24</c:v>
                </c:pt>
                <c:pt idx="11">
                  <c:v>20</c:v>
                </c:pt>
                <c:pt idx="12">
                  <c:v>3</c:v>
                </c:pt>
                <c:pt idx="13">
                  <c:v>14</c:v>
                </c:pt>
                <c:pt idx="14">
                  <c:v>32</c:v>
                </c:pt>
                <c:pt idx="15">
                  <c:v>11</c:v>
                </c:pt>
                <c:pt idx="16">
                  <c:v>0</c:v>
                </c:pt>
                <c:pt idx="17">
                  <c:v>1</c:v>
                </c:pt>
                <c:pt idx="18">
                  <c:v>17</c:v>
                </c:pt>
                <c:pt idx="19">
                  <c:v>0</c:v>
                </c:pt>
                <c:pt idx="20">
                  <c:v>7</c:v>
                </c:pt>
                <c:pt idx="21">
                  <c:v>7</c:v>
                </c:pt>
                <c:pt idx="22">
                  <c:v>0</c:v>
                </c:pt>
                <c:pt idx="23">
                  <c:v>1</c:v>
                </c:pt>
                <c:pt idx="24">
                  <c:v>4</c:v>
                </c:pt>
                <c:pt idx="25">
                  <c:v>15</c:v>
                </c:pt>
                <c:pt idx="26">
                  <c:v>4</c:v>
                </c:pt>
                <c:pt idx="27">
                  <c:v>7</c:v>
                </c:pt>
                <c:pt idx="28">
                  <c:v>0</c:v>
                </c:pt>
                <c:pt idx="29">
                  <c:v>14</c:v>
                </c:pt>
                <c:pt idx="30">
                  <c:v>4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9AB-4070-A423-83FA813EA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4118040"/>
        <c:axId val="214118432"/>
      </c:barChart>
      <c:catAx>
        <c:axId val="214118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14118432"/>
        <c:crosses val="autoZero"/>
        <c:auto val="1"/>
        <c:lblAlgn val="ctr"/>
        <c:lblOffset val="100"/>
        <c:noMultiLvlLbl val="0"/>
      </c:catAx>
      <c:valAx>
        <c:axId val="214118432"/>
        <c:scaling>
          <c:orientation val="minMax"/>
          <c:max val="3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Permisos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3.5355670745731409E-3"/>
              <c:y val="0.2500446112966529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14118040"/>
        <c:crosses val="autoZero"/>
        <c:crossBetween val="between"/>
        <c:majorUnit val="5000"/>
      </c:valAx>
    </c:plotArea>
    <c:legend>
      <c:legendPos val="b"/>
      <c:layout>
        <c:manualLayout>
          <c:xMode val="edge"/>
          <c:yMode val="edge"/>
          <c:x val="0.18289165103781371"/>
          <c:y val="0.85690061188171962"/>
          <c:w val="0.75833017727805074"/>
          <c:h val="0.14309938811828193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 baseline="0"/>
              <a:t>Autotransporte de Carga </a:t>
            </a:r>
          </a:p>
          <a:p>
            <a:pPr>
              <a:defRPr lang="es-ES" sz="1100"/>
            </a:pPr>
            <a:r>
              <a:rPr lang="es-ES" sz="1100" baseline="0"/>
              <a:t>Participación de los Trámites de los Permisos del 2016</a:t>
            </a:r>
          </a:p>
        </c:rich>
      </c:tx>
      <c:layout>
        <c:manualLayout>
          <c:xMode val="edge"/>
          <c:yMode val="edge"/>
          <c:x val="0.1650485564304461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8611111111111112E-2"/>
          <c:y val="0.20370370370370369"/>
          <c:w val="0.47777777777777841"/>
          <c:h val="0.79629629629629661"/>
        </c:manualLayout>
      </c:layout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1-3040-4C24-BB27-244BB73FF7AC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3-3040-4C24-BB27-244BB73FF7AC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5-3040-4C24-BB27-244BB73FF7AC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3040-4C24-BB27-244BB73FF7AC}"/>
              </c:ext>
            </c:extLst>
          </c:dPt>
          <c:dPt>
            <c:idx val="4"/>
            <c:bubble3D val="0"/>
            <c:explosion val="14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9-3040-4C24-BB27-244BB73FF7AC}"/>
              </c:ext>
            </c:extLst>
          </c:dPt>
          <c:dPt>
            <c:idx val="5"/>
            <c:bubble3D val="0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3040-4C24-BB27-244BB73FF7A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4C11A36A-E522-43C9-8ADA-9322DB11CE5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040-4C24-BB27-244BB73FF7A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28.2%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40-4C24-BB27-244BB73FF7A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90CEB21-E601-4DD6-AED2-FA13FBCA117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3040-4C24-BB27-244BB73FF7A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E9A6090-3D67-4E65-82BA-5926C24C1D1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3040-4C24-BB27-244BB73FF7AC}"/>
                </c:ext>
              </c:extLst>
            </c:dLbl>
            <c:dLbl>
              <c:idx val="4"/>
              <c:layout>
                <c:manualLayout>
                  <c:x val="-7.0792432195975502E-2"/>
                  <c:y val="2.3811242344706912E-2"/>
                </c:manualLayout>
              </c:layout>
              <c:tx>
                <c:rich>
                  <a:bodyPr/>
                  <a:lstStyle/>
                  <a:p>
                    <a:fld id="{8E05057C-FA94-4AE9-9208-60990CCEE1F7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3040-4C24-BB27-244BB73FF7AC}"/>
                </c:ext>
              </c:extLst>
            </c:dLbl>
            <c:dLbl>
              <c:idx val="5"/>
              <c:layout>
                <c:manualLayout>
                  <c:x val="7.0722550306211718E-2"/>
                  <c:y val="1.5173519976669584E-2"/>
                </c:manualLayout>
              </c:layout>
              <c:tx>
                <c:rich>
                  <a:bodyPr/>
                  <a:lstStyle/>
                  <a:p>
                    <a:fld id="{482821C7-2F8E-4FDF-B94A-7094CE5E7D0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3040-4C24-BB27-244BB73FF7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'9.4.2'!$B$4:$G$4</c:f>
              <c:strCache>
                <c:ptCount val="6"/>
                <c:pt idx="0">
                  <c:v>Alta                                        </c:v>
                </c:pt>
                <c:pt idx="1">
                  <c:v>Baja</c:v>
                </c:pt>
                <c:pt idx="2">
                  <c:v>Expedición</c:v>
                </c:pt>
                <c:pt idx="3">
                  <c:v>Modificación a  T.C.</c:v>
                </c:pt>
                <c:pt idx="4">
                  <c:v>Reposición de Placas</c:v>
                </c:pt>
                <c:pt idx="5">
                  <c:v>Otros</c:v>
                </c:pt>
              </c:strCache>
            </c:strRef>
          </c:cat>
          <c:val>
            <c:numRef>
              <c:f>'9.4.2'!$B$41:$G$41</c:f>
              <c:numCache>
                <c:formatCode>#,##0.0</c:formatCode>
                <c:ptCount val="6"/>
                <c:pt idx="0">
                  <c:v>52.429799942969488</c:v>
                </c:pt>
                <c:pt idx="1">
                  <c:v>28.148309345499843</c:v>
                </c:pt>
                <c:pt idx="2">
                  <c:v>7.7223814740886372</c:v>
                </c:pt>
                <c:pt idx="3">
                  <c:v>7.8146808542570279</c:v>
                </c:pt>
                <c:pt idx="4">
                  <c:v>3.6897240023412525</c:v>
                </c:pt>
                <c:pt idx="5">
                  <c:v>0.1951043808437514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040-4C24-BB27-244BB73FF7A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</a:t>
            </a:r>
            <a:r>
              <a:rPr lang="es-ES" sz="1200" baseline="0"/>
              <a:t> de los Trámites de los Permisos de </a:t>
            </a:r>
            <a:r>
              <a:rPr lang="es-ES" sz="1200"/>
              <a:t>Unidades Motrices 2016</a:t>
            </a:r>
          </a:p>
        </c:rich>
      </c:tx>
      <c:layout>
        <c:manualLayout>
          <c:xMode val="edge"/>
          <c:yMode val="edge"/>
          <c:x val="0.1678263342082239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7097112860892389E-2"/>
          <c:y val="0.20370370370370369"/>
          <c:w val="0.4777777777777778"/>
          <c:h val="0.79629629629629628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1-277C-48FB-9A02-A988A5DCB0D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3-277C-48FB-9A02-A988A5DCB0D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5-277C-48FB-9A02-A988A5DCB0D3}"/>
              </c:ext>
            </c:extLst>
          </c:dPt>
          <c:dPt>
            <c:idx val="3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7-277C-48FB-9A02-A988A5DCB0D3}"/>
              </c:ext>
            </c:extLst>
          </c:dPt>
          <c:dPt>
            <c:idx val="4"/>
            <c:bubble3D val="0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277C-48FB-9A02-A988A5DCB0D3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65337526-D51B-487D-BB8C-D9C2B19181A4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77C-48FB-9A02-A988A5DCB0D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9E76F9E-95B3-4A33-9E6D-C789E08CB0B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77C-48FB-9A02-A988A5DCB0D3}"/>
                </c:ext>
              </c:extLst>
            </c:dLbl>
            <c:dLbl>
              <c:idx val="2"/>
              <c:layout>
                <c:manualLayout>
                  <c:x val="1.0969160104986877E-2"/>
                  <c:y val="-3.1232137649460485E-2"/>
                </c:manualLayout>
              </c:layout>
              <c:tx>
                <c:rich>
                  <a:bodyPr/>
                  <a:lstStyle/>
                  <a:p>
                    <a:fld id="{721140B5-62CA-4A02-A1EC-6F4488AB52D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77C-48FB-9A02-A988A5DCB0D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71.1%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7C-48FB-9A02-A988A5DCB0D3}"/>
                </c:ext>
              </c:extLst>
            </c:dLbl>
            <c:dLbl>
              <c:idx val="4"/>
              <c:layout>
                <c:manualLayout>
                  <c:x val="-4.6779308836395452E-2"/>
                  <c:y val="4.1546369203849303E-3"/>
                </c:manualLayout>
              </c:layout>
              <c:tx>
                <c:rich>
                  <a:bodyPr/>
                  <a:lstStyle/>
                  <a:p>
                    <a:fld id="{9A1CA30E-7BD6-4DEB-AAAE-E96454002A43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277C-48FB-9A02-A988A5DCB0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'9.4.3'!$B$5:$F$5</c:f>
              <c:strCache>
                <c:ptCount val="5"/>
                <c:pt idx="0">
                  <c:v>C-2</c:v>
                </c:pt>
                <c:pt idx="1">
                  <c:v>C-3</c:v>
                </c:pt>
                <c:pt idx="2">
                  <c:v>T-2</c:v>
                </c:pt>
                <c:pt idx="3">
                  <c:v>T-3</c:v>
                </c:pt>
                <c:pt idx="4">
                  <c:v>Otros</c:v>
                </c:pt>
              </c:strCache>
            </c:strRef>
          </c:cat>
          <c:val>
            <c:numRef>
              <c:f>'9.4.3'!$B$15:$F$15</c:f>
              <c:numCache>
                <c:formatCode>0.0</c:formatCode>
                <c:ptCount val="5"/>
                <c:pt idx="0">
                  <c:v>15.881016042780749</c:v>
                </c:pt>
                <c:pt idx="1">
                  <c:v>12.235294117647058</c:v>
                </c:pt>
                <c:pt idx="2">
                  <c:v>0.63770053475935828</c:v>
                </c:pt>
                <c:pt idx="3">
                  <c:v>71.048128342245988</c:v>
                </c:pt>
                <c:pt idx="4">
                  <c:v>0.19786096256684493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77C-48FB-9A02-A988A5DCB0D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0382064741907266"/>
          <c:y val="0.33700313502478857"/>
          <c:w val="0.11623053368328959"/>
          <c:h val="0.43267898804316129"/>
        </c:manualLayout>
      </c:layout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</a:t>
            </a:r>
            <a:r>
              <a:rPr lang="es-ES" sz="1200" baseline="0"/>
              <a:t> de los Trámites de los Permisos de </a:t>
            </a:r>
            <a:r>
              <a:rPr lang="es-ES" sz="1200"/>
              <a:t>Unidades de Arrastre</a:t>
            </a:r>
            <a:r>
              <a:rPr lang="es-ES" sz="1200" baseline="0"/>
              <a:t> </a:t>
            </a:r>
            <a:r>
              <a:rPr lang="es-ES" sz="1200"/>
              <a:t>2016</a:t>
            </a:r>
          </a:p>
        </c:rich>
      </c:tx>
      <c:layout>
        <c:manualLayout>
          <c:xMode val="edge"/>
          <c:yMode val="edge"/>
          <c:x val="0.115048556430446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431933508311494"/>
          <c:y val="0.20833333333333354"/>
          <c:w val="0.47222222222222232"/>
          <c:h val="0.78703703703703709"/>
        </c:manualLayout>
      </c:layout>
      <c:pieChart>
        <c:varyColors val="1"/>
        <c:ser>
          <c:idx val="0"/>
          <c:order val="0"/>
          <c:explosion val="8"/>
          <c:dPt>
            <c:idx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1-BDEC-4820-B750-40EF6059A72E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3-BDEC-4820-B750-40EF6059A72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6A98E20A-0216-4686-89E1-B94E7F0FC69D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DEC-4820-B750-40EF6059A72E}"/>
                </c:ext>
              </c:extLst>
            </c:dLbl>
            <c:dLbl>
              <c:idx val="1"/>
              <c:layout>
                <c:manualLayout>
                  <c:x val="6.6263888888888886E-2"/>
                  <c:y val="1.8863006707494898E-2"/>
                </c:manualLayout>
              </c:layout>
              <c:tx>
                <c:rich>
                  <a:bodyPr/>
                  <a:lstStyle/>
                  <a:p>
                    <a:fld id="{0FE7D6CA-201E-4AB3-AD08-F99921D6C0AB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DEC-4820-B750-40EF6059A7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'9.4.3'!$H$5:$I$5</c:f>
              <c:strCache>
                <c:ptCount val="2"/>
                <c:pt idx="0">
                  <c:v>Semirremolques</c:v>
                </c:pt>
                <c:pt idx="1">
                  <c:v>Remolques</c:v>
                </c:pt>
              </c:strCache>
            </c:strRef>
          </c:cat>
          <c:val>
            <c:numRef>
              <c:f>'9.4.3'!$H$15:$I$15</c:f>
              <c:numCache>
                <c:formatCode>0.0</c:formatCode>
                <c:ptCount val="2"/>
                <c:pt idx="0">
                  <c:v>99.469537003656583</c:v>
                </c:pt>
                <c:pt idx="1">
                  <c:v>0.53046299634341043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EC-4820-B750-40EF6059A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586089238845603"/>
          <c:y val="0.45830052493438422"/>
          <c:w val="0.31469466316710587"/>
          <c:h val="0.17136191309419671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Terrestre de Pasajeros, excepto por ferrocarril </a:t>
            </a:r>
          </a:p>
          <a:p>
            <a:pPr>
              <a:defRPr lang="es-ES" sz="1200"/>
            </a:pPr>
            <a:r>
              <a:rPr lang="es-ES" sz="1200" b="1" i="0" u="none" strike="noStrike" baseline="0">
                <a:effectLst/>
              </a:rPr>
              <a:t>Trámites de los Permisos </a:t>
            </a:r>
            <a:r>
              <a:rPr lang="es-ES" sz="1200"/>
              <a:t>por Entidad Federativa 2016</a:t>
            </a:r>
          </a:p>
        </c:rich>
      </c:tx>
      <c:layout>
        <c:manualLayout>
          <c:xMode val="edge"/>
          <c:yMode val="edge"/>
          <c:x val="0.1769154991989637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284810989535338"/>
          <c:y val="0.11851121019511116"/>
          <c:w val="0.86117786413062003"/>
          <c:h val="0.602234133383929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'9.4.4'!$B$4:$B$5</c:f>
              <c:strCache>
                <c:ptCount val="2"/>
                <c:pt idx="0">
                  <c:v>Alta                                        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'9.4.4'!$I$7:$I$38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'9.4.4'!$B$7:$B$38</c:f>
              <c:numCache>
                <c:formatCode>#,##0</c:formatCode>
                <c:ptCount val="32"/>
                <c:pt idx="0">
                  <c:v>22</c:v>
                </c:pt>
                <c:pt idx="1">
                  <c:v>29</c:v>
                </c:pt>
                <c:pt idx="2">
                  <c:v>48</c:v>
                </c:pt>
                <c:pt idx="3">
                  <c:v>9</c:v>
                </c:pt>
                <c:pt idx="4">
                  <c:v>54</c:v>
                </c:pt>
                <c:pt idx="5">
                  <c:v>31</c:v>
                </c:pt>
                <c:pt idx="6">
                  <c:v>1534</c:v>
                </c:pt>
                <c:pt idx="7">
                  <c:v>10</c:v>
                </c:pt>
                <c:pt idx="8">
                  <c:v>8</c:v>
                </c:pt>
                <c:pt idx="9">
                  <c:v>2</c:v>
                </c:pt>
                <c:pt idx="10">
                  <c:v>309</c:v>
                </c:pt>
                <c:pt idx="11">
                  <c:v>184</c:v>
                </c:pt>
                <c:pt idx="12">
                  <c:v>76</c:v>
                </c:pt>
                <c:pt idx="13">
                  <c:v>157</c:v>
                </c:pt>
                <c:pt idx="14">
                  <c:v>416</c:v>
                </c:pt>
                <c:pt idx="15">
                  <c:v>51</c:v>
                </c:pt>
                <c:pt idx="16">
                  <c:v>0</c:v>
                </c:pt>
                <c:pt idx="17">
                  <c:v>27</c:v>
                </c:pt>
                <c:pt idx="18">
                  <c:v>121</c:v>
                </c:pt>
                <c:pt idx="19">
                  <c:v>63</c:v>
                </c:pt>
                <c:pt idx="20">
                  <c:v>179</c:v>
                </c:pt>
                <c:pt idx="21">
                  <c:v>96</c:v>
                </c:pt>
                <c:pt idx="22">
                  <c:v>67</c:v>
                </c:pt>
                <c:pt idx="23">
                  <c:v>105</c:v>
                </c:pt>
                <c:pt idx="24">
                  <c:v>100</c:v>
                </c:pt>
                <c:pt idx="25">
                  <c:v>81</c:v>
                </c:pt>
                <c:pt idx="26">
                  <c:v>25</c:v>
                </c:pt>
                <c:pt idx="27">
                  <c:v>47</c:v>
                </c:pt>
                <c:pt idx="28">
                  <c:v>38</c:v>
                </c:pt>
                <c:pt idx="29">
                  <c:v>85</c:v>
                </c:pt>
                <c:pt idx="30">
                  <c:v>18</c:v>
                </c:pt>
                <c:pt idx="3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5B-4B65-90D9-918368383436}"/>
            </c:ext>
          </c:extLst>
        </c:ser>
        <c:ser>
          <c:idx val="1"/>
          <c:order val="1"/>
          <c:tx>
            <c:strRef>
              <c:f>'9.4.4'!$C$4:$C$5</c:f>
              <c:strCache>
                <c:ptCount val="2"/>
                <c:pt idx="0">
                  <c:v>Baja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'9.4.4'!$I$7:$I$38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'9.4.4'!$C$7:$C$38</c:f>
              <c:numCache>
                <c:formatCode>#,##0</c:formatCode>
                <c:ptCount val="32"/>
                <c:pt idx="0">
                  <c:v>12</c:v>
                </c:pt>
                <c:pt idx="1">
                  <c:v>25</c:v>
                </c:pt>
                <c:pt idx="2">
                  <c:v>47</c:v>
                </c:pt>
                <c:pt idx="3">
                  <c:v>6</c:v>
                </c:pt>
                <c:pt idx="4">
                  <c:v>61</c:v>
                </c:pt>
                <c:pt idx="5">
                  <c:v>20</c:v>
                </c:pt>
                <c:pt idx="6">
                  <c:v>1120</c:v>
                </c:pt>
                <c:pt idx="7">
                  <c:v>11</c:v>
                </c:pt>
                <c:pt idx="8">
                  <c:v>30</c:v>
                </c:pt>
                <c:pt idx="9">
                  <c:v>4</c:v>
                </c:pt>
                <c:pt idx="10">
                  <c:v>269</c:v>
                </c:pt>
                <c:pt idx="11">
                  <c:v>113</c:v>
                </c:pt>
                <c:pt idx="12">
                  <c:v>28</c:v>
                </c:pt>
                <c:pt idx="13">
                  <c:v>144</c:v>
                </c:pt>
                <c:pt idx="14">
                  <c:v>257</c:v>
                </c:pt>
                <c:pt idx="15">
                  <c:v>56</c:v>
                </c:pt>
                <c:pt idx="16">
                  <c:v>1</c:v>
                </c:pt>
                <c:pt idx="17">
                  <c:v>16</c:v>
                </c:pt>
                <c:pt idx="18">
                  <c:v>233</c:v>
                </c:pt>
                <c:pt idx="19">
                  <c:v>44</c:v>
                </c:pt>
                <c:pt idx="20">
                  <c:v>132</c:v>
                </c:pt>
                <c:pt idx="21">
                  <c:v>57</c:v>
                </c:pt>
                <c:pt idx="22">
                  <c:v>50</c:v>
                </c:pt>
                <c:pt idx="23">
                  <c:v>46</c:v>
                </c:pt>
                <c:pt idx="24">
                  <c:v>75</c:v>
                </c:pt>
                <c:pt idx="25">
                  <c:v>62</c:v>
                </c:pt>
                <c:pt idx="26">
                  <c:v>20</c:v>
                </c:pt>
                <c:pt idx="27">
                  <c:v>54</c:v>
                </c:pt>
                <c:pt idx="28">
                  <c:v>12</c:v>
                </c:pt>
                <c:pt idx="29">
                  <c:v>100</c:v>
                </c:pt>
                <c:pt idx="30">
                  <c:v>20</c:v>
                </c:pt>
                <c:pt idx="3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5B-4B65-90D9-918368383436}"/>
            </c:ext>
          </c:extLst>
        </c:ser>
        <c:ser>
          <c:idx val="3"/>
          <c:order val="2"/>
          <c:tx>
            <c:strRef>
              <c:f>'9.4.4'!$D$4:$D$5</c:f>
              <c:strCache>
                <c:ptCount val="2"/>
                <c:pt idx="0">
                  <c:v>Expedición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'9.4.4'!$I$7:$I$38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'9.4.4'!$D$7:$D$38</c:f>
              <c:numCache>
                <c:formatCode>#,##0</c:formatCode>
                <c:ptCount val="32"/>
                <c:pt idx="0">
                  <c:v>0</c:v>
                </c:pt>
                <c:pt idx="1">
                  <c:v>35</c:v>
                </c:pt>
                <c:pt idx="2">
                  <c:v>0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379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5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12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8</c:v>
                </c:pt>
                <c:pt idx="24">
                  <c:v>5</c:v>
                </c:pt>
                <c:pt idx="25">
                  <c:v>1</c:v>
                </c:pt>
                <c:pt idx="26">
                  <c:v>15</c:v>
                </c:pt>
                <c:pt idx="27">
                  <c:v>0</c:v>
                </c:pt>
                <c:pt idx="28">
                  <c:v>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5B-4B65-90D9-918368383436}"/>
            </c:ext>
          </c:extLst>
        </c:ser>
        <c:ser>
          <c:idx val="4"/>
          <c:order val="3"/>
          <c:tx>
            <c:strRef>
              <c:f>'9.4.4'!$E$4:$E$5</c:f>
              <c:strCache>
                <c:ptCount val="2"/>
                <c:pt idx="0">
                  <c:v>Modificación a  T.C.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'9.4.4'!$I$7:$I$38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'9.4.4'!$E$7:$E$38</c:f>
              <c:numCache>
                <c:formatCode>#,##0</c:formatCode>
                <c:ptCount val="32"/>
                <c:pt idx="0">
                  <c:v>11</c:v>
                </c:pt>
                <c:pt idx="1">
                  <c:v>0</c:v>
                </c:pt>
                <c:pt idx="2">
                  <c:v>6</c:v>
                </c:pt>
                <c:pt idx="3">
                  <c:v>0</c:v>
                </c:pt>
                <c:pt idx="4">
                  <c:v>7</c:v>
                </c:pt>
                <c:pt idx="5">
                  <c:v>11</c:v>
                </c:pt>
                <c:pt idx="6">
                  <c:v>40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10</c:v>
                </c:pt>
                <c:pt idx="11">
                  <c:v>38</c:v>
                </c:pt>
                <c:pt idx="12">
                  <c:v>3</c:v>
                </c:pt>
                <c:pt idx="13">
                  <c:v>14</c:v>
                </c:pt>
                <c:pt idx="14">
                  <c:v>39</c:v>
                </c:pt>
                <c:pt idx="15">
                  <c:v>5</c:v>
                </c:pt>
                <c:pt idx="16">
                  <c:v>0</c:v>
                </c:pt>
                <c:pt idx="17">
                  <c:v>52</c:v>
                </c:pt>
                <c:pt idx="18">
                  <c:v>1</c:v>
                </c:pt>
                <c:pt idx="19">
                  <c:v>1</c:v>
                </c:pt>
                <c:pt idx="20">
                  <c:v>41</c:v>
                </c:pt>
                <c:pt idx="21">
                  <c:v>2</c:v>
                </c:pt>
                <c:pt idx="22">
                  <c:v>3</c:v>
                </c:pt>
                <c:pt idx="23">
                  <c:v>11</c:v>
                </c:pt>
                <c:pt idx="24">
                  <c:v>0</c:v>
                </c:pt>
                <c:pt idx="25">
                  <c:v>6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5B-4B65-90D9-918368383436}"/>
            </c:ext>
          </c:extLst>
        </c:ser>
        <c:ser>
          <c:idx val="5"/>
          <c:order val="4"/>
          <c:tx>
            <c:strRef>
              <c:f>'9.4.4'!$F$4:$F$5</c:f>
              <c:strCache>
                <c:ptCount val="2"/>
                <c:pt idx="0">
                  <c:v>Reposición de Placas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'9.4.4'!$I$7:$I$38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'9.4.4'!$F$7:$F$38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0</c:v>
                </c:pt>
                <c:pt idx="6">
                  <c:v>170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70</c:v>
                </c:pt>
                <c:pt idx="11">
                  <c:v>43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6</c:v>
                </c:pt>
                <c:pt idx="16">
                  <c:v>0</c:v>
                </c:pt>
                <c:pt idx="17">
                  <c:v>2</c:v>
                </c:pt>
                <c:pt idx="18">
                  <c:v>7</c:v>
                </c:pt>
                <c:pt idx="19">
                  <c:v>2</c:v>
                </c:pt>
                <c:pt idx="20">
                  <c:v>7</c:v>
                </c:pt>
                <c:pt idx="21">
                  <c:v>10</c:v>
                </c:pt>
                <c:pt idx="22">
                  <c:v>1</c:v>
                </c:pt>
                <c:pt idx="23">
                  <c:v>4</c:v>
                </c:pt>
                <c:pt idx="24">
                  <c:v>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12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5B-4B65-90D9-918368383436}"/>
            </c:ext>
          </c:extLst>
        </c:ser>
        <c:ser>
          <c:idx val="2"/>
          <c:order val="5"/>
          <c:tx>
            <c:strRef>
              <c:f>'9.4.4'!$G$4:$G$5</c:f>
              <c:strCache>
                <c:ptCount val="2"/>
                <c:pt idx="0">
                  <c:v>Otros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'9.4.4'!$I$7:$I$38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'9.4.4'!$G$7:$G$38</c:f>
              <c:numCache>
                <c:formatCode>#,##0</c:formatCode>
                <c:ptCount val="32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17</c:v>
                </c:pt>
                <c:pt idx="5">
                  <c:v>0</c:v>
                </c:pt>
                <c:pt idx="6">
                  <c:v>211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4</c:v>
                </c:pt>
                <c:pt idx="30">
                  <c:v>14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55B-4B65-90D9-918368383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4542648"/>
        <c:axId val="214832008"/>
      </c:barChart>
      <c:catAx>
        <c:axId val="214542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14832008"/>
        <c:crosses val="autoZero"/>
        <c:auto val="1"/>
        <c:lblAlgn val="ctr"/>
        <c:lblOffset val="100"/>
        <c:noMultiLvlLbl val="0"/>
      </c:catAx>
      <c:valAx>
        <c:axId val="214832008"/>
        <c:scaling>
          <c:orientation val="minMax"/>
          <c:max val="35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Permisos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14542648"/>
        <c:crosses val="autoZero"/>
        <c:crossBetween val="between"/>
        <c:majorUnit val="500"/>
        <c:minorUnit val="40"/>
      </c:valAx>
    </c:plotArea>
    <c:legend>
      <c:legendPos val="b"/>
      <c:layout>
        <c:manualLayout>
          <c:xMode val="edge"/>
          <c:yMode val="edge"/>
          <c:x val="0.16795071070661619"/>
          <c:y val="0.85821747741655063"/>
          <c:w val="0.76817875038347705"/>
          <c:h val="0.13922018783796647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/>
              <a:t>Trámites de los Permisos del Transporte Terrestre de Pasajeros, excepto por ferrocarril </a:t>
            </a:r>
          </a:p>
          <a:p>
            <a:pPr>
              <a:defRPr lang="es-ES" sz="1100"/>
            </a:pPr>
            <a:r>
              <a:rPr lang="es-ES" sz="1100"/>
              <a:t>Participación</a:t>
            </a:r>
            <a:r>
              <a:rPr lang="es-ES" sz="1100" baseline="0"/>
              <a:t> por Tipo de Trámite 2016</a:t>
            </a:r>
            <a:endParaRPr lang="es-ES" sz="1100"/>
          </a:p>
        </c:rich>
      </c:tx>
      <c:layout>
        <c:manualLayout>
          <c:xMode val="edge"/>
          <c:yMode val="edge"/>
          <c:x val="0.1494584426946631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25E-2"/>
          <c:y val="0.25925925925925924"/>
          <c:w val="0.44444444444444442"/>
          <c:h val="0.7407407407407407"/>
        </c:manualLayout>
      </c:layout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1-F6BA-475B-806A-B00D55AD8E80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3-F6BA-475B-806A-B00D55AD8E80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5-F6BA-475B-806A-B00D55AD8E80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F6BA-475B-806A-B00D55AD8E80}"/>
              </c:ext>
            </c:extLst>
          </c:dPt>
          <c:dPt>
            <c:idx val="4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9-F6BA-475B-806A-B00D55AD8E80}"/>
              </c:ext>
            </c:extLst>
          </c:dPt>
          <c:dPt>
            <c:idx val="5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B-F6BA-475B-806A-B00D55AD8E80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74B4C818-0B54-4056-B9BA-4202BAF7EE94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6BA-475B-806A-B00D55AD8E8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A5E10A0-40A0-4D69-9228-2EA79A7390AE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6BA-475B-806A-B00D55AD8E80}"/>
                </c:ext>
              </c:extLst>
            </c:dLbl>
            <c:dLbl>
              <c:idx val="2"/>
              <c:layout>
                <c:manualLayout>
                  <c:x val="-2.0822397200349955E-4"/>
                  <c:y val="5.4618693496646257E-3"/>
                </c:manualLayout>
              </c:layout>
              <c:tx>
                <c:rich>
                  <a:bodyPr/>
                  <a:lstStyle/>
                  <a:p>
                    <a:fld id="{2C06E515-FDD1-4A6D-ACA0-B9D6F6DD79E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F6BA-475B-806A-B00D55AD8E80}"/>
                </c:ext>
              </c:extLst>
            </c:dLbl>
            <c:dLbl>
              <c:idx val="3"/>
              <c:layout>
                <c:manualLayout>
                  <c:x val="-8.3584864391951005E-3"/>
                  <c:y val="-1.754702537182852E-2"/>
                </c:manualLayout>
              </c:layout>
              <c:tx>
                <c:rich>
                  <a:bodyPr/>
                  <a:lstStyle/>
                  <a:p>
                    <a:fld id="{4E51CAFD-F08B-4524-84CA-364BA70513B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F6BA-475B-806A-B00D55AD8E80}"/>
                </c:ext>
              </c:extLst>
            </c:dLbl>
            <c:dLbl>
              <c:idx val="4"/>
              <c:layout>
                <c:manualLayout>
                  <c:x val="2.6520997375328086E-2"/>
                  <c:y val="-1.7973534558180227E-2"/>
                </c:manualLayout>
              </c:layout>
              <c:tx>
                <c:rich>
                  <a:bodyPr/>
                  <a:lstStyle/>
                  <a:p>
                    <a:fld id="{8D2492D3-0B0F-40F6-8356-4650240FE66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F6BA-475B-806A-B00D55AD8E80}"/>
                </c:ext>
              </c:extLst>
            </c:dLbl>
            <c:dLbl>
              <c:idx val="5"/>
              <c:layout>
                <c:manualLayout>
                  <c:x val="0.10615748031496063"/>
                  <c:y val="1.7820064158646835E-2"/>
                </c:manualLayout>
              </c:layout>
              <c:tx>
                <c:rich>
                  <a:bodyPr/>
                  <a:lstStyle/>
                  <a:p>
                    <a:fld id="{E60F4FFE-7BE9-4F82-A831-7B599CA982A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F6BA-475B-806A-B00D55AD8E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'9.4.4'!$B$4:$G$4</c:f>
              <c:strCache>
                <c:ptCount val="6"/>
                <c:pt idx="0">
                  <c:v>Alta                                        </c:v>
                </c:pt>
                <c:pt idx="1">
                  <c:v>Baja</c:v>
                </c:pt>
                <c:pt idx="2">
                  <c:v>Expedición</c:v>
                </c:pt>
                <c:pt idx="3">
                  <c:v>Modificación a  T.C.</c:v>
                </c:pt>
                <c:pt idx="4">
                  <c:v>Reposición de Placas</c:v>
                </c:pt>
                <c:pt idx="5">
                  <c:v>Otros</c:v>
                </c:pt>
              </c:strCache>
            </c:strRef>
          </c:cat>
          <c:val>
            <c:numRef>
              <c:f>'9.4.4'!$B$41:$G$41</c:f>
              <c:numCache>
                <c:formatCode>#,##0.0</c:formatCode>
                <c:ptCount val="6"/>
                <c:pt idx="0">
                  <c:v>46.703296703296701</c:v>
                </c:pt>
                <c:pt idx="1">
                  <c:v>36.637830254851529</c:v>
                </c:pt>
                <c:pt idx="2">
                  <c:v>5.7049333645078324</c:v>
                </c:pt>
                <c:pt idx="3">
                  <c:v>3.5655833528173955</c:v>
                </c:pt>
                <c:pt idx="4">
                  <c:v>4.3722235211596914</c:v>
                </c:pt>
                <c:pt idx="5">
                  <c:v>3.0161328033668457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6BA-475B-806A-B00D55AD8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33333333333333"/>
          <c:y val="0.27280001458151065"/>
          <c:w val="0.34166666666666667"/>
          <c:h val="0.51921478565179358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Turístico por Tierra </a:t>
            </a:r>
          </a:p>
          <a:p>
            <a:pPr>
              <a:defRPr lang="es-ES" sz="1200"/>
            </a:pPr>
            <a:r>
              <a:rPr lang="es-ES" sz="1200"/>
              <a:t>Trámites de los Permisos </a:t>
            </a:r>
            <a:r>
              <a:rPr lang="es-ES" sz="1200" baseline="0"/>
              <a:t>por Entidad Federativa 2016 </a:t>
            </a:r>
            <a:endParaRPr lang="es-ES" sz="1200"/>
          </a:p>
        </c:rich>
      </c:tx>
      <c:layout>
        <c:manualLayout>
          <c:xMode val="edge"/>
          <c:yMode val="edge"/>
          <c:x val="0.2212009184331182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061865551715317"/>
          <c:y val="0.12668490463639334"/>
          <c:w val="0.87124282114005869"/>
          <c:h val="0.582766527377415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'9.4.5'!$B$4:$B$5</c:f>
              <c:strCache>
                <c:ptCount val="2"/>
                <c:pt idx="0">
                  <c:v>Alta                                        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'9.4.5'!$I$7:$I$38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'9.4.5'!$B$7:$B$38</c:f>
              <c:numCache>
                <c:formatCode>#,##0</c:formatCode>
                <c:ptCount val="32"/>
                <c:pt idx="0">
                  <c:v>194</c:v>
                </c:pt>
                <c:pt idx="1">
                  <c:v>62</c:v>
                </c:pt>
                <c:pt idx="2">
                  <c:v>257</c:v>
                </c:pt>
                <c:pt idx="3">
                  <c:v>33</c:v>
                </c:pt>
                <c:pt idx="4">
                  <c:v>92</c:v>
                </c:pt>
                <c:pt idx="5">
                  <c:v>18</c:v>
                </c:pt>
                <c:pt idx="6">
                  <c:v>649</c:v>
                </c:pt>
                <c:pt idx="7">
                  <c:v>48</c:v>
                </c:pt>
                <c:pt idx="8">
                  <c:v>38</c:v>
                </c:pt>
                <c:pt idx="9">
                  <c:v>9</c:v>
                </c:pt>
                <c:pt idx="10">
                  <c:v>167</c:v>
                </c:pt>
                <c:pt idx="11">
                  <c:v>386</c:v>
                </c:pt>
                <c:pt idx="12">
                  <c:v>110</c:v>
                </c:pt>
                <c:pt idx="13">
                  <c:v>283</c:v>
                </c:pt>
                <c:pt idx="14">
                  <c:v>1005</c:v>
                </c:pt>
                <c:pt idx="15">
                  <c:v>63</c:v>
                </c:pt>
                <c:pt idx="16">
                  <c:v>26</c:v>
                </c:pt>
                <c:pt idx="17">
                  <c:v>71</c:v>
                </c:pt>
                <c:pt idx="18">
                  <c:v>130</c:v>
                </c:pt>
                <c:pt idx="19">
                  <c:v>120</c:v>
                </c:pt>
                <c:pt idx="20">
                  <c:v>90</c:v>
                </c:pt>
                <c:pt idx="21">
                  <c:v>38</c:v>
                </c:pt>
                <c:pt idx="22">
                  <c:v>714</c:v>
                </c:pt>
                <c:pt idx="23">
                  <c:v>100</c:v>
                </c:pt>
                <c:pt idx="24">
                  <c:v>53</c:v>
                </c:pt>
                <c:pt idx="25">
                  <c:v>48</c:v>
                </c:pt>
                <c:pt idx="26">
                  <c:v>30</c:v>
                </c:pt>
                <c:pt idx="27">
                  <c:v>37</c:v>
                </c:pt>
                <c:pt idx="28">
                  <c:v>4</c:v>
                </c:pt>
                <c:pt idx="29">
                  <c:v>58</c:v>
                </c:pt>
                <c:pt idx="30">
                  <c:v>34</c:v>
                </c:pt>
                <c:pt idx="3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6A-4264-BB41-A49A62BF5389}"/>
            </c:ext>
          </c:extLst>
        </c:ser>
        <c:ser>
          <c:idx val="1"/>
          <c:order val="1"/>
          <c:tx>
            <c:strRef>
              <c:f>'9.4.5'!$C$4:$C$5</c:f>
              <c:strCache>
                <c:ptCount val="2"/>
                <c:pt idx="0">
                  <c:v>Baja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'9.4.5'!$I$7:$I$38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'9.4.5'!$C$7:$C$38</c:f>
              <c:numCache>
                <c:formatCode>#,##0</c:formatCode>
                <c:ptCount val="32"/>
                <c:pt idx="0">
                  <c:v>29</c:v>
                </c:pt>
                <c:pt idx="1">
                  <c:v>7</c:v>
                </c:pt>
                <c:pt idx="2">
                  <c:v>88</c:v>
                </c:pt>
                <c:pt idx="3">
                  <c:v>16</c:v>
                </c:pt>
                <c:pt idx="4">
                  <c:v>68</c:v>
                </c:pt>
                <c:pt idx="5">
                  <c:v>18</c:v>
                </c:pt>
                <c:pt idx="6">
                  <c:v>430</c:v>
                </c:pt>
                <c:pt idx="7">
                  <c:v>32</c:v>
                </c:pt>
                <c:pt idx="8">
                  <c:v>12</c:v>
                </c:pt>
                <c:pt idx="9">
                  <c:v>8</c:v>
                </c:pt>
                <c:pt idx="10">
                  <c:v>57</c:v>
                </c:pt>
                <c:pt idx="11">
                  <c:v>184</c:v>
                </c:pt>
                <c:pt idx="12">
                  <c:v>30</c:v>
                </c:pt>
                <c:pt idx="13">
                  <c:v>63</c:v>
                </c:pt>
                <c:pt idx="14">
                  <c:v>169</c:v>
                </c:pt>
                <c:pt idx="15">
                  <c:v>25</c:v>
                </c:pt>
                <c:pt idx="16">
                  <c:v>22</c:v>
                </c:pt>
                <c:pt idx="17">
                  <c:v>21</c:v>
                </c:pt>
                <c:pt idx="18">
                  <c:v>40</c:v>
                </c:pt>
                <c:pt idx="19">
                  <c:v>54</c:v>
                </c:pt>
                <c:pt idx="20">
                  <c:v>35</c:v>
                </c:pt>
                <c:pt idx="21">
                  <c:v>31</c:v>
                </c:pt>
                <c:pt idx="22">
                  <c:v>523</c:v>
                </c:pt>
                <c:pt idx="23">
                  <c:v>55</c:v>
                </c:pt>
                <c:pt idx="24">
                  <c:v>29</c:v>
                </c:pt>
                <c:pt idx="25">
                  <c:v>28</c:v>
                </c:pt>
                <c:pt idx="26">
                  <c:v>22</c:v>
                </c:pt>
                <c:pt idx="27">
                  <c:v>14</c:v>
                </c:pt>
                <c:pt idx="28">
                  <c:v>3</c:v>
                </c:pt>
                <c:pt idx="29">
                  <c:v>36</c:v>
                </c:pt>
                <c:pt idx="30">
                  <c:v>31</c:v>
                </c:pt>
                <c:pt idx="3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6A-4264-BB41-A49A62BF5389}"/>
            </c:ext>
          </c:extLst>
        </c:ser>
        <c:ser>
          <c:idx val="2"/>
          <c:order val="2"/>
          <c:tx>
            <c:strRef>
              <c:f>'9.4.5'!$D$4:$D$5</c:f>
              <c:strCache>
                <c:ptCount val="2"/>
                <c:pt idx="0">
                  <c:v>Expedición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'9.4.5'!$I$7:$I$38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'9.4.5'!$D$7:$D$38</c:f>
              <c:numCache>
                <c:formatCode>#,##0</c:formatCode>
                <c:ptCount val="32"/>
                <c:pt idx="0">
                  <c:v>14</c:v>
                </c:pt>
                <c:pt idx="1">
                  <c:v>16</c:v>
                </c:pt>
                <c:pt idx="2">
                  <c:v>48</c:v>
                </c:pt>
                <c:pt idx="3">
                  <c:v>19</c:v>
                </c:pt>
                <c:pt idx="4">
                  <c:v>21</c:v>
                </c:pt>
                <c:pt idx="5">
                  <c:v>9</c:v>
                </c:pt>
                <c:pt idx="6">
                  <c:v>173</c:v>
                </c:pt>
                <c:pt idx="7">
                  <c:v>18</c:v>
                </c:pt>
                <c:pt idx="8">
                  <c:v>8</c:v>
                </c:pt>
                <c:pt idx="9">
                  <c:v>8</c:v>
                </c:pt>
                <c:pt idx="10">
                  <c:v>37</c:v>
                </c:pt>
                <c:pt idx="11">
                  <c:v>69</c:v>
                </c:pt>
                <c:pt idx="12">
                  <c:v>18</c:v>
                </c:pt>
                <c:pt idx="13">
                  <c:v>128</c:v>
                </c:pt>
                <c:pt idx="14">
                  <c:v>140</c:v>
                </c:pt>
                <c:pt idx="15">
                  <c:v>24</c:v>
                </c:pt>
                <c:pt idx="16">
                  <c:v>6</c:v>
                </c:pt>
                <c:pt idx="17">
                  <c:v>5</c:v>
                </c:pt>
                <c:pt idx="18">
                  <c:v>27</c:v>
                </c:pt>
                <c:pt idx="19">
                  <c:v>45</c:v>
                </c:pt>
                <c:pt idx="20">
                  <c:v>15</c:v>
                </c:pt>
                <c:pt idx="21">
                  <c:v>23</c:v>
                </c:pt>
                <c:pt idx="22">
                  <c:v>208</c:v>
                </c:pt>
                <c:pt idx="23">
                  <c:v>33</c:v>
                </c:pt>
                <c:pt idx="24">
                  <c:v>14</c:v>
                </c:pt>
                <c:pt idx="25">
                  <c:v>15</c:v>
                </c:pt>
                <c:pt idx="26">
                  <c:v>27</c:v>
                </c:pt>
                <c:pt idx="27">
                  <c:v>6</c:v>
                </c:pt>
                <c:pt idx="28">
                  <c:v>7</c:v>
                </c:pt>
                <c:pt idx="29">
                  <c:v>32</c:v>
                </c:pt>
                <c:pt idx="30">
                  <c:v>20</c:v>
                </c:pt>
                <c:pt idx="3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6A-4264-BB41-A49A62BF5389}"/>
            </c:ext>
          </c:extLst>
        </c:ser>
        <c:ser>
          <c:idx val="3"/>
          <c:order val="3"/>
          <c:tx>
            <c:strRef>
              <c:f>'9.4.5'!$E$4:$E$5</c:f>
              <c:strCache>
                <c:ptCount val="2"/>
                <c:pt idx="0">
                  <c:v>Modificación a  T.C.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'9.4.5'!$I$7:$I$38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'9.4.5'!$E$7:$E$38</c:f>
              <c:numCache>
                <c:formatCode>#,##0</c:formatCode>
                <c:ptCount val="32"/>
                <c:pt idx="0">
                  <c:v>9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6</c:v>
                </c:pt>
                <c:pt idx="5">
                  <c:v>0</c:v>
                </c:pt>
                <c:pt idx="6">
                  <c:v>52</c:v>
                </c:pt>
                <c:pt idx="7">
                  <c:v>6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3</c:v>
                </c:pt>
                <c:pt idx="13">
                  <c:v>14</c:v>
                </c:pt>
                <c:pt idx="14">
                  <c:v>107</c:v>
                </c:pt>
                <c:pt idx="15">
                  <c:v>12</c:v>
                </c:pt>
                <c:pt idx="16">
                  <c:v>9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69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  <c:pt idx="26">
                  <c:v>8</c:v>
                </c:pt>
                <c:pt idx="27">
                  <c:v>0</c:v>
                </c:pt>
                <c:pt idx="28">
                  <c:v>0</c:v>
                </c:pt>
                <c:pt idx="29">
                  <c:v>2</c:v>
                </c:pt>
                <c:pt idx="30">
                  <c:v>33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6A-4264-BB41-A49A62BF5389}"/>
            </c:ext>
          </c:extLst>
        </c:ser>
        <c:ser>
          <c:idx val="4"/>
          <c:order val="4"/>
          <c:tx>
            <c:strRef>
              <c:f>'9.4.5'!$F$4:$F$5</c:f>
              <c:strCache>
                <c:ptCount val="2"/>
                <c:pt idx="0">
                  <c:v>Reposición de Placas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'9.4.5'!$I$7:$I$38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'9.4.5'!$F$7:$F$38</c:f>
              <c:numCache>
                <c:formatCode>#,##0</c:formatCode>
                <c:ptCount val="32"/>
                <c:pt idx="0">
                  <c:v>5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29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40</c:v>
                </c:pt>
                <c:pt idx="12">
                  <c:v>0</c:v>
                </c:pt>
                <c:pt idx="13">
                  <c:v>7</c:v>
                </c:pt>
                <c:pt idx="14">
                  <c:v>53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3</c:v>
                </c:pt>
                <c:pt idx="22">
                  <c:v>35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6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6A-4264-BB41-A49A62BF5389}"/>
            </c:ext>
          </c:extLst>
        </c:ser>
        <c:ser>
          <c:idx val="5"/>
          <c:order val="5"/>
          <c:tx>
            <c:strRef>
              <c:f>'9.4.5'!$G$4:$G$5</c:f>
              <c:strCache>
                <c:ptCount val="2"/>
                <c:pt idx="0">
                  <c:v>Otros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'9.4.5'!$I$7:$I$38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'9.4.5'!$G$7:$G$38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C6A-4264-BB41-A49A62BF5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4833576"/>
        <c:axId val="214833968"/>
      </c:barChart>
      <c:catAx>
        <c:axId val="214833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14833968"/>
        <c:crosses val="autoZero"/>
        <c:auto val="1"/>
        <c:lblAlgn val="ctr"/>
        <c:lblOffset val="100"/>
        <c:noMultiLvlLbl val="0"/>
      </c:catAx>
      <c:valAx>
        <c:axId val="214833968"/>
        <c:scaling>
          <c:orientation val="minMax"/>
          <c:max val="16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MX"/>
                  <a:t>Núm.</a:t>
                </a:r>
                <a:r>
                  <a:rPr lang="es-MX" baseline="0"/>
                  <a:t> de Permisos</a:t>
                </a:r>
                <a:endParaRPr lang="es-MX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148335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36218489242505"/>
          <c:y val="0.85465057351576679"/>
          <c:w val="0.75833017727805074"/>
          <c:h val="0.14534975376728426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491066</xdr:colOff>
      <xdr:row>6</xdr:row>
      <xdr:rowOff>132291</xdr:rowOff>
    </xdr:from>
    <xdr:to>
      <xdr:col>14</xdr:col>
      <xdr:colOff>681566</xdr:colOff>
      <xdr:row>22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633941</xdr:colOff>
      <xdr:row>24</xdr:row>
      <xdr:rowOff>32808</xdr:rowOff>
    </xdr:from>
    <xdr:to>
      <xdr:col>13</xdr:col>
      <xdr:colOff>633941</xdr:colOff>
      <xdr:row>40</xdr:row>
      <xdr:rowOff>60325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428624</xdr:colOff>
      <xdr:row>6</xdr:row>
      <xdr:rowOff>19049</xdr:rowOff>
    </xdr:from>
    <xdr:to>
      <xdr:col>16</xdr:col>
      <xdr:colOff>276225</xdr:colOff>
      <xdr:row>22</xdr:row>
      <xdr:rowOff>47624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</xdr:colOff>
      <xdr:row>22</xdr:row>
      <xdr:rowOff>171450</xdr:rowOff>
    </xdr:from>
    <xdr:to>
      <xdr:col>16</xdr:col>
      <xdr:colOff>38100</xdr:colOff>
      <xdr:row>37</xdr:row>
      <xdr:rowOff>57150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17</xdr:row>
      <xdr:rowOff>9525</xdr:rowOff>
    </xdr:from>
    <xdr:to>
      <xdr:col>7</xdr:col>
      <xdr:colOff>190500</xdr:colOff>
      <xdr:row>34</xdr:row>
      <xdr:rowOff>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438150</xdr:colOff>
      <xdr:row>16</xdr:row>
      <xdr:rowOff>133350</xdr:rowOff>
    </xdr:from>
    <xdr:to>
      <xdr:col>12</xdr:col>
      <xdr:colOff>514350</xdr:colOff>
      <xdr:row>33</xdr:row>
      <xdr:rowOff>123825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6</xdr:row>
      <xdr:rowOff>0</xdr:rowOff>
    </xdr:from>
    <xdr:to>
      <xdr:col>16</xdr:col>
      <xdr:colOff>95250</xdr:colOff>
      <xdr:row>22</xdr:row>
      <xdr:rowOff>114300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695325</xdr:colOff>
      <xdr:row>23</xdr:row>
      <xdr:rowOff>47625</xdr:rowOff>
    </xdr:from>
    <xdr:to>
      <xdr:col>15</xdr:col>
      <xdr:colOff>695325</xdr:colOff>
      <xdr:row>37</xdr:row>
      <xdr:rowOff>123825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476249</xdr:colOff>
      <xdr:row>6</xdr:row>
      <xdr:rowOff>76199</xdr:rowOff>
    </xdr:from>
    <xdr:to>
      <xdr:col>16</xdr:col>
      <xdr:colOff>323850</xdr:colOff>
      <xdr:row>22</xdr:row>
      <xdr:rowOff>9525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476250</xdr:colOff>
      <xdr:row>22</xdr:row>
      <xdr:rowOff>142875</xdr:rowOff>
    </xdr:from>
    <xdr:to>
      <xdr:col>15</xdr:col>
      <xdr:colOff>476250</xdr:colOff>
      <xdr:row>37</xdr:row>
      <xdr:rowOff>28575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17</xdr:row>
      <xdr:rowOff>180974</xdr:rowOff>
    </xdr:from>
    <xdr:to>
      <xdr:col>5</xdr:col>
      <xdr:colOff>285750</xdr:colOff>
      <xdr:row>34</xdr:row>
      <xdr:rowOff>152399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514350</xdr:colOff>
      <xdr:row>18</xdr:row>
      <xdr:rowOff>9525</xdr:rowOff>
    </xdr:from>
    <xdr:to>
      <xdr:col>11</xdr:col>
      <xdr:colOff>542925</xdr:colOff>
      <xdr:row>35</xdr:row>
      <xdr:rowOff>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.CARGA%202007%20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mflorviv\Mis%20documentos\Estad&#237;stica\Estad&#237;stica%20B&#225;sica%202010\1%20CARGA%20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"/>
      <sheetName val="1.4.2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 "/>
      <sheetName val="1.4.2.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4"/>
  <sheetViews>
    <sheetView tabSelected="1" zoomScaleNormal="100" workbookViewId="0">
      <selection activeCell="A64" sqref="A64"/>
    </sheetView>
  </sheetViews>
  <sheetFormatPr baseColWidth="10" defaultRowHeight="12.75" x14ac:dyDescent="0.2"/>
  <cols>
    <col min="1" max="1" width="18.42578125" style="9" customWidth="1"/>
    <col min="2" max="2" width="14.42578125" style="9" customWidth="1"/>
    <col min="3" max="3" width="23.5703125" style="9" customWidth="1"/>
    <col min="4" max="4" width="17.7109375" style="9" bestFit="1" customWidth="1"/>
    <col min="5" max="5" width="11.5703125" style="9" customWidth="1"/>
    <col min="6" max="6" width="9.28515625" style="9" customWidth="1"/>
    <col min="7" max="16384" width="11.42578125" style="9"/>
  </cols>
  <sheetData>
    <row r="2" spans="1:7" ht="17.25" x14ac:dyDescent="0.3">
      <c r="A2" s="8" t="s">
        <v>98</v>
      </c>
    </row>
    <row r="4" spans="1:7" ht="17.25" x14ac:dyDescent="0.3">
      <c r="A4" s="26" t="s">
        <v>99</v>
      </c>
      <c r="B4" s="26"/>
      <c r="C4" s="26"/>
      <c r="D4" s="26"/>
      <c r="E4" s="26"/>
      <c r="F4" s="26"/>
    </row>
    <row r="6" spans="1:7" ht="25.5" customHeight="1" x14ac:dyDescent="0.2">
      <c r="A6" s="76" t="s">
        <v>81</v>
      </c>
      <c r="B6" s="77" t="s">
        <v>83</v>
      </c>
      <c r="C6" s="77"/>
      <c r="D6" s="77"/>
      <c r="E6" s="77"/>
      <c r="F6" s="76" t="s">
        <v>1</v>
      </c>
    </row>
    <row r="7" spans="1:7" ht="45" x14ac:dyDescent="0.2">
      <c r="A7" s="76"/>
      <c r="B7" s="35" t="s">
        <v>85</v>
      </c>
      <c r="C7" s="35" t="s">
        <v>86</v>
      </c>
      <c r="D7" s="35" t="s">
        <v>87</v>
      </c>
      <c r="E7" s="36" t="s">
        <v>89</v>
      </c>
      <c r="F7" s="76"/>
    </row>
    <row r="8" spans="1:7" ht="9" customHeight="1" x14ac:dyDescent="0.2">
      <c r="A8" s="47"/>
      <c r="B8" s="47"/>
      <c r="C8" s="47"/>
      <c r="D8" s="47"/>
      <c r="E8" s="47"/>
      <c r="F8" s="47"/>
    </row>
    <row r="9" spans="1:7" ht="14.1" customHeight="1" x14ac:dyDescent="0.25">
      <c r="A9" s="33" t="s">
        <v>2</v>
      </c>
      <c r="B9" s="15">
        <v>2046</v>
      </c>
      <c r="C9" s="15">
        <v>45</v>
      </c>
      <c r="D9" s="15">
        <v>251</v>
      </c>
      <c r="E9" s="15">
        <f>D9+C9</f>
        <v>296</v>
      </c>
      <c r="F9" s="15">
        <f>B9+E9</f>
        <v>2342</v>
      </c>
      <c r="G9" s="18" t="s">
        <v>50</v>
      </c>
    </row>
    <row r="10" spans="1:7" ht="14.1" customHeight="1" x14ac:dyDescent="0.25">
      <c r="A10" s="34" t="s">
        <v>3</v>
      </c>
      <c r="B10" s="16">
        <v>2211</v>
      </c>
      <c r="C10" s="16">
        <v>92</v>
      </c>
      <c r="D10" s="16">
        <v>86</v>
      </c>
      <c r="E10" s="16">
        <f t="shared" ref="E10:E40" si="0">D10+C10</f>
        <v>178</v>
      </c>
      <c r="F10" s="16">
        <f t="shared" ref="F10:F40" si="1">B10+E10</f>
        <v>2389</v>
      </c>
      <c r="G10" s="18" t="s">
        <v>51</v>
      </c>
    </row>
    <row r="11" spans="1:7" ht="14.1" customHeight="1" x14ac:dyDescent="0.25">
      <c r="A11" s="33" t="s">
        <v>4</v>
      </c>
      <c r="B11" s="15">
        <v>212</v>
      </c>
      <c r="C11" s="15">
        <v>101</v>
      </c>
      <c r="D11" s="15">
        <v>396</v>
      </c>
      <c r="E11" s="15">
        <f t="shared" si="0"/>
        <v>497</v>
      </c>
      <c r="F11" s="15">
        <f t="shared" si="1"/>
        <v>709</v>
      </c>
      <c r="G11" s="18" t="s">
        <v>52</v>
      </c>
    </row>
    <row r="12" spans="1:7" ht="14.1" customHeight="1" x14ac:dyDescent="0.25">
      <c r="A12" s="34" t="s">
        <v>5</v>
      </c>
      <c r="B12" s="16">
        <v>247</v>
      </c>
      <c r="C12" s="16">
        <v>19</v>
      </c>
      <c r="D12" s="16">
        <v>70</v>
      </c>
      <c r="E12" s="16">
        <f t="shared" si="0"/>
        <v>89</v>
      </c>
      <c r="F12" s="16">
        <f t="shared" si="1"/>
        <v>336</v>
      </c>
      <c r="G12" s="18" t="s">
        <v>107</v>
      </c>
    </row>
    <row r="13" spans="1:7" ht="14.1" customHeight="1" x14ac:dyDescent="0.25">
      <c r="A13" s="33" t="s">
        <v>6</v>
      </c>
      <c r="B13" s="15">
        <v>580</v>
      </c>
      <c r="C13" s="15">
        <v>148</v>
      </c>
      <c r="D13" s="15">
        <v>189</v>
      </c>
      <c r="E13" s="15">
        <f t="shared" si="0"/>
        <v>337</v>
      </c>
      <c r="F13" s="15">
        <f t="shared" si="1"/>
        <v>917</v>
      </c>
      <c r="G13" s="18" t="s">
        <v>53</v>
      </c>
    </row>
    <row r="14" spans="1:7" ht="14.1" customHeight="1" x14ac:dyDescent="0.25">
      <c r="A14" s="34" t="s">
        <v>7</v>
      </c>
      <c r="B14" s="16">
        <v>4984</v>
      </c>
      <c r="C14" s="16">
        <v>63</v>
      </c>
      <c r="D14" s="16">
        <v>45</v>
      </c>
      <c r="E14" s="16">
        <f t="shared" si="0"/>
        <v>108</v>
      </c>
      <c r="F14" s="16">
        <f t="shared" si="1"/>
        <v>5092</v>
      </c>
      <c r="G14" s="18" t="s">
        <v>54</v>
      </c>
    </row>
    <row r="15" spans="1:7" ht="14.1" customHeight="1" x14ac:dyDescent="0.25">
      <c r="A15" s="33" t="s">
        <v>106</v>
      </c>
      <c r="B15" s="15">
        <v>27523</v>
      </c>
      <c r="C15" s="15">
        <v>3454</v>
      </c>
      <c r="D15" s="15">
        <v>1334</v>
      </c>
      <c r="E15" s="15">
        <f>D15+C15</f>
        <v>4788</v>
      </c>
      <c r="F15" s="15">
        <f>B15+E15</f>
        <v>32311</v>
      </c>
      <c r="G15" s="18" t="s">
        <v>105</v>
      </c>
    </row>
    <row r="16" spans="1:7" ht="14.1" customHeight="1" x14ac:dyDescent="0.25">
      <c r="A16" s="60" t="s">
        <v>8</v>
      </c>
      <c r="B16" s="61">
        <v>5225</v>
      </c>
      <c r="C16" s="61">
        <v>23</v>
      </c>
      <c r="D16" s="61">
        <v>107</v>
      </c>
      <c r="E16" s="61">
        <f t="shared" si="0"/>
        <v>130</v>
      </c>
      <c r="F16" s="61">
        <f t="shared" si="1"/>
        <v>5355</v>
      </c>
      <c r="G16" s="18" t="s">
        <v>55</v>
      </c>
    </row>
    <row r="17" spans="1:7" ht="14.1" customHeight="1" x14ac:dyDescent="0.25">
      <c r="A17" s="64" t="s">
        <v>9</v>
      </c>
      <c r="B17" s="65">
        <v>1777</v>
      </c>
      <c r="C17" s="65">
        <v>40</v>
      </c>
      <c r="D17" s="65">
        <v>59</v>
      </c>
      <c r="E17" s="65">
        <f t="shared" si="0"/>
        <v>99</v>
      </c>
      <c r="F17" s="65">
        <f t="shared" si="1"/>
        <v>1876</v>
      </c>
      <c r="G17" s="18" t="s">
        <v>56</v>
      </c>
    </row>
    <row r="18" spans="1:7" ht="14.1" customHeight="1" x14ac:dyDescent="0.25">
      <c r="A18" s="62" t="s">
        <v>10</v>
      </c>
      <c r="B18" s="63">
        <v>1928</v>
      </c>
      <c r="C18" s="63">
        <v>6</v>
      </c>
      <c r="D18" s="63">
        <v>25</v>
      </c>
      <c r="E18" s="63">
        <f t="shared" si="0"/>
        <v>31</v>
      </c>
      <c r="F18" s="63">
        <f t="shared" si="1"/>
        <v>1959</v>
      </c>
      <c r="G18" s="18" t="s">
        <v>57</v>
      </c>
    </row>
    <row r="19" spans="1:7" ht="14.1" customHeight="1" x14ac:dyDescent="0.25">
      <c r="A19" s="66" t="s">
        <v>11</v>
      </c>
      <c r="B19" s="67">
        <v>6869</v>
      </c>
      <c r="C19" s="67">
        <v>659</v>
      </c>
      <c r="D19" s="67">
        <v>264</v>
      </c>
      <c r="E19" s="67">
        <f t="shared" si="0"/>
        <v>923</v>
      </c>
      <c r="F19" s="67">
        <f t="shared" si="1"/>
        <v>7792</v>
      </c>
      <c r="G19" s="18" t="s">
        <v>58</v>
      </c>
    </row>
    <row r="20" spans="1:7" ht="14.1" customHeight="1" x14ac:dyDescent="0.25">
      <c r="A20" s="62" t="s">
        <v>12</v>
      </c>
      <c r="B20" s="63">
        <v>8308</v>
      </c>
      <c r="C20" s="63">
        <v>380</v>
      </c>
      <c r="D20" s="63">
        <v>686</v>
      </c>
      <c r="E20" s="63">
        <f t="shared" si="0"/>
        <v>1066</v>
      </c>
      <c r="F20" s="63">
        <f t="shared" si="1"/>
        <v>9374</v>
      </c>
      <c r="G20" s="18" t="s">
        <v>59</v>
      </c>
    </row>
    <row r="21" spans="1:7" ht="14.1" customHeight="1" x14ac:dyDescent="0.25">
      <c r="A21" s="66" t="s">
        <v>13</v>
      </c>
      <c r="B21" s="67">
        <v>388</v>
      </c>
      <c r="C21" s="67">
        <v>107</v>
      </c>
      <c r="D21" s="67">
        <v>161</v>
      </c>
      <c r="E21" s="67">
        <f t="shared" si="0"/>
        <v>268</v>
      </c>
      <c r="F21" s="67">
        <f t="shared" si="1"/>
        <v>656</v>
      </c>
      <c r="G21" s="18" t="s">
        <v>60</v>
      </c>
    </row>
    <row r="22" spans="1:7" ht="14.1" customHeight="1" x14ac:dyDescent="0.25">
      <c r="A22" s="62" t="s">
        <v>14</v>
      </c>
      <c r="B22" s="63">
        <v>6010</v>
      </c>
      <c r="C22" s="63">
        <v>317</v>
      </c>
      <c r="D22" s="63">
        <v>495</v>
      </c>
      <c r="E22" s="63">
        <f t="shared" si="0"/>
        <v>812</v>
      </c>
      <c r="F22" s="63">
        <f t="shared" si="1"/>
        <v>6822</v>
      </c>
      <c r="G22" s="18" t="s">
        <v>61</v>
      </c>
    </row>
    <row r="23" spans="1:7" ht="14.1" customHeight="1" x14ac:dyDescent="0.25">
      <c r="A23" s="66" t="s">
        <v>15</v>
      </c>
      <c r="B23" s="67">
        <v>9895</v>
      </c>
      <c r="C23" s="67">
        <v>748</v>
      </c>
      <c r="D23" s="67">
        <v>1474</v>
      </c>
      <c r="E23" s="67">
        <f t="shared" si="0"/>
        <v>2222</v>
      </c>
      <c r="F23" s="67">
        <f t="shared" si="1"/>
        <v>12117</v>
      </c>
      <c r="G23" s="18" t="s">
        <v>62</v>
      </c>
    </row>
    <row r="24" spans="1:7" ht="14.1" customHeight="1" x14ac:dyDescent="0.25">
      <c r="A24" s="62" t="s">
        <v>16</v>
      </c>
      <c r="B24" s="63">
        <v>3706</v>
      </c>
      <c r="C24" s="63">
        <v>120</v>
      </c>
      <c r="D24" s="63">
        <v>127</v>
      </c>
      <c r="E24" s="63">
        <f t="shared" si="0"/>
        <v>247</v>
      </c>
      <c r="F24" s="63">
        <f t="shared" si="1"/>
        <v>3953</v>
      </c>
      <c r="G24" s="18" t="s">
        <v>63</v>
      </c>
    </row>
    <row r="25" spans="1:7" ht="14.1" customHeight="1" x14ac:dyDescent="0.25">
      <c r="A25" s="66" t="s">
        <v>17</v>
      </c>
      <c r="B25" s="67">
        <v>1696</v>
      </c>
      <c r="C25" s="67">
        <v>1</v>
      </c>
      <c r="D25" s="67">
        <v>65</v>
      </c>
      <c r="E25" s="67">
        <f t="shared" si="0"/>
        <v>66</v>
      </c>
      <c r="F25" s="67">
        <f t="shared" si="1"/>
        <v>1762</v>
      </c>
      <c r="G25" s="18" t="s">
        <v>64</v>
      </c>
    </row>
    <row r="26" spans="1:7" ht="14.1" customHeight="1" x14ac:dyDescent="0.25">
      <c r="A26" s="62" t="s">
        <v>18</v>
      </c>
      <c r="B26" s="63">
        <v>163</v>
      </c>
      <c r="C26" s="63">
        <v>100</v>
      </c>
      <c r="D26" s="63">
        <v>99</v>
      </c>
      <c r="E26" s="63">
        <f t="shared" si="0"/>
        <v>199</v>
      </c>
      <c r="F26" s="63">
        <f t="shared" si="1"/>
        <v>362</v>
      </c>
      <c r="G26" s="18" t="s">
        <v>65</v>
      </c>
    </row>
    <row r="27" spans="1:7" ht="14.1" customHeight="1" x14ac:dyDescent="0.25">
      <c r="A27" s="66" t="s">
        <v>19</v>
      </c>
      <c r="B27" s="67">
        <v>18844</v>
      </c>
      <c r="C27" s="67">
        <v>362</v>
      </c>
      <c r="D27" s="67">
        <v>202</v>
      </c>
      <c r="E27" s="67">
        <f t="shared" si="0"/>
        <v>564</v>
      </c>
      <c r="F27" s="67">
        <f t="shared" si="1"/>
        <v>19408</v>
      </c>
      <c r="G27" s="18" t="s">
        <v>66</v>
      </c>
    </row>
    <row r="28" spans="1:7" ht="14.1" customHeight="1" x14ac:dyDescent="0.25">
      <c r="A28" s="62" t="s">
        <v>20</v>
      </c>
      <c r="B28" s="63">
        <v>909</v>
      </c>
      <c r="C28" s="63">
        <v>122</v>
      </c>
      <c r="D28" s="63">
        <v>223</v>
      </c>
      <c r="E28" s="63">
        <f t="shared" si="0"/>
        <v>345</v>
      </c>
      <c r="F28" s="63">
        <f t="shared" si="1"/>
        <v>1254</v>
      </c>
      <c r="G28" s="18" t="s">
        <v>67</v>
      </c>
    </row>
    <row r="29" spans="1:7" ht="14.1" customHeight="1" x14ac:dyDescent="0.25">
      <c r="A29" s="66" t="s">
        <v>21</v>
      </c>
      <c r="B29" s="67">
        <v>3609</v>
      </c>
      <c r="C29" s="67">
        <v>364</v>
      </c>
      <c r="D29" s="67">
        <v>146</v>
      </c>
      <c r="E29" s="67">
        <f t="shared" si="0"/>
        <v>510</v>
      </c>
      <c r="F29" s="67">
        <f t="shared" si="1"/>
        <v>4119</v>
      </c>
      <c r="G29" s="18" t="s">
        <v>68</v>
      </c>
    </row>
    <row r="30" spans="1:7" ht="14.1" customHeight="1" x14ac:dyDescent="0.25">
      <c r="A30" s="62" t="s">
        <v>22</v>
      </c>
      <c r="B30" s="63">
        <v>4272</v>
      </c>
      <c r="C30" s="63">
        <v>167</v>
      </c>
      <c r="D30" s="63">
        <v>98</v>
      </c>
      <c r="E30" s="63">
        <f t="shared" si="0"/>
        <v>265</v>
      </c>
      <c r="F30" s="63">
        <f t="shared" si="1"/>
        <v>4537</v>
      </c>
      <c r="G30" s="18" t="s">
        <v>69</v>
      </c>
    </row>
    <row r="31" spans="1:7" ht="14.1" customHeight="1" x14ac:dyDescent="0.25">
      <c r="A31" s="66" t="s">
        <v>23</v>
      </c>
      <c r="B31" s="67">
        <v>118</v>
      </c>
      <c r="C31" s="67">
        <v>123</v>
      </c>
      <c r="D31" s="67">
        <v>1549</v>
      </c>
      <c r="E31" s="67">
        <f t="shared" si="0"/>
        <v>1672</v>
      </c>
      <c r="F31" s="67">
        <f t="shared" si="1"/>
        <v>1790</v>
      </c>
      <c r="G31" s="18" t="s">
        <v>70</v>
      </c>
    </row>
    <row r="32" spans="1:7" ht="14.1" customHeight="1" x14ac:dyDescent="0.25">
      <c r="A32" s="62" t="s">
        <v>24</v>
      </c>
      <c r="B32" s="63">
        <v>2712</v>
      </c>
      <c r="C32" s="63">
        <v>174</v>
      </c>
      <c r="D32" s="63">
        <v>192</v>
      </c>
      <c r="E32" s="63">
        <f t="shared" si="0"/>
        <v>366</v>
      </c>
      <c r="F32" s="63">
        <f t="shared" si="1"/>
        <v>3078</v>
      </c>
      <c r="G32" s="18" t="s">
        <v>71</v>
      </c>
    </row>
    <row r="33" spans="1:7" ht="14.1" customHeight="1" x14ac:dyDescent="0.25">
      <c r="A33" s="66" t="s">
        <v>25</v>
      </c>
      <c r="B33" s="67">
        <v>2412</v>
      </c>
      <c r="C33" s="67">
        <v>185</v>
      </c>
      <c r="D33" s="67">
        <v>96</v>
      </c>
      <c r="E33" s="67">
        <f t="shared" si="0"/>
        <v>281</v>
      </c>
      <c r="F33" s="67">
        <f t="shared" si="1"/>
        <v>2693</v>
      </c>
      <c r="G33" s="18" t="s">
        <v>72</v>
      </c>
    </row>
    <row r="34" spans="1:7" ht="14.1" customHeight="1" x14ac:dyDescent="0.25">
      <c r="A34" s="62" t="s">
        <v>26</v>
      </c>
      <c r="B34" s="63">
        <v>2448</v>
      </c>
      <c r="C34" s="63">
        <v>150</v>
      </c>
      <c r="D34" s="63">
        <v>94</v>
      </c>
      <c r="E34" s="63">
        <f t="shared" si="0"/>
        <v>244</v>
      </c>
      <c r="F34" s="63">
        <f t="shared" si="1"/>
        <v>2692</v>
      </c>
      <c r="G34" s="18" t="s">
        <v>73</v>
      </c>
    </row>
    <row r="35" spans="1:7" ht="14.1" customHeight="1" x14ac:dyDescent="0.25">
      <c r="A35" s="66" t="s">
        <v>27</v>
      </c>
      <c r="B35" s="67">
        <v>1018</v>
      </c>
      <c r="C35" s="67">
        <v>60</v>
      </c>
      <c r="D35" s="67">
        <v>87</v>
      </c>
      <c r="E35" s="67">
        <f t="shared" si="0"/>
        <v>147</v>
      </c>
      <c r="F35" s="67">
        <f t="shared" si="1"/>
        <v>1165</v>
      </c>
      <c r="G35" s="18" t="s">
        <v>74</v>
      </c>
    </row>
    <row r="36" spans="1:7" ht="14.1" customHeight="1" x14ac:dyDescent="0.25">
      <c r="A36" s="62" t="s">
        <v>28</v>
      </c>
      <c r="B36" s="63">
        <v>6355</v>
      </c>
      <c r="C36" s="63">
        <v>103</v>
      </c>
      <c r="D36" s="63">
        <v>58</v>
      </c>
      <c r="E36" s="63">
        <f t="shared" si="0"/>
        <v>161</v>
      </c>
      <c r="F36" s="63">
        <f t="shared" si="1"/>
        <v>6516</v>
      </c>
      <c r="G36" s="18" t="s">
        <v>108</v>
      </c>
    </row>
    <row r="37" spans="1:7" ht="14.1" customHeight="1" x14ac:dyDescent="0.25">
      <c r="A37" s="66" t="s">
        <v>29</v>
      </c>
      <c r="B37" s="67">
        <v>201</v>
      </c>
      <c r="C37" s="67">
        <v>53</v>
      </c>
      <c r="D37" s="67">
        <v>14</v>
      </c>
      <c r="E37" s="67">
        <f t="shared" si="0"/>
        <v>67</v>
      </c>
      <c r="F37" s="67">
        <f t="shared" si="1"/>
        <v>268</v>
      </c>
      <c r="G37" s="18" t="s">
        <v>75</v>
      </c>
    </row>
    <row r="38" spans="1:7" ht="14.1" customHeight="1" x14ac:dyDescent="0.25">
      <c r="A38" s="62" t="s">
        <v>30</v>
      </c>
      <c r="B38" s="63">
        <v>5216</v>
      </c>
      <c r="C38" s="63">
        <v>201</v>
      </c>
      <c r="D38" s="63">
        <v>134</v>
      </c>
      <c r="E38" s="63">
        <f t="shared" si="0"/>
        <v>335</v>
      </c>
      <c r="F38" s="63">
        <f t="shared" si="1"/>
        <v>5551</v>
      </c>
      <c r="G38" s="18" t="s">
        <v>76</v>
      </c>
    </row>
    <row r="39" spans="1:7" ht="14.1" customHeight="1" x14ac:dyDescent="0.25">
      <c r="A39" s="66" t="s">
        <v>31</v>
      </c>
      <c r="B39" s="67">
        <v>943</v>
      </c>
      <c r="C39" s="67">
        <v>55</v>
      </c>
      <c r="D39" s="67">
        <v>119</v>
      </c>
      <c r="E39" s="67">
        <f t="shared" si="0"/>
        <v>174</v>
      </c>
      <c r="F39" s="67">
        <f t="shared" si="1"/>
        <v>1117</v>
      </c>
      <c r="G39" s="18" t="s">
        <v>77</v>
      </c>
    </row>
    <row r="40" spans="1:7" ht="14.1" customHeight="1" x14ac:dyDescent="0.25">
      <c r="A40" s="62" t="s">
        <v>32</v>
      </c>
      <c r="B40" s="63">
        <v>437</v>
      </c>
      <c r="C40" s="63">
        <v>12</v>
      </c>
      <c r="D40" s="63">
        <v>39</v>
      </c>
      <c r="E40" s="63">
        <f t="shared" si="0"/>
        <v>51</v>
      </c>
      <c r="F40" s="63">
        <f t="shared" si="1"/>
        <v>488</v>
      </c>
      <c r="G40" s="18" t="s">
        <v>78</v>
      </c>
    </row>
    <row r="41" spans="1:7" ht="9" customHeight="1" x14ac:dyDescent="0.2">
      <c r="A41" s="47"/>
      <c r="B41" s="48"/>
      <c r="C41" s="48"/>
      <c r="D41" s="48"/>
      <c r="E41" s="48"/>
      <c r="F41" s="48"/>
    </row>
    <row r="42" spans="1:7" ht="23.25" customHeight="1" x14ac:dyDescent="0.2">
      <c r="A42" s="10" t="s">
        <v>1</v>
      </c>
      <c r="B42" s="17">
        <f>SUM(B9:B40)</f>
        <v>133262</v>
      </c>
      <c r="C42" s="17">
        <f t="shared" ref="C42:F42" si="2">SUM(C9:C40)</f>
        <v>8554</v>
      </c>
      <c r="D42" s="17">
        <f t="shared" si="2"/>
        <v>8984</v>
      </c>
      <c r="E42" s="17">
        <f t="shared" si="2"/>
        <v>17538</v>
      </c>
      <c r="F42" s="17">
        <f t="shared" si="2"/>
        <v>150800</v>
      </c>
    </row>
    <row r="43" spans="1:7" x14ac:dyDescent="0.2">
      <c r="A43" s="11"/>
      <c r="B43" s="38"/>
      <c r="C43" s="38"/>
      <c r="D43" s="19">
        <f>B42*100/$F$42</f>
        <v>88.370026525198938</v>
      </c>
      <c r="E43" s="19">
        <f>E42*100/$F$42</f>
        <v>11.62997347480106</v>
      </c>
      <c r="F43" s="19">
        <f>SUM(D43:E43)</f>
        <v>100</v>
      </c>
    </row>
    <row r="44" spans="1:7" x14ac:dyDescent="0.2">
      <c r="A44" s="37" t="s">
        <v>90</v>
      </c>
      <c r="B44" s="30"/>
      <c r="C44" s="31"/>
    </row>
    <row r="45" spans="1:7" x14ac:dyDescent="0.2">
      <c r="A45" s="37" t="s">
        <v>88</v>
      </c>
      <c r="B45" s="30"/>
      <c r="C45" s="30"/>
      <c r="D45" s="38" t="s">
        <v>85</v>
      </c>
      <c r="E45" s="38" t="s">
        <v>91</v>
      </c>
      <c r="F45" s="30"/>
    </row>
    <row r="46" spans="1:7" x14ac:dyDescent="0.2">
      <c r="B46" s="30"/>
      <c r="C46" s="30"/>
      <c r="D46" s="30"/>
      <c r="E46" s="30"/>
      <c r="F46" s="30"/>
    </row>
    <row r="47" spans="1:7" x14ac:dyDescent="0.2">
      <c r="B47" s="30"/>
      <c r="C47" s="30"/>
      <c r="D47" s="30"/>
      <c r="E47" s="30"/>
      <c r="F47" s="30"/>
    </row>
    <row r="48" spans="1:7" x14ac:dyDescent="0.2">
      <c r="B48" s="30"/>
      <c r="C48" s="30"/>
      <c r="D48" s="30"/>
      <c r="E48" s="30"/>
      <c r="F48" s="30"/>
      <c r="G48" s="30"/>
    </row>
    <row r="51" spans="1:1" x14ac:dyDescent="0.2">
      <c r="A51" s="11"/>
    </row>
    <row r="52" spans="1:1" x14ac:dyDescent="0.2">
      <c r="A52" s="11"/>
    </row>
    <row r="53" spans="1:1" x14ac:dyDescent="0.2">
      <c r="A53" s="11"/>
    </row>
    <row r="54" spans="1:1" x14ac:dyDescent="0.2">
      <c r="A54" s="11"/>
    </row>
    <row r="55" spans="1:1" x14ac:dyDescent="0.2">
      <c r="A55" s="11"/>
    </row>
    <row r="56" spans="1:1" x14ac:dyDescent="0.2">
      <c r="A56" s="11"/>
    </row>
    <row r="57" spans="1:1" x14ac:dyDescent="0.2">
      <c r="A57" s="11"/>
    </row>
    <row r="58" spans="1:1" x14ac:dyDescent="0.2">
      <c r="A58" s="11"/>
    </row>
    <row r="59" spans="1:1" x14ac:dyDescent="0.2">
      <c r="A59" s="11"/>
    </row>
    <row r="60" spans="1:1" x14ac:dyDescent="0.2">
      <c r="A60" s="11"/>
    </row>
    <row r="61" spans="1:1" x14ac:dyDescent="0.2">
      <c r="A61" s="11"/>
    </row>
    <row r="62" spans="1:1" x14ac:dyDescent="0.2">
      <c r="A62" s="11"/>
    </row>
    <row r="63" spans="1:1" x14ac:dyDescent="0.2">
      <c r="A63" s="11"/>
    </row>
    <row r="65" spans="1:1" x14ac:dyDescent="0.2">
      <c r="A65" s="11"/>
    </row>
    <row r="66" spans="1:1" x14ac:dyDescent="0.2">
      <c r="A66" s="11"/>
    </row>
    <row r="67" spans="1:1" x14ac:dyDescent="0.2">
      <c r="A67" s="11"/>
    </row>
    <row r="68" spans="1:1" x14ac:dyDescent="0.2">
      <c r="A68" s="11"/>
    </row>
    <row r="69" spans="1:1" x14ac:dyDescent="0.2">
      <c r="A69" s="11"/>
    </row>
    <row r="70" spans="1:1" x14ac:dyDescent="0.2">
      <c r="A70" s="11"/>
    </row>
    <row r="71" spans="1:1" x14ac:dyDescent="0.2">
      <c r="A71" s="11"/>
    </row>
    <row r="72" spans="1:1" x14ac:dyDescent="0.2">
      <c r="A72" s="11"/>
    </row>
    <row r="73" spans="1:1" x14ac:dyDescent="0.2">
      <c r="A73" s="11"/>
    </row>
    <row r="74" spans="1:1" x14ac:dyDescent="0.2">
      <c r="A74" s="11"/>
    </row>
  </sheetData>
  <mergeCells count="3">
    <mergeCell ref="A6:A7"/>
    <mergeCell ref="B6:E6"/>
    <mergeCell ref="F6:F7"/>
  </mergeCells>
  <printOptions horizontalCentered="1"/>
  <pageMargins left="0.15748031496062992" right="0.75" top="0.47244094488188981" bottom="1" header="0" footer="0"/>
  <pageSetup paperSize="9" scale="80" orientation="portrait" r:id="rId1"/>
  <headerFooter alignWithMargins="0"/>
  <ignoredErrors>
    <ignoredError sqref="D43:F43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2"/>
  <sheetViews>
    <sheetView zoomScaleNormal="100" workbookViewId="0">
      <selection activeCell="A51" sqref="A51"/>
    </sheetView>
  </sheetViews>
  <sheetFormatPr baseColWidth="10" defaultRowHeight="15" x14ac:dyDescent="0.25"/>
  <cols>
    <col min="1" max="1" width="21.140625" style="3" customWidth="1"/>
    <col min="2" max="8" width="12.7109375" style="2" customWidth="1"/>
    <col min="9" max="16384" width="11.42578125" style="3"/>
  </cols>
  <sheetData>
    <row r="2" spans="1:10" ht="17.25" x14ac:dyDescent="0.3">
      <c r="A2" s="1" t="s">
        <v>100</v>
      </c>
    </row>
    <row r="3" spans="1:10" x14ac:dyDescent="0.25">
      <c r="F3" s="6"/>
    </row>
    <row r="4" spans="1:10" ht="18.75" customHeight="1" x14ac:dyDescent="0.25">
      <c r="A4" s="78" t="s">
        <v>82</v>
      </c>
      <c r="B4" s="80" t="s">
        <v>33</v>
      </c>
      <c r="C4" s="80" t="s">
        <v>79</v>
      </c>
      <c r="D4" s="80" t="s">
        <v>80</v>
      </c>
      <c r="E4" s="80" t="s">
        <v>35</v>
      </c>
      <c r="F4" s="80" t="s">
        <v>84</v>
      </c>
      <c r="G4" s="80" t="s">
        <v>41</v>
      </c>
      <c r="H4" s="79" t="s">
        <v>1</v>
      </c>
    </row>
    <row r="5" spans="1:10" ht="18.75" customHeight="1" x14ac:dyDescent="0.25">
      <c r="A5" s="78"/>
      <c r="B5" s="80"/>
      <c r="C5" s="80"/>
      <c r="D5" s="80"/>
      <c r="E5" s="80"/>
      <c r="F5" s="80"/>
      <c r="G5" s="80"/>
      <c r="H5" s="79"/>
    </row>
    <row r="6" spans="1:10" ht="9" customHeight="1" x14ac:dyDescent="0.25">
      <c r="A6" s="49"/>
      <c r="B6" s="51"/>
      <c r="C6" s="51"/>
      <c r="D6" s="51"/>
      <c r="E6" s="51"/>
      <c r="F6" s="51"/>
      <c r="G6" s="51"/>
      <c r="H6" s="51"/>
    </row>
    <row r="7" spans="1:10" x14ac:dyDescent="0.25">
      <c r="A7" s="33" t="s">
        <v>2</v>
      </c>
      <c r="B7" s="14">
        <v>1197</v>
      </c>
      <c r="C7" s="14">
        <v>501</v>
      </c>
      <c r="D7" s="14">
        <v>105</v>
      </c>
      <c r="E7" s="14">
        <v>126</v>
      </c>
      <c r="F7" s="14">
        <v>116</v>
      </c>
      <c r="G7" s="14">
        <v>1</v>
      </c>
      <c r="H7" s="14">
        <f t="shared" ref="H7:H38" si="0">SUM(B7:G7)</f>
        <v>2046</v>
      </c>
      <c r="I7" s="18" t="s">
        <v>50</v>
      </c>
      <c r="J7" s="20"/>
    </row>
    <row r="8" spans="1:10" x14ac:dyDescent="0.25">
      <c r="A8" s="25" t="s">
        <v>3</v>
      </c>
      <c r="B8" s="2">
        <v>1564</v>
      </c>
      <c r="C8" s="2">
        <v>427</v>
      </c>
      <c r="D8" s="2">
        <v>164</v>
      </c>
      <c r="E8" s="2">
        <v>45</v>
      </c>
      <c r="F8" s="2">
        <v>10</v>
      </c>
      <c r="G8" s="2">
        <v>1</v>
      </c>
      <c r="H8" s="2">
        <f t="shared" si="0"/>
        <v>2211</v>
      </c>
      <c r="I8" s="18" t="s">
        <v>51</v>
      </c>
      <c r="J8" s="20"/>
    </row>
    <row r="9" spans="1:10" x14ac:dyDescent="0.25">
      <c r="A9" s="33" t="s">
        <v>4</v>
      </c>
      <c r="B9" s="14">
        <v>105</v>
      </c>
      <c r="C9" s="14">
        <v>62</v>
      </c>
      <c r="D9" s="14">
        <v>22</v>
      </c>
      <c r="E9" s="14">
        <v>21</v>
      </c>
      <c r="F9" s="14">
        <v>2</v>
      </c>
      <c r="G9" s="14">
        <v>0</v>
      </c>
      <c r="H9" s="14">
        <f t="shared" si="0"/>
        <v>212</v>
      </c>
      <c r="I9" s="18" t="s">
        <v>52</v>
      </c>
      <c r="J9" s="20"/>
    </row>
    <row r="10" spans="1:10" x14ac:dyDescent="0.25">
      <c r="A10" s="25" t="s">
        <v>5</v>
      </c>
      <c r="B10" s="2">
        <v>150</v>
      </c>
      <c r="C10" s="2">
        <v>58</v>
      </c>
      <c r="D10" s="2">
        <v>20</v>
      </c>
      <c r="E10" s="2">
        <v>13</v>
      </c>
      <c r="F10" s="2">
        <v>6</v>
      </c>
      <c r="G10" s="2">
        <v>0</v>
      </c>
      <c r="H10" s="2">
        <f t="shared" si="0"/>
        <v>247</v>
      </c>
      <c r="I10" s="18" t="s">
        <v>107</v>
      </c>
      <c r="J10" s="20"/>
    </row>
    <row r="11" spans="1:10" x14ac:dyDescent="0.25">
      <c r="A11" s="33" t="s">
        <v>6</v>
      </c>
      <c r="B11" s="14">
        <v>269</v>
      </c>
      <c r="C11" s="14">
        <v>173</v>
      </c>
      <c r="D11" s="14">
        <v>48</v>
      </c>
      <c r="E11" s="14">
        <v>73</v>
      </c>
      <c r="F11" s="14">
        <v>17</v>
      </c>
      <c r="G11" s="14">
        <v>0</v>
      </c>
      <c r="H11" s="14">
        <f t="shared" si="0"/>
        <v>580</v>
      </c>
      <c r="I11" s="18" t="s">
        <v>53</v>
      </c>
      <c r="J11" s="20"/>
    </row>
    <row r="12" spans="1:10" x14ac:dyDescent="0.25">
      <c r="A12" s="25" t="s">
        <v>7</v>
      </c>
      <c r="B12" s="2">
        <v>3216</v>
      </c>
      <c r="C12" s="2">
        <v>1027</v>
      </c>
      <c r="D12" s="2">
        <v>365</v>
      </c>
      <c r="E12" s="2">
        <v>210</v>
      </c>
      <c r="F12" s="2">
        <v>157</v>
      </c>
      <c r="G12" s="2">
        <v>9</v>
      </c>
      <c r="H12" s="2">
        <f t="shared" si="0"/>
        <v>4984</v>
      </c>
      <c r="I12" s="18" t="s">
        <v>54</v>
      </c>
      <c r="J12" s="20"/>
    </row>
    <row r="13" spans="1:10" x14ac:dyDescent="0.25">
      <c r="A13" s="33" t="s">
        <v>106</v>
      </c>
      <c r="B13" s="14">
        <v>15222</v>
      </c>
      <c r="C13" s="14">
        <v>6072</v>
      </c>
      <c r="D13" s="14">
        <v>2436</v>
      </c>
      <c r="E13" s="14">
        <v>2599</v>
      </c>
      <c r="F13" s="14">
        <v>1134</v>
      </c>
      <c r="G13" s="14">
        <v>60</v>
      </c>
      <c r="H13" s="14">
        <f>SUM(B13:G13)</f>
        <v>27523</v>
      </c>
      <c r="I13" s="18" t="s">
        <v>105</v>
      </c>
      <c r="J13" s="20"/>
    </row>
    <row r="14" spans="1:10" x14ac:dyDescent="0.25">
      <c r="A14" s="60" t="s">
        <v>8</v>
      </c>
      <c r="B14" s="68">
        <v>3081</v>
      </c>
      <c r="C14" s="68">
        <v>1411</v>
      </c>
      <c r="D14" s="68">
        <v>211</v>
      </c>
      <c r="E14" s="68">
        <v>279</v>
      </c>
      <c r="F14" s="68">
        <v>241</v>
      </c>
      <c r="G14" s="68">
        <v>2</v>
      </c>
      <c r="H14" s="68">
        <f t="shared" si="0"/>
        <v>5225</v>
      </c>
      <c r="I14" s="18" t="s">
        <v>55</v>
      </c>
      <c r="J14" s="20"/>
    </row>
    <row r="15" spans="1:10" x14ac:dyDescent="0.25">
      <c r="A15" s="69" t="s">
        <v>9</v>
      </c>
      <c r="B15" s="70">
        <v>885</v>
      </c>
      <c r="C15" s="70">
        <v>451</v>
      </c>
      <c r="D15" s="70">
        <v>153</v>
      </c>
      <c r="E15" s="70">
        <v>249</v>
      </c>
      <c r="F15" s="70">
        <v>39</v>
      </c>
      <c r="G15" s="70">
        <v>0</v>
      </c>
      <c r="H15" s="70">
        <f t="shared" si="0"/>
        <v>1777</v>
      </c>
      <c r="I15" s="18" t="s">
        <v>56</v>
      </c>
      <c r="J15" s="20"/>
    </row>
    <row r="16" spans="1:10" x14ac:dyDescent="0.25">
      <c r="A16" s="45" t="s">
        <v>10</v>
      </c>
      <c r="B16" s="46">
        <v>883</v>
      </c>
      <c r="C16" s="46">
        <v>713</v>
      </c>
      <c r="D16" s="46">
        <v>79</v>
      </c>
      <c r="E16" s="46">
        <v>133</v>
      </c>
      <c r="F16" s="46">
        <v>118</v>
      </c>
      <c r="G16" s="46">
        <v>2</v>
      </c>
      <c r="H16" s="46">
        <f t="shared" si="0"/>
        <v>1928</v>
      </c>
      <c r="I16" s="18" t="s">
        <v>57</v>
      </c>
      <c r="J16" s="20"/>
    </row>
    <row r="17" spans="1:10" x14ac:dyDescent="0.25">
      <c r="A17" s="66" t="s">
        <v>11</v>
      </c>
      <c r="B17" s="71">
        <v>3671</v>
      </c>
      <c r="C17" s="71">
        <v>1775</v>
      </c>
      <c r="D17" s="71">
        <v>583</v>
      </c>
      <c r="E17" s="71">
        <v>615</v>
      </c>
      <c r="F17" s="71">
        <v>201</v>
      </c>
      <c r="G17" s="71">
        <v>24</v>
      </c>
      <c r="H17" s="71">
        <f t="shared" si="0"/>
        <v>6869</v>
      </c>
      <c r="I17" s="18" t="s">
        <v>58</v>
      </c>
      <c r="J17" s="20"/>
    </row>
    <row r="18" spans="1:10" x14ac:dyDescent="0.25">
      <c r="A18" s="45" t="s">
        <v>12</v>
      </c>
      <c r="B18" s="46">
        <v>4184</v>
      </c>
      <c r="C18" s="46">
        <v>3128</v>
      </c>
      <c r="D18" s="46">
        <v>490</v>
      </c>
      <c r="E18" s="46">
        <v>240</v>
      </c>
      <c r="F18" s="46">
        <v>246</v>
      </c>
      <c r="G18" s="46">
        <v>20</v>
      </c>
      <c r="H18" s="46">
        <f t="shared" si="0"/>
        <v>8308</v>
      </c>
      <c r="I18" s="18" t="s">
        <v>59</v>
      </c>
      <c r="J18" s="20"/>
    </row>
    <row r="19" spans="1:10" x14ac:dyDescent="0.25">
      <c r="A19" s="66" t="s">
        <v>13</v>
      </c>
      <c r="B19" s="71">
        <v>181</v>
      </c>
      <c r="C19" s="71">
        <v>106</v>
      </c>
      <c r="D19" s="71">
        <v>47</v>
      </c>
      <c r="E19" s="71">
        <v>38</v>
      </c>
      <c r="F19" s="71">
        <v>13</v>
      </c>
      <c r="G19" s="71">
        <v>3</v>
      </c>
      <c r="H19" s="71">
        <f t="shared" si="0"/>
        <v>388</v>
      </c>
      <c r="I19" s="18" t="s">
        <v>60</v>
      </c>
      <c r="J19" s="20"/>
    </row>
    <row r="20" spans="1:10" x14ac:dyDescent="0.25">
      <c r="A20" s="45" t="s">
        <v>14</v>
      </c>
      <c r="B20" s="46">
        <v>3155</v>
      </c>
      <c r="C20" s="46">
        <v>1369</v>
      </c>
      <c r="D20" s="46">
        <v>885</v>
      </c>
      <c r="E20" s="46">
        <v>425</v>
      </c>
      <c r="F20" s="46">
        <v>162</v>
      </c>
      <c r="G20" s="46">
        <v>14</v>
      </c>
      <c r="H20" s="46">
        <f t="shared" si="0"/>
        <v>6010</v>
      </c>
      <c r="I20" s="18" t="s">
        <v>61</v>
      </c>
      <c r="J20" s="20"/>
    </row>
    <row r="21" spans="1:10" x14ac:dyDescent="0.25">
      <c r="A21" s="66" t="s">
        <v>15</v>
      </c>
      <c r="B21" s="71">
        <v>4874</v>
      </c>
      <c r="C21" s="71">
        <v>2860</v>
      </c>
      <c r="D21" s="71">
        <v>1004</v>
      </c>
      <c r="E21" s="71">
        <v>763</v>
      </c>
      <c r="F21" s="71">
        <v>362</v>
      </c>
      <c r="G21" s="71">
        <v>32</v>
      </c>
      <c r="H21" s="71">
        <f t="shared" si="0"/>
        <v>9895</v>
      </c>
      <c r="I21" s="18" t="s">
        <v>62</v>
      </c>
      <c r="J21" s="20"/>
    </row>
    <row r="22" spans="1:10" x14ac:dyDescent="0.25">
      <c r="A22" s="45" t="s">
        <v>16</v>
      </c>
      <c r="B22" s="46">
        <v>1905</v>
      </c>
      <c r="C22" s="46">
        <v>1014</v>
      </c>
      <c r="D22" s="46">
        <v>415</v>
      </c>
      <c r="E22" s="46">
        <v>207</v>
      </c>
      <c r="F22" s="46">
        <v>154</v>
      </c>
      <c r="G22" s="46">
        <v>11</v>
      </c>
      <c r="H22" s="46">
        <f t="shared" si="0"/>
        <v>3706</v>
      </c>
      <c r="I22" s="18" t="s">
        <v>63</v>
      </c>
      <c r="J22" s="20"/>
    </row>
    <row r="23" spans="1:10" x14ac:dyDescent="0.25">
      <c r="A23" s="66" t="s">
        <v>17</v>
      </c>
      <c r="B23" s="71">
        <v>1086</v>
      </c>
      <c r="C23" s="71">
        <v>385</v>
      </c>
      <c r="D23" s="71">
        <v>69</v>
      </c>
      <c r="E23" s="71">
        <v>79</v>
      </c>
      <c r="F23" s="71">
        <v>77</v>
      </c>
      <c r="G23" s="71">
        <v>0</v>
      </c>
      <c r="H23" s="71">
        <f t="shared" si="0"/>
        <v>1696</v>
      </c>
      <c r="I23" s="18" t="s">
        <v>64</v>
      </c>
      <c r="J23" s="20"/>
    </row>
    <row r="24" spans="1:10" x14ac:dyDescent="0.25">
      <c r="A24" s="45" t="s">
        <v>18</v>
      </c>
      <c r="B24" s="46">
        <v>52</v>
      </c>
      <c r="C24" s="46">
        <v>54</v>
      </c>
      <c r="D24" s="46">
        <v>20</v>
      </c>
      <c r="E24" s="46">
        <v>27</v>
      </c>
      <c r="F24" s="46">
        <v>9</v>
      </c>
      <c r="G24" s="46">
        <v>1</v>
      </c>
      <c r="H24" s="46">
        <f t="shared" si="0"/>
        <v>163</v>
      </c>
      <c r="I24" s="18" t="s">
        <v>65</v>
      </c>
      <c r="J24" s="20"/>
    </row>
    <row r="25" spans="1:10" x14ac:dyDescent="0.25">
      <c r="A25" s="66" t="s">
        <v>19</v>
      </c>
      <c r="B25" s="71">
        <v>8434</v>
      </c>
      <c r="C25" s="71">
        <v>7181</v>
      </c>
      <c r="D25" s="71">
        <v>762</v>
      </c>
      <c r="E25" s="71">
        <v>1777</v>
      </c>
      <c r="F25" s="71">
        <v>673</v>
      </c>
      <c r="G25" s="71">
        <v>17</v>
      </c>
      <c r="H25" s="71">
        <f t="shared" si="0"/>
        <v>18844</v>
      </c>
      <c r="I25" s="18" t="s">
        <v>66</v>
      </c>
      <c r="J25" s="20"/>
    </row>
    <row r="26" spans="1:10" x14ac:dyDescent="0.25">
      <c r="A26" s="45" t="s">
        <v>20</v>
      </c>
      <c r="B26" s="46">
        <v>393</v>
      </c>
      <c r="C26" s="46">
        <v>268</v>
      </c>
      <c r="D26" s="46">
        <v>75</v>
      </c>
      <c r="E26" s="46">
        <v>152</v>
      </c>
      <c r="F26" s="46">
        <v>21</v>
      </c>
      <c r="G26" s="46">
        <v>0</v>
      </c>
      <c r="H26" s="46">
        <f t="shared" si="0"/>
        <v>909</v>
      </c>
      <c r="I26" s="18" t="s">
        <v>67</v>
      </c>
      <c r="J26" s="20"/>
    </row>
    <row r="27" spans="1:10" x14ac:dyDescent="0.25">
      <c r="A27" s="66" t="s">
        <v>21</v>
      </c>
      <c r="B27" s="71">
        <v>1855</v>
      </c>
      <c r="C27" s="71">
        <v>926</v>
      </c>
      <c r="D27" s="71">
        <v>391</v>
      </c>
      <c r="E27" s="71">
        <v>304</v>
      </c>
      <c r="F27" s="71">
        <v>126</v>
      </c>
      <c r="G27" s="71">
        <v>7</v>
      </c>
      <c r="H27" s="71">
        <f t="shared" si="0"/>
        <v>3609</v>
      </c>
      <c r="I27" s="18" t="s">
        <v>68</v>
      </c>
      <c r="J27" s="20"/>
    </row>
    <row r="28" spans="1:10" x14ac:dyDescent="0.25">
      <c r="A28" s="45" t="s">
        <v>22</v>
      </c>
      <c r="B28" s="46">
        <v>2472</v>
      </c>
      <c r="C28" s="46">
        <v>1154</v>
      </c>
      <c r="D28" s="46">
        <v>287</v>
      </c>
      <c r="E28" s="46">
        <v>151</v>
      </c>
      <c r="F28" s="46">
        <v>201</v>
      </c>
      <c r="G28" s="46">
        <v>7</v>
      </c>
      <c r="H28" s="46">
        <f t="shared" si="0"/>
        <v>4272</v>
      </c>
      <c r="I28" s="18" t="s">
        <v>69</v>
      </c>
      <c r="J28" s="20"/>
    </row>
    <row r="29" spans="1:10" x14ac:dyDescent="0.25">
      <c r="A29" s="66" t="s">
        <v>23</v>
      </c>
      <c r="B29" s="71">
        <v>40</v>
      </c>
      <c r="C29" s="71">
        <v>39</v>
      </c>
      <c r="D29" s="71">
        <v>26</v>
      </c>
      <c r="E29" s="71">
        <v>11</v>
      </c>
      <c r="F29" s="71">
        <v>2</v>
      </c>
      <c r="G29" s="71">
        <v>0</v>
      </c>
      <c r="H29" s="71">
        <f t="shared" si="0"/>
        <v>118</v>
      </c>
      <c r="I29" s="18" t="s">
        <v>70</v>
      </c>
      <c r="J29" s="20"/>
    </row>
    <row r="30" spans="1:10" x14ac:dyDescent="0.25">
      <c r="A30" s="45" t="s">
        <v>24</v>
      </c>
      <c r="B30" s="46">
        <v>1355</v>
      </c>
      <c r="C30" s="46">
        <v>876</v>
      </c>
      <c r="D30" s="46">
        <v>226</v>
      </c>
      <c r="E30" s="46">
        <v>152</v>
      </c>
      <c r="F30" s="46">
        <v>102</v>
      </c>
      <c r="G30" s="46">
        <v>1</v>
      </c>
      <c r="H30" s="46">
        <f t="shared" si="0"/>
        <v>2712</v>
      </c>
      <c r="I30" s="18" t="s">
        <v>71</v>
      </c>
      <c r="J30" s="20"/>
    </row>
    <row r="31" spans="1:10" x14ac:dyDescent="0.25">
      <c r="A31" s="66" t="s">
        <v>25</v>
      </c>
      <c r="B31" s="71">
        <v>1258</v>
      </c>
      <c r="C31" s="71">
        <v>727</v>
      </c>
      <c r="D31" s="71">
        <v>162</v>
      </c>
      <c r="E31" s="71">
        <v>172</v>
      </c>
      <c r="F31" s="71">
        <v>89</v>
      </c>
      <c r="G31" s="71">
        <v>4</v>
      </c>
      <c r="H31" s="71">
        <f t="shared" si="0"/>
        <v>2412</v>
      </c>
      <c r="I31" s="18" t="s">
        <v>72</v>
      </c>
      <c r="J31" s="20"/>
    </row>
    <row r="32" spans="1:10" x14ac:dyDescent="0.25">
      <c r="A32" s="45" t="s">
        <v>26</v>
      </c>
      <c r="B32" s="46">
        <v>1336</v>
      </c>
      <c r="C32" s="46">
        <v>596</v>
      </c>
      <c r="D32" s="46">
        <v>276</v>
      </c>
      <c r="E32" s="46">
        <v>118</v>
      </c>
      <c r="F32" s="46">
        <v>107</v>
      </c>
      <c r="G32" s="46">
        <v>15</v>
      </c>
      <c r="H32" s="46">
        <f t="shared" si="0"/>
        <v>2448</v>
      </c>
      <c r="I32" s="18" t="s">
        <v>73</v>
      </c>
      <c r="J32" s="20"/>
    </row>
    <row r="33" spans="1:10" x14ac:dyDescent="0.25">
      <c r="A33" s="66" t="s">
        <v>27</v>
      </c>
      <c r="B33" s="71">
        <v>410</v>
      </c>
      <c r="C33" s="71">
        <v>356</v>
      </c>
      <c r="D33" s="71">
        <v>79</v>
      </c>
      <c r="E33" s="71">
        <v>143</v>
      </c>
      <c r="F33" s="71">
        <v>26</v>
      </c>
      <c r="G33" s="71">
        <v>4</v>
      </c>
      <c r="H33" s="71">
        <f t="shared" si="0"/>
        <v>1018</v>
      </c>
      <c r="I33" s="18" t="s">
        <v>74</v>
      </c>
      <c r="J33" s="20"/>
    </row>
    <row r="34" spans="1:10" x14ac:dyDescent="0.25">
      <c r="A34" s="45" t="s">
        <v>28</v>
      </c>
      <c r="B34" s="46">
        <v>3314</v>
      </c>
      <c r="C34" s="46">
        <v>1679</v>
      </c>
      <c r="D34" s="46">
        <v>425</v>
      </c>
      <c r="E34" s="46">
        <v>744</v>
      </c>
      <c r="F34" s="46">
        <v>186</v>
      </c>
      <c r="G34" s="46">
        <v>7</v>
      </c>
      <c r="H34" s="46">
        <f t="shared" si="0"/>
        <v>6355</v>
      </c>
      <c r="I34" s="18" t="s">
        <v>108</v>
      </c>
      <c r="J34" s="20"/>
    </row>
    <row r="35" spans="1:10" x14ac:dyDescent="0.25">
      <c r="A35" s="66" t="s">
        <v>29</v>
      </c>
      <c r="B35" s="71">
        <v>78</v>
      </c>
      <c r="C35" s="71">
        <v>85</v>
      </c>
      <c r="D35" s="71">
        <v>8</v>
      </c>
      <c r="E35" s="71">
        <v>11</v>
      </c>
      <c r="F35" s="71">
        <v>19</v>
      </c>
      <c r="G35" s="71">
        <v>0</v>
      </c>
      <c r="H35" s="71">
        <f t="shared" si="0"/>
        <v>201</v>
      </c>
      <c r="I35" s="18" t="s">
        <v>75</v>
      </c>
      <c r="J35" s="20"/>
    </row>
    <row r="36" spans="1:10" x14ac:dyDescent="0.25">
      <c r="A36" s="45" t="s">
        <v>30</v>
      </c>
      <c r="B36" s="46">
        <v>2627</v>
      </c>
      <c r="C36" s="46">
        <v>1579</v>
      </c>
      <c r="D36" s="46">
        <v>334</v>
      </c>
      <c r="E36" s="46">
        <v>442</v>
      </c>
      <c r="F36" s="46">
        <v>220</v>
      </c>
      <c r="G36" s="46">
        <v>14</v>
      </c>
      <c r="H36" s="46">
        <f t="shared" si="0"/>
        <v>5216</v>
      </c>
      <c r="I36" s="18" t="s">
        <v>76</v>
      </c>
      <c r="J36" s="20"/>
    </row>
    <row r="37" spans="1:10" x14ac:dyDescent="0.25">
      <c r="A37" s="66" t="s">
        <v>31</v>
      </c>
      <c r="B37" s="71">
        <v>510</v>
      </c>
      <c r="C37" s="71">
        <v>216</v>
      </c>
      <c r="D37" s="71">
        <v>52</v>
      </c>
      <c r="E37" s="71">
        <v>84</v>
      </c>
      <c r="F37" s="71">
        <v>77</v>
      </c>
      <c r="G37" s="71">
        <v>4</v>
      </c>
      <c r="H37" s="71">
        <f t="shared" si="0"/>
        <v>943</v>
      </c>
      <c r="I37" s="18" t="s">
        <v>77</v>
      </c>
      <c r="J37" s="20"/>
    </row>
    <row r="38" spans="1:10" x14ac:dyDescent="0.25">
      <c r="A38" s="45" t="s">
        <v>32</v>
      </c>
      <c r="B38" s="46">
        <v>107</v>
      </c>
      <c r="C38" s="46">
        <v>243</v>
      </c>
      <c r="D38" s="46">
        <v>72</v>
      </c>
      <c r="E38" s="46">
        <v>11</v>
      </c>
      <c r="F38" s="46">
        <v>4</v>
      </c>
      <c r="G38" s="46">
        <v>0</v>
      </c>
      <c r="H38" s="46">
        <f t="shared" si="0"/>
        <v>437</v>
      </c>
      <c r="I38" s="18" t="s">
        <v>78</v>
      </c>
      <c r="J38" s="20"/>
    </row>
    <row r="39" spans="1:10" ht="8.25" customHeight="1" x14ac:dyDescent="0.25">
      <c r="A39" s="49"/>
      <c r="B39" s="50"/>
      <c r="C39" s="50"/>
      <c r="D39" s="50"/>
      <c r="E39" s="50"/>
      <c r="F39" s="50"/>
      <c r="G39" s="50"/>
      <c r="H39" s="50"/>
    </row>
    <row r="40" spans="1:10" ht="23.25" customHeight="1" x14ac:dyDescent="0.25">
      <c r="A40" s="7" t="s">
        <v>1</v>
      </c>
      <c r="B40" s="24">
        <f t="shared" ref="B40:H40" si="1">SUM(B7:B38)</f>
        <v>69869</v>
      </c>
      <c r="C40" s="24">
        <f t="shared" si="1"/>
        <v>37511</v>
      </c>
      <c r="D40" s="24">
        <f t="shared" si="1"/>
        <v>10291</v>
      </c>
      <c r="E40" s="24">
        <f t="shared" si="1"/>
        <v>10414</v>
      </c>
      <c r="F40" s="24">
        <f t="shared" si="1"/>
        <v>4917</v>
      </c>
      <c r="G40" s="24">
        <f t="shared" si="1"/>
        <v>260</v>
      </c>
      <c r="H40" s="23">
        <f t="shared" si="1"/>
        <v>133262</v>
      </c>
    </row>
    <row r="41" spans="1:10" x14ac:dyDescent="0.25">
      <c r="A41" s="18"/>
      <c r="B41" s="55">
        <f t="shared" ref="B41:G41" si="2">B40*100/$H$40</f>
        <v>52.429799942969488</v>
      </c>
      <c r="C41" s="55">
        <f t="shared" si="2"/>
        <v>28.148309345499843</v>
      </c>
      <c r="D41" s="55">
        <f t="shared" si="2"/>
        <v>7.7223814740886372</v>
      </c>
      <c r="E41" s="55">
        <f t="shared" si="2"/>
        <v>7.8146808542570279</v>
      </c>
      <c r="F41" s="55">
        <f t="shared" si="2"/>
        <v>3.6897240023412525</v>
      </c>
      <c r="G41" s="55">
        <f t="shared" si="2"/>
        <v>0.1951043808437514</v>
      </c>
      <c r="H41" s="21">
        <f>SUM(B41:G41)</f>
        <v>100</v>
      </c>
    </row>
    <row r="42" spans="1:10" x14ac:dyDescent="0.25">
      <c r="A42" s="25" t="s">
        <v>92</v>
      </c>
      <c r="J42" s="72"/>
    </row>
  </sheetData>
  <mergeCells count="8">
    <mergeCell ref="A4:A5"/>
    <mergeCell ref="H4:H5"/>
    <mergeCell ref="B4:B5"/>
    <mergeCell ref="C4:C5"/>
    <mergeCell ref="D4:D5"/>
    <mergeCell ref="E4:E5"/>
    <mergeCell ref="F4:F5"/>
    <mergeCell ref="G4:G5"/>
  </mergeCells>
  <pageMargins left="0.17" right="0.75" top="0.2" bottom="1" header="0" footer="0"/>
  <pageSetup paperSize="9" scale="89" orientation="portrait" r:id="rId1"/>
  <headerFooter alignWithMargins="0"/>
  <ignoredErrors>
    <ignoredError sqref="B41:H41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A51" sqref="A51"/>
    </sheetView>
  </sheetViews>
  <sheetFormatPr baseColWidth="10" defaultRowHeight="12.75" x14ac:dyDescent="0.2"/>
  <cols>
    <col min="1" max="1" width="22.85546875" customWidth="1"/>
    <col min="2" max="2" width="8.140625" customWidth="1"/>
    <col min="3" max="3" width="8" customWidth="1"/>
    <col min="4" max="4" width="6.7109375" customWidth="1"/>
    <col min="5" max="5" width="9.5703125" customWidth="1"/>
    <col min="6" max="6" width="7.5703125" customWidth="1"/>
    <col min="8" max="8" width="16.42578125" customWidth="1"/>
    <col min="9" max="9" width="15.85546875" customWidth="1"/>
    <col min="10" max="10" width="12" customWidth="1"/>
    <col min="11" max="11" width="11.7109375" customWidth="1"/>
  </cols>
  <sheetData>
    <row r="1" spans="1:13" ht="17.25" x14ac:dyDescent="0.3">
      <c r="B1" s="32"/>
      <c r="C1" s="32"/>
      <c r="D1" s="32"/>
      <c r="E1" s="32"/>
      <c r="F1" s="32"/>
      <c r="G1" s="32"/>
      <c r="H1" s="32"/>
      <c r="I1" s="32"/>
      <c r="J1" s="32"/>
    </row>
    <row r="2" spans="1:13" ht="17.25" x14ac:dyDescent="0.3">
      <c r="A2" s="32" t="s">
        <v>101</v>
      </c>
      <c r="B2" s="32"/>
      <c r="C2" s="32"/>
      <c r="D2" s="32"/>
      <c r="E2" s="32"/>
      <c r="F2" s="32"/>
      <c r="G2" s="32"/>
      <c r="H2" s="32"/>
      <c r="I2" s="32"/>
      <c r="J2" s="32"/>
    </row>
    <row r="3" spans="1:13" x14ac:dyDescent="0.2">
      <c r="B3" s="12"/>
      <c r="C3" s="12"/>
      <c r="D3" s="12"/>
      <c r="E3" s="12"/>
      <c r="F3" s="12"/>
      <c r="G3" s="12"/>
      <c r="H3" s="12"/>
      <c r="I3" s="12"/>
      <c r="J3" s="12"/>
      <c r="M3" s="54"/>
    </row>
    <row r="4" spans="1:13" ht="15" customHeight="1" x14ac:dyDescent="0.25">
      <c r="A4" s="76" t="s">
        <v>43</v>
      </c>
      <c r="B4" s="81" t="s">
        <v>36</v>
      </c>
      <c r="C4" s="81"/>
      <c r="D4" s="81"/>
      <c r="E4" s="81"/>
      <c r="F4" s="81"/>
      <c r="G4" s="83" t="s">
        <v>42</v>
      </c>
      <c r="H4" s="81" t="s">
        <v>0</v>
      </c>
      <c r="I4" s="81"/>
      <c r="J4" s="83" t="s">
        <v>42</v>
      </c>
      <c r="K4" s="82" t="s">
        <v>49</v>
      </c>
      <c r="L4" s="79" t="s">
        <v>1</v>
      </c>
      <c r="M4" s="54"/>
    </row>
    <row r="5" spans="1:13" ht="15" x14ac:dyDescent="0.25">
      <c r="A5" s="76"/>
      <c r="B5" s="13" t="s">
        <v>37</v>
      </c>
      <c r="C5" s="13" t="s">
        <v>38</v>
      </c>
      <c r="D5" s="13" t="s">
        <v>39</v>
      </c>
      <c r="E5" s="13" t="s">
        <v>40</v>
      </c>
      <c r="F5" s="13" t="s">
        <v>41</v>
      </c>
      <c r="G5" s="83"/>
      <c r="H5" s="13" t="s">
        <v>44</v>
      </c>
      <c r="I5" s="13" t="s">
        <v>45</v>
      </c>
      <c r="J5" s="83"/>
      <c r="K5" s="82"/>
      <c r="L5" s="79"/>
      <c r="M5" s="54"/>
    </row>
    <row r="6" spans="1:13" ht="10.5" customHeight="1" x14ac:dyDescent="0.2">
      <c r="A6" s="42"/>
      <c r="B6" s="43"/>
      <c r="C6" s="43"/>
      <c r="D6" s="43"/>
      <c r="E6" s="43"/>
      <c r="F6" s="43"/>
      <c r="G6" s="43"/>
      <c r="H6" s="43"/>
      <c r="I6" s="43"/>
      <c r="J6" s="43"/>
      <c r="K6" s="44"/>
      <c r="L6" s="44"/>
      <c r="M6" s="54"/>
    </row>
    <row r="7" spans="1:13" ht="15" x14ac:dyDescent="0.25">
      <c r="A7" s="33" t="s">
        <v>33</v>
      </c>
      <c r="B7" s="14">
        <v>5169</v>
      </c>
      <c r="C7" s="14">
        <v>3722</v>
      </c>
      <c r="D7" s="14">
        <v>250</v>
      </c>
      <c r="E7" s="14">
        <v>25615</v>
      </c>
      <c r="F7" s="14">
        <v>62</v>
      </c>
      <c r="G7" s="14">
        <f>SUM(B7:F7)</f>
        <v>34818</v>
      </c>
      <c r="H7" s="14">
        <v>34839</v>
      </c>
      <c r="I7" s="14">
        <v>125</v>
      </c>
      <c r="J7" s="14">
        <f>H7+I7</f>
        <v>34964</v>
      </c>
      <c r="K7" s="14">
        <v>87</v>
      </c>
      <c r="L7" s="14">
        <f>G7+J7+K7</f>
        <v>69869</v>
      </c>
      <c r="M7" s="54"/>
    </row>
    <row r="8" spans="1:13" ht="15" x14ac:dyDescent="0.25">
      <c r="A8" s="45" t="s">
        <v>79</v>
      </c>
      <c r="B8" s="46">
        <v>3216</v>
      </c>
      <c r="C8" s="46">
        <v>2759</v>
      </c>
      <c r="D8" s="46">
        <v>123</v>
      </c>
      <c r="E8" s="46">
        <v>16271</v>
      </c>
      <c r="F8" s="46">
        <v>44</v>
      </c>
      <c r="G8" s="46">
        <f t="shared" ref="G8:G12" si="0">SUM(B8:F8)</f>
        <v>22413</v>
      </c>
      <c r="H8" s="46">
        <v>14946</v>
      </c>
      <c r="I8" s="46">
        <v>122</v>
      </c>
      <c r="J8" s="46">
        <f t="shared" ref="J8:J12" si="1">H8+I8</f>
        <v>15068</v>
      </c>
      <c r="K8" s="46">
        <v>30</v>
      </c>
      <c r="L8" s="46">
        <f t="shared" ref="L8:L12" si="2">G8+J8+K8</f>
        <v>37511</v>
      </c>
      <c r="M8" s="54"/>
    </row>
    <row r="9" spans="1:13" ht="15" x14ac:dyDescent="0.25">
      <c r="A9" s="33" t="s">
        <v>80</v>
      </c>
      <c r="B9" s="14">
        <v>1698</v>
      </c>
      <c r="C9" s="14">
        <v>1282</v>
      </c>
      <c r="D9" s="14">
        <v>48</v>
      </c>
      <c r="E9" s="14">
        <v>4464</v>
      </c>
      <c r="F9" s="14">
        <v>25</v>
      </c>
      <c r="G9" s="14">
        <f t="shared" si="0"/>
        <v>7517</v>
      </c>
      <c r="H9" s="14">
        <v>2717</v>
      </c>
      <c r="I9" s="14">
        <v>4</v>
      </c>
      <c r="J9" s="14">
        <f t="shared" si="1"/>
        <v>2721</v>
      </c>
      <c r="K9" s="14">
        <v>53</v>
      </c>
      <c r="L9" s="14">
        <f t="shared" si="2"/>
        <v>10291</v>
      </c>
      <c r="M9" s="54"/>
    </row>
    <row r="10" spans="1:13" ht="15" x14ac:dyDescent="0.25">
      <c r="A10" s="45" t="s">
        <v>35</v>
      </c>
      <c r="B10" s="46">
        <v>1272</v>
      </c>
      <c r="C10" s="46">
        <v>1007</v>
      </c>
      <c r="D10" s="46">
        <v>28</v>
      </c>
      <c r="E10" s="46">
        <v>3911</v>
      </c>
      <c r="F10" s="46">
        <v>14</v>
      </c>
      <c r="G10" s="46">
        <f t="shared" si="0"/>
        <v>6232</v>
      </c>
      <c r="H10" s="46">
        <v>4111</v>
      </c>
      <c r="I10" s="46">
        <v>49</v>
      </c>
      <c r="J10" s="46">
        <f t="shared" si="1"/>
        <v>4160</v>
      </c>
      <c r="K10" s="46">
        <v>22</v>
      </c>
      <c r="L10" s="46">
        <f t="shared" si="2"/>
        <v>10414</v>
      </c>
      <c r="M10" s="54"/>
    </row>
    <row r="11" spans="1:13" ht="15" x14ac:dyDescent="0.25">
      <c r="A11" s="33" t="s">
        <v>34</v>
      </c>
      <c r="B11" s="14">
        <v>485</v>
      </c>
      <c r="C11" s="14">
        <v>356</v>
      </c>
      <c r="D11" s="14">
        <v>27</v>
      </c>
      <c r="E11" s="14">
        <v>2810</v>
      </c>
      <c r="F11" s="14">
        <v>2</v>
      </c>
      <c r="G11" s="14">
        <f t="shared" si="0"/>
        <v>3680</v>
      </c>
      <c r="H11" s="14">
        <v>1223</v>
      </c>
      <c r="I11" s="14">
        <v>9</v>
      </c>
      <c r="J11" s="14">
        <f t="shared" si="1"/>
        <v>1232</v>
      </c>
      <c r="K11" s="14">
        <v>5</v>
      </c>
      <c r="L11" s="14">
        <f t="shared" si="2"/>
        <v>4917</v>
      </c>
      <c r="M11" s="54"/>
    </row>
    <row r="12" spans="1:13" ht="15" x14ac:dyDescent="0.25">
      <c r="A12" s="45" t="s">
        <v>41</v>
      </c>
      <c r="B12" s="46">
        <v>39</v>
      </c>
      <c r="C12" s="46">
        <v>26</v>
      </c>
      <c r="D12" s="46">
        <v>1</v>
      </c>
      <c r="E12" s="46">
        <v>73</v>
      </c>
      <c r="F12" s="46">
        <v>1</v>
      </c>
      <c r="G12" s="46">
        <f t="shared" si="0"/>
        <v>140</v>
      </c>
      <c r="H12" s="46">
        <v>106</v>
      </c>
      <c r="I12" s="46">
        <v>0</v>
      </c>
      <c r="J12" s="46">
        <f t="shared" si="1"/>
        <v>106</v>
      </c>
      <c r="K12" s="46">
        <v>14</v>
      </c>
      <c r="L12" s="46">
        <f t="shared" si="2"/>
        <v>260</v>
      </c>
      <c r="M12" s="54"/>
    </row>
    <row r="13" spans="1:13" ht="6.75" customHeight="1" x14ac:dyDescent="0.2">
      <c r="A13" s="42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54"/>
    </row>
    <row r="14" spans="1:13" ht="15.75" x14ac:dyDescent="0.2">
      <c r="A14" s="4" t="s">
        <v>1</v>
      </c>
      <c r="B14" s="5">
        <f t="shared" ref="B14:L14" si="3">SUM(B7:B12)</f>
        <v>11879</v>
      </c>
      <c r="C14" s="5">
        <f t="shared" si="3"/>
        <v>9152</v>
      </c>
      <c r="D14" s="5">
        <f t="shared" si="3"/>
        <v>477</v>
      </c>
      <c r="E14" s="5">
        <f t="shared" si="3"/>
        <v>53144</v>
      </c>
      <c r="F14" s="5">
        <f t="shared" si="3"/>
        <v>148</v>
      </c>
      <c r="G14" s="5">
        <f t="shared" si="3"/>
        <v>74800</v>
      </c>
      <c r="H14" s="5">
        <f t="shared" si="3"/>
        <v>57942</v>
      </c>
      <c r="I14" s="5">
        <f t="shared" si="3"/>
        <v>309</v>
      </c>
      <c r="J14" s="5">
        <f t="shared" si="3"/>
        <v>58251</v>
      </c>
      <c r="K14" s="5">
        <f t="shared" si="3"/>
        <v>211</v>
      </c>
      <c r="L14" s="5">
        <f t="shared" si="3"/>
        <v>133262</v>
      </c>
      <c r="M14" s="54"/>
    </row>
    <row r="15" spans="1:13" x14ac:dyDescent="0.2">
      <c r="A15" s="29"/>
      <c r="B15" s="58">
        <f>B14*100/$G$14</f>
        <v>15.881016042780749</v>
      </c>
      <c r="C15" s="58">
        <f>C14*100/$G$14</f>
        <v>12.235294117647058</v>
      </c>
      <c r="D15" s="58">
        <f>D14*100/$G$14</f>
        <v>0.63770053475935828</v>
      </c>
      <c r="E15" s="58">
        <f>E14*100/$G$14</f>
        <v>71.048128342245988</v>
      </c>
      <c r="F15" s="58">
        <f>F14*100/$G$14</f>
        <v>0.19786096256684493</v>
      </c>
      <c r="G15" s="22">
        <f>SUM(B15:F15)</f>
        <v>100</v>
      </c>
      <c r="H15" s="58">
        <f>H14*100/$J$14</f>
        <v>99.469537003656583</v>
      </c>
      <c r="I15" s="58">
        <f>I14*100/$J$14</f>
        <v>0.53046299634341043</v>
      </c>
      <c r="J15" s="22">
        <f>SUM(H15:I15)</f>
        <v>100</v>
      </c>
      <c r="K15" s="56"/>
      <c r="L15" s="56"/>
      <c r="M15" s="54"/>
    </row>
    <row r="16" spans="1:13" ht="15" x14ac:dyDescent="0.25">
      <c r="A16" s="25" t="s">
        <v>92</v>
      </c>
      <c r="M16" s="54"/>
    </row>
    <row r="30" spans="1:8" x14ac:dyDescent="0.2">
      <c r="A30" s="59"/>
      <c r="B30" s="59"/>
      <c r="C30" s="59"/>
      <c r="D30" s="59"/>
      <c r="E30" s="59"/>
      <c r="F30" s="59"/>
      <c r="G30" s="59"/>
      <c r="H30" s="59"/>
    </row>
    <row r="31" spans="1:8" x14ac:dyDescent="0.2">
      <c r="A31" s="59"/>
      <c r="B31" s="59"/>
      <c r="C31" s="59"/>
      <c r="D31" s="59"/>
      <c r="E31" s="59"/>
      <c r="F31" s="59"/>
      <c r="G31" s="59"/>
      <c r="H31" s="59"/>
    </row>
    <row r="32" spans="1:8" x14ac:dyDescent="0.2">
      <c r="A32" s="59"/>
      <c r="B32" s="59"/>
      <c r="C32" s="59"/>
      <c r="D32" s="59"/>
      <c r="E32" s="59"/>
      <c r="F32" s="59"/>
      <c r="G32" s="59"/>
      <c r="H32" s="59"/>
    </row>
    <row r="33" spans="1:8" x14ac:dyDescent="0.2">
      <c r="A33" s="59"/>
      <c r="B33" s="59"/>
      <c r="C33" s="59"/>
      <c r="D33" s="59"/>
      <c r="E33" s="59"/>
      <c r="F33" s="59"/>
      <c r="G33" s="59"/>
      <c r="H33" s="59"/>
    </row>
    <row r="34" spans="1:8" x14ac:dyDescent="0.2">
      <c r="A34" s="59"/>
      <c r="B34" s="59"/>
      <c r="C34" s="59"/>
      <c r="D34" s="59"/>
      <c r="E34" s="59"/>
      <c r="F34" s="59"/>
      <c r="G34" s="59"/>
      <c r="H34" s="59"/>
    </row>
    <row r="35" spans="1:8" x14ac:dyDescent="0.2">
      <c r="A35" s="59"/>
      <c r="B35" s="59"/>
      <c r="C35" s="59"/>
      <c r="D35" s="59"/>
      <c r="E35" s="59"/>
      <c r="F35" s="59"/>
      <c r="G35" s="59"/>
      <c r="H35" s="59"/>
    </row>
    <row r="36" spans="1:8" x14ac:dyDescent="0.2">
      <c r="A36" s="59"/>
      <c r="B36" s="59"/>
      <c r="C36" s="59"/>
      <c r="D36" s="59"/>
      <c r="E36" s="59"/>
      <c r="F36" s="59"/>
      <c r="G36" s="59"/>
      <c r="H36" s="59"/>
    </row>
    <row r="37" spans="1:8" x14ac:dyDescent="0.2">
      <c r="A37" s="59"/>
      <c r="B37" s="59"/>
      <c r="C37" s="59"/>
      <c r="D37" s="59"/>
      <c r="E37" s="59"/>
      <c r="F37" s="59"/>
      <c r="G37" s="59"/>
      <c r="H37" s="59"/>
    </row>
    <row r="38" spans="1:8" x14ac:dyDescent="0.2">
      <c r="A38" s="59"/>
      <c r="B38" s="59"/>
      <c r="C38" s="59"/>
      <c r="D38" s="59"/>
      <c r="E38" s="59"/>
      <c r="F38" s="59"/>
      <c r="G38" s="59"/>
      <c r="H38" s="59"/>
    </row>
    <row r="39" spans="1:8" x14ac:dyDescent="0.2">
      <c r="A39" s="59"/>
      <c r="B39" s="59"/>
      <c r="C39" s="59"/>
      <c r="D39" s="59"/>
      <c r="E39" s="59"/>
      <c r="F39" s="59"/>
      <c r="G39" s="59"/>
      <c r="H39" s="59"/>
    </row>
    <row r="40" spans="1:8" x14ac:dyDescent="0.2">
      <c r="A40" s="59"/>
      <c r="B40" s="59"/>
      <c r="C40" s="59"/>
      <c r="D40" s="59"/>
      <c r="E40" s="59"/>
      <c r="F40" s="59"/>
      <c r="G40" s="59"/>
      <c r="H40" s="59"/>
    </row>
  </sheetData>
  <mergeCells count="7">
    <mergeCell ref="B4:F4"/>
    <mergeCell ref="A4:A5"/>
    <mergeCell ref="L4:L5"/>
    <mergeCell ref="K4:K5"/>
    <mergeCell ref="G4:G5"/>
    <mergeCell ref="J4:J5"/>
    <mergeCell ref="H4:I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6"/>
  <sheetViews>
    <sheetView zoomScaleNormal="100" workbookViewId="0">
      <selection activeCell="A59" sqref="A59"/>
    </sheetView>
  </sheetViews>
  <sheetFormatPr baseColWidth="10" defaultRowHeight="15" x14ac:dyDescent="0.25"/>
  <cols>
    <col min="1" max="1" width="21.140625" style="3" customWidth="1"/>
    <col min="2" max="8" width="12.7109375" style="2" customWidth="1"/>
    <col min="9" max="16384" width="11.42578125" style="3"/>
  </cols>
  <sheetData>
    <row r="2" spans="1:10" ht="17.25" x14ac:dyDescent="0.3">
      <c r="A2" s="1" t="s">
        <v>102</v>
      </c>
    </row>
    <row r="3" spans="1:10" x14ac:dyDescent="0.25">
      <c r="F3" s="6"/>
    </row>
    <row r="4" spans="1:10" ht="18.75" customHeight="1" x14ac:dyDescent="0.25">
      <c r="A4" s="78" t="s">
        <v>82</v>
      </c>
      <c r="B4" s="80" t="s">
        <v>33</v>
      </c>
      <c r="C4" s="80" t="s">
        <v>79</v>
      </c>
      <c r="D4" s="80" t="s">
        <v>80</v>
      </c>
      <c r="E4" s="80" t="s">
        <v>35</v>
      </c>
      <c r="F4" s="80" t="s">
        <v>84</v>
      </c>
      <c r="G4" s="80" t="s">
        <v>41</v>
      </c>
      <c r="H4" s="79" t="s">
        <v>1</v>
      </c>
    </row>
    <row r="5" spans="1:10" ht="18.75" customHeight="1" x14ac:dyDescent="0.25">
      <c r="A5" s="78"/>
      <c r="B5" s="80"/>
      <c r="C5" s="80"/>
      <c r="D5" s="80"/>
      <c r="E5" s="80"/>
      <c r="F5" s="80"/>
      <c r="G5" s="80"/>
      <c r="H5" s="79"/>
    </row>
    <row r="6" spans="1:10" ht="9" customHeight="1" x14ac:dyDescent="0.25">
      <c r="A6" s="49"/>
      <c r="B6" s="51"/>
      <c r="C6" s="51"/>
      <c r="D6" s="51"/>
      <c r="E6" s="51"/>
      <c r="F6" s="51"/>
      <c r="G6" s="51"/>
      <c r="H6" s="51"/>
    </row>
    <row r="7" spans="1:10" x14ac:dyDescent="0.25">
      <c r="A7" s="33" t="s">
        <v>2</v>
      </c>
      <c r="B7" s="14">
        <v>22</v>
      </c>
      <c r="C7" s="14">
        <v>12</v>
      </c>
      <c r="D7" s="14">
        <v>0</v>
      </c>
      <c r="E7" s="14">
        <v>11</v>
      </c>
      <c r="F7" s="14">
        <v>0</v>
      </c>
      <c r="G7" s="14">
        <v>0</v>
      </c>
      <c r="H7" s="14">
        <f t="shared" ref="H7:H38" si="0">SUM(B7:G7)</f>
        <v>45</v>
      </c>
      <c r="I7" s="18" t="s">
        <v>50</v>
      </c>
      <c r="J7" s="20"/>
    </row>
    <row r="8" spans="1:10" x14ac:dyDescent="0.25">
      <c r="A8" s="25" t="s">
        <v>3</v>
      </c>
      <c r="B8" s="2">
        <v>29</v>
      </c>
      <c r="C8" s="2">
        <v>25</v>
      </c>
      <c r="D8" s="2">
        <v>35</v>
      </c>
      <c r="E8" s="2">
        <v>0</v>
      </c>
      <c r="F8" s="2">
        <v>0</v>
      </c>
      <c r="G8" s="2">
        <v>3</v>
      </c>
      <c r="H8" s="2">
        <f t="shared" si="0"/>
        <v>92</v>
      </c>
      <c r="I8" s="18" t="s">
        <v>51</v>
      </c>
      <c r="J8" s="20"/>
    </row>
    <row r="9" spans="1:10" x14ac:dyDescent="0.25">
      <c r="A9" s="33" t="s">
        <v>4</v>
      </c>
      <c r="B9" s="14">
        <v>48</v>
      </c>
      <c r="C9" s="14">
        <v>47</v>
      </c>
      <c r="D9" s="14">
        <v>0</v>
      </c>
      <c r="E9" s="14">
        <v>6</v>
      </c>
      <c r="F9" s="14">
        <v>0</v>
      </c>
      <c r="G9" s="14">
        <v>0</v>
      </c>
      <c r="H9" s="14">
        <f t="shared" si="0"/>
        <v>101</v>
      </c>
      <c r="I9" s="18" t="s">
        <v>52</v>
      </c>
      <c r="J9" s="20"/>
    </row>
    <row r="10" spans="1:10" x14ac:dyDescent="0.25">
      <c r="A10" s="25" t="s">
        <v>5</v>
      </c>
      <c r="B10" s="2">
        <v>9</v>
      </c>
      <c r="C10" s="2">
        <v>6</v>
      </c>
      <c r="D10" s="2">
        <v>4</v>
      </c>
      <c r="E10" s="2">
        <v>0</v>
      </c>
      <c r="F10" s="2">
        <v>0</v>
      </c>
      <c r="G10" s="2">
        <v>0</v>
      </c>
      <c r="H10" s="2">
        <f t="shared" si="0"/>
        <v>19</v>
      </c>
      <c r="I10" s="18" t="s">
        <v>107</v>
      </c>
      <c r="J10" s="20"/>
    </row>
    <row r="11" spans="1:10" x14ac:dyDescent="0.25">
      <c r="A11" s="33" t="s">
        <v>6</v>
      </c>
      <c r="B11" s="14">
        <v>54</v>
      </c>
      <c r="C11" s="14">
        <v>61</v>
      </c>
      <c r="D11" s="14">
        <v>3</v>
      </c>
      <c r="E11" s="14">
        <v>7</v>
      </c>
      <c r="F11" s="14">
        <v>6</v>
      </c>
      <c r="G11" s="14">
        <v>17</v>
      </c>
      <c r="H11" s="14">
        <f t="shared" si="0"/>
        <v>148</v>
      </c>
      <c r="I11" s="18" t="s">
        <v>53</v>
      </c>
      <c r="J11" s="20"/>
    </row>
    <row r="12" spans="1:10" x14ac:dyDescent="0.25">
      <c r="A12" s="25" t="s">
        <v>7</v>
      </c>
      <c r="B12" s="2">
        <v>31</v>
      </c>
      <c r="C12" s="2">
        <v>20</v>
      </c>
      <c r="D12" s="2">
        <v>1</v>
      </c>
      <c r="E12" s="2">
        <v>11</v>
      </c>
      <c r="F12" s="2">
        <v>0</v>
      </c>
      <c r="G12" s="2">
        <v>0</v>
      </c>
      <c r="H12" s="2">
        <f t="shared" si="0"/>
        <v>63</v>
      </c>
      <c r="I12" s="18" t="s">
        <v>54</v>
      </c>
      <c r="J12" s="20"/>
    </row>
    <row r="13" spans="1:10" x14ac:dyDescent="0.25">
      <c r="A13" s="33" t="s">
        <v>106</v>
      </c>
      <c r="B13" s="14">
        <v>1534</v>
      </c>
      <c r="C13" s="14">
        <v>1120</v>
      </c>
      <c r="D13" s="14">
        <v>379</v>
      </c>
      <c r="E13" s="14">
        <v>40</v>
      </c>
      <c r="F13" s="14">
        <v>170</v>
      </c>
      <c r="G13" s="14">
        <v>211</v>
      </c>
      <c r="H13" s="14">
        <f>SUM(B13:G13)</f>
        <v>3454</v>
      </c>
      <c r="I13" s="18" t="s">
        <v>105</v>
      </c>
      <c r="J13" s="20"/>
    </row>
    <row r="14" spans="1:10" x14ac:dyDescent="0.25">
      <c r="A14" s="60" t="s">
        <v>8</v>
      </c>
      <c r="B14" s="68">
        <v>10</v>
      </c>
      <c r="C14" s="68">
        <v>11</v>
      </c>
      <c r="D14" s="68">
        <v>2</v>
      </c>
      <c r="E14" s="68">
        <v>0</v>
      </c>
      <c r="F14" s="68">
        <v>0</v>
      </c>
      <c r="G14" s="68">
        <v>0</v>
      </c>
      <c r="H14" s="68">
        <f t="shared" si="0"/>
        <v>23</v>
      </c>
      <c r="I14" s="18" t="s">
        <v>55</v>
      </c>
      <c r="J14" s="20"/>
    </row>
    <row r="15" spans="1:10" x14ac:dyDescent="0.25">
      <c r="A15" s="69" t="s">
        <v>9</v>
      </c>
      <c r="B15" s="70">
        <v>8</v>
      </c>
      <c r="C15" s="70">
        <v>30</v>
      </c>
      <c r="D15" s="70">
        <v>2</v>
      </c>
      <c r="E15" s="70">
        <v>0</v>
      </c>
      <c r="F15" s="70">
        <v>0</v>
      </c>
      <c r="G15" s="70">
        <v>0</v>
      </c>
      <c r="H15" s="70">
        <f t="shared" si="0"/>
        <v>40</v>
      </c>
      <c r="I15" s="18" t="s">
        <v>56</v>
      </c>
      <c r="J15" s="20"/>
    </row>
    <row r="16" spans="1:10" x14ac:dyDescent="0.25">
      <c r="A16" s="45" t="s">
        <v>10</v>
      </c>
      <c r="B16" s="46">
        <v>2</v>
      </c>
      <c r="C16" s="46">
        <v>4</v>
      </c>
      <c r="D16" s="46">
        <v>0</v>
      </c>
      <c r="E16" s="46">
        <v>0</v>
      </c>
      <c r="F16" s="46">
        <v>0</v>
      </c>
      <c r="G16" s="46">
        <v>0</v>
      </c>
      <c r="H16" s="46">
        <f t="shared" si="0"/>
        <v>6</v>
      </c>
      <c r="I16" s="18" t="s">
        <v>57</v>
      </c>
      <c r="J16" s="20"/>
    </row>
    <row r="17" spans="1:10" x14ac:dyDescent="0.25">
      <c r="A17" s="66" t="s">
        <v>11</v>
      </c>
      <c r="B17" s="71">
        <v>309</v>
      </c>
      <c r="C17" s="71">
        <v>269</v>
      </c>
      <c r="D17" s="71">
        <v>1</v>
      </c>
      <c r="E17" s="71">
        <v>10</v>
      </c>
      <c r="F17" s="71">
        <v>70</v>
      </c>
      <c r="G17" s="71">
        <v>0</v>
      </c>
      <c r="H17" s="71">
        <f t="shared" si="0"/>
        <v>659</v>
      </c>
      <c r="I17" s="18" t="s">
        <v>58</v>
      </c>
      <c r="J17" s="20"/>
    </row>
    <row r="18" spans="1:10" x14ac:dyDescent="0.25">
      <c r="A18" s="45" t="s">
        <v>12</v>
      </c>
      <c r="B18" s="46">
        <v>184</v>
      </c>
      <c r="C18" s="46">
        <v>113</v>
      </c>
      <c r="D18" s="46">
        <v>2</v>
      </c>
      <c r="E18" s="46">
        <v>38</v>
      </c>
      <c r="F18" s="46">
        <v>43</v>
      </c>
      <c r="G18" s="46">
        <v>0</v>
      </c>
      <c r="H18" s="46">
        <f t="shared" si="0"/>
        <v>380</v>
      </c>
      <c r="I18" s="18" t="s">
        <v>59</v>
      </c>
      <c r="J18" s="20"/>
    </row>
    <row r="19" spans="1:10" x14ac:dyDescent="0.25">
      <c r="A19" s="66" t="s">
        <v>13</v>
      </c>
      <c r="B19" s="71">
        <v>76</v>
      </c>
      <c r="C19" s="71">
        <v>28</v>
      </c>
      <c r="D19" s="71">
        <v>0</v>
      </c>
      <c r="E19" s="71">
        <v>3</v>
      </c>
      <c r="F19" s="71">
        <v>0</v>
      </c>
      <c r="G19" s="71">
        <v>0</v>
      </c>
      <c r="H19" s="71">
        <f t="shared" si="0"/>
        <v>107</v>
      </c>
      <c r="I19" s="18" t="s">
        <v>60</v>
      </c>
      <c r="J19" s="20"/>
    </row>
    <row r="20" spans="1:10" x14ac:dyDescent="0.25">
      <c r="A20" s="45" t="s">
        <v>14</v>
      </c>
      <c r="B20" s="46">
        <v>157</v>
      </c>
      <c r="C20" s="46">
        <v>144</v>
      </c>
      <c r="D20" s="46">
        <v>2</v>
      </c>
      <c r="E20" s="46">
        <v>14</v>
      </c>
      <c r="F20" s="46">
        <v>0</v>
      </c>
      <c r="G20" s="46">
        <v>0</v>
      </c>
      <c r="H20" s="46">
        <f t="shared" si="0"/>
        <v>317</v>
      </c>
      <c r="I20" s="18" t="s">
        <v>61</v>
      </c>
      <c r="J20" s="20"/>
    </row>
    <row r="21" spans="1:10" x14ac:dyDescent="0.25">
      <c r="A21" s="66" t="s">
        <v>15</v>
      </c>
      <c r="B21" s="71">
        <v>416</v>
      </c>
      <c r="C21" s="71">
        <v>257</v>
      </c>
      <c r="D21" s="71">
        <v>5</v>
      </c>
      <c r="E21" s="71">
        <v>39</v>
      </c>
      <c r="F21" s="71">
        <v>27</v>
      </c>
      <c r="G21" s="71">
        <v>4</v>
      </c>
      <c r="H21" s="71">
        <f t="shared" si="0"/>
        <v>748</v>
      </c>
      <c r="I21" s="18" t="s">
        <v>62</v>
      </c>
      <c r="J21" s="20"/>
    </row>
    <row r="22" spans="1:10" x14ac:dyDescent="0.25">
      <c r="A22" s="45" t="s">
        <v>16</v>
      </c>
      <c r="B22" s="46">
        <v>51</v>
      </c>
      <c r="C22" s="46">
        <v>56</v>
      </c>
      <c r="D22" s="46">
        <v>2</v>
      </c>
      <c r="E22" s="46">
        <v>5</v>
      </c>
      <c r="F22" s="46">
        <v>6</v>
      </c>
      <c r="G22" s="46">
        <v>0</v>
      </c>
      <c r="H22" s="46">
        <f t="shared" si="0"/>
        <v>120</v>
      </c>
      <c r="I22" s="18" t="s">
        <v>63</v>
      </c>
      <c r="J22" s="20"/>
    </row>
    <row r="23" spans="1:10" x14ac:dyDescent="0.25">
      <c r="A23" s="66" t="s">
        <v>17</v>
      </c>
      <c r="B23" s="71">
        <v>0</v>
      </c>
      <c r="C23" s="71">
        <v>1</v>
      </c>
      <c r="D23" s="71">
        <v>0</v>
      </c>
      <c r="E23" s="71">
        <v>0</v>
      </c>
      <c r="F23" s="71">
        <v>0</v>
      </c>
      <c r="G23" s="71">
        <v>0</v>
      </c>
      <c r="H23" s="71">
        <f t="shared" si="0"/>
        <v>1</v>
      </c>
      <c r="I23" s="18" t="s">
        <v>64</v>
      </c>
      <c r="J23" s="20"/>
    </row>
    <row r="24" spans="1:10" x14ac:dyDescent="0.25">
      <c r="A24" s="45" t="s">
        <v>18</v>
      </c>
      <c r="B24" s="46">
        <v>27</v>
      </c>
      <c r="C24" s="46">
        <v>16</v>
      </c>
      <c r="D24" s="46">
        <v>3</v>
      </c>
      <c r="E24" s="46">
        <v>52</v>
      </c>
      <c r="F24" s="46">
        <v>2</v>
      </c>
      <c r="G24" s="46">
        <v>0</v>
      </c>
      <c r="H24" s="46">
        <f t="shared" si="0"/>
        <v>100</v>
      </c>
      <c r="I24" s="18" t="s">
        <v>65</v>
      </c>
      <c r="J24" s="20"/>
    </row>
    <row r="25" spans="1:10" x14ac:dyDescent="0.25">
      <c r="A25" s="66" t="s">
        <v>19</v>
      </c>
      <c r="B25" s="71">
        <v>121</v>
      </c>
      <c r="C25" s="71">
        <v>233</v>
      </c>
      <c r="D25" s="71">
        <v>0</v>
      </c>
      <c r="E25" s="71">
        <v>1</v>
      </c>
      <c r="F25" s="71">
        <v>7</v>
      </c>
      <c r="G25" s="71">
        <v>0</v>
      </c>
      <c r="H25" s="71">
        <f t="shared" si="0"/>
        <v>362</v>
      </c>
      <c r="I25" s="18" t="s">
        <v>66</v>
      </c>
      <c r="J25" s="20"/>
    </row>
    <row r="26" spans="1:10" x14ac:dyDescent="0.25">
      <c r="A26" s="45" t="s">
        <v>20</v>
      </c>
      <c r="B26" s="46">
        <v>63</v>
      </c>
      <c r="C26" s="46">
        <v>44</v>
      </c>
      <c r="D26" s="46">
        <v>12</v>
      </c>
      <c r="E26" s="46">
        <v>1</v>
      </c>
      <c r="F26" s="46">
        <v>2</v>
      </c>
      <c r="G26" s="46">
        <v>0</v>
      </c>
      <c r="H26" s="46">
        <f t="shared" si="0"/>
        <v>122</v>
      </c>
      <c r="I26" s="18" t="s">
        <v>67</v>
      </c>
      <c r="J26" s="20"/>
    </row>
    <row r="27" spans="1:10" x14ac:dyDescent="0.25">
      <c r="A27" s="66" t="s">
        <v>21</v>
      </c>
      <c r="B27" s="71">
        <v>179</v>
      </c>
      <c r="C27" s="71">
        <v>132</v>
      </c>
      <c r="D27" s="71">
        <v>0</v>
      </c>
      <c r="E27" s="71">
        <v>41</v>
      </c>
      <c r="F27" s="71">
        <v>7</v>
      </c>
      <c r="G27" s="71">
        <v>5</v>
      </c>
      <c r="H27" s="71">
        <f t="shared" si="0"/>
        <v>364</v>
      </c>
      <c r="I27" s="18" t="s">
        <v>68</v>
      </c>
      <c r="J27" s="20"/>
    </row>
    <row r="28" spans="1:10" x14ac:dyDescent="0.25">
      <c r="A28" s="45" t="s">
        <v>22</v>
      </c>
      <c r="B28" s="46">
        <v>96</v>
      </c>
      <c r="C28" s="46">
        <v>57</v>
      </c>
      <c r="D28" s="46">
        <v>2</v>
      </c>
      <c r="E28" s="46">
        <v>2</v>
      </c>
      <c r="F28" s="46">
        <v>10</v>
      </c>
      <c r="G28" s="46">
        <v>0</v>
      </c>
      <c r="H28" s="46">
        <f t="shared" si="0"/>
        <v>167</v>
      </c>
      <c r="I28" s="18" t="s">
        <v>69</v>
      </c>
      <c r="J28" s="20"/>
    </row>
    <row r="29" spans="1:10" x14ac:dyDescent="0.25">
      <c r="A29" s="66" t="s">
        <v>23</v>
      </c>
      <c r="B29" s="71">
        <v>67</v>
      </c>
      <c r="C29" s="71">
        <v>50</v>
      </c>
      <c r="D29" s="71">
        <v>2</v>
      </c>
      <c r="E29" s="71">
        <v>3</v>
      </c>
      <c r="F29" s="71">
        <v>1</v>
      </c>
      <c r="G29" s="71">
        <v>0</v>
      </c>
      <c r="H29" s="71">
        <f t="shared" si="0"/>
        <v>123</v>
      </c>
      <c r="I29" s="18" t="s">
        <v>70</v>
      </c>
      <c r="J29" s="20"/>
    </row>
    <row r="30" spans="1:10" x14ac:dyDescent="0.25">
      <c r="A30" s="45" t="s">
        <v>24</v>
      </c>
      <c r="B30" s="46">
        <v>105</v>
      </c>
      <c r="C30" s="46">
        <v>46</v>
      </c>
      <c r="D30" s="46">
        <v>8</v>
      </c>
      <c r="E30" s="46">
        <v>11</v>
      </c>
      <c r="F30" s="46">
        <v>4</v>
      </c>
      <c r="G30" s="46">
        <v>0</v>
      </c>
      <c r="H30" s="46">
        <f t="shared" si="0"/>
        <v>174</v>
      </c>
      <c r="I30" s="18" t="s">
        <v>71</v>
      </c>
      <c r="J30" s="20"/>
    </row>
    <row r="31" spans="1:10" x14ac:dyDescent="0.25">
      <c r="A31" s="66" t="s">
        <v>25</v>
      </c>
      <c r="B31" s="71">
        <v>100</v>
      </c>
      <c r="C31" s="71">
        <v>75</v>
      </c>
      <c r="D31" s="71">
        <v>5</v>
      </c>
      <c r="E31" s="71">
        <v>0</v>
      </c>
      <c r="F31" s="71">
        <v>5</v>
      </c>
      <c r="G31" s="71">
        <v>0</v>
      </c>
      <c r="H31" s="71">
        <f t="shared" si="0"/>
        <v>185</v>
      </c>
      <c r="I31" s="18" t="s">
        <v>72</v>
      </c>
      <c r="J31" s="20"/>
    </row>
    <row r="32" spans="1:10" x14ac:dyDescent="0.25">
      <c r="A32" s="45" t="s">
        <v>26</v>
      </c>
      <c r="B32" s="46">
        <v>81</v>
      </c>
      <c r="C32" s="46">
        <v>62</v>
      </c>
      <c r="D32" s="46">
        <v>1</v>
      </c>
      <c r="E32" s="46">
        <v>6</v>
      </c>
      <c r="F32" s="46">
        <v>0</v>
      </c>
      <c r="G32" s="46">
        <v>0</v>
      </c>
      <c r="H32" s="46">
        <f t="shared" si="0"/>
        <v>150</v>
      </c>
      <c r="I32" s="18" t="s">
        <v>73</v>
      </c>
      <c r="J32" s="20"/>
    </row>
    <row r="33" spans="1:10" x14ac:dyDescent="0.25">
      <c r="A33" s="66" t="s">
        <v>27</v>
      </c>
      <c r="B33" s="71">
        <v>25</v>
      </c>
      <c r="C33" s="71">
        <v>20</v>
      </c>
      <c r="D33" s="71">
        <v>15</v>
      </c>
      <c r="E33" s="71">
        <v>0</v>
      </c>
      <c r="F33" s="71">
        <v>0</v>
      </c>
      <c r="G33" s="71">
        <v>0</v>
      </c>
      <c r="H33" s="71">
        <f t="shared" si="0"/>
        <v>60</v>
      </c>
      <c r="I33" s="18" t="s">
        <v>74</v>
      </c>
      <c r="J33" s="20"/>
    </row>
    <row r="34" spans="1:10" x14ac:dyDescent="0.25">
      <c r="A34" s="45" t="s">
        <v>28</v>
      </c>
      <c r="B34" s="46">
        <v>47</v>
      </c>
      <c r="C34" s="46">
        <v>54</v>
      </c>
      <c r="D34" s="46">
        <v>0</v>
      </c>
      <c r="E34" s="46">
        <v>2</v>
      </c>
      <c r="F34" s="46">
        <v>0</v>
      </c>
      <c r="G34" s="46">
        <v>0</v>
      </c>
      <c r="H34" s="46">
        <f t="shared" si="0"/>
        <v>103</v>
      </c>
      <c r="I34" s="18" t="s">
        <v>108</v>
      </c>
      <c r="J34" s="20"/>
    </row>
    <row r="35" spans="1:10" x14ac:dyDescent="0.25">
      <c r="A35" s="66" t="s">
        <v>29</v>
      </c>
      <c r="B35" s="71">
        <v>38</v>
      </c>
      <c r="C35" s="71">
        <v>12</v>
      </c>
      <c r="D35" s="71">
        <v>2</v>
      </c>
      <c r="E35" s="71">
        <v>0</v>
      </c>
      <c r="F35" s="71">
        <v>1</v>
      </c>
      <c r="G35" s="71">
        <v>0</v>
      </c>
      <c r="H35" s="71">
        <f t="shared" si="0"/>
        <v>53</v>
      </c>
      <c r="I35" s="18" t="s">
        <v>75</v>
      </c>
      <c r="J35" s="20"/>
    </row>
    <row r="36" spans="1:10" x14ac:dyDescent="0.25">
      <c r="A36" s="45" t="s">
        <v>30</v>
      </c>
      <c r="B36" s="46">
        <v>85</v>
      </c>
      <c r="C36" s="46">
        <v>100</v>
      </c>
      <c r="D36" s="46">
        <v>0</v>
      </c>
      <c r="E36" s="46">
        <v>0</v>
      </c>
      <c r="F36" s="46">
        <v>12</v>
      </c>
      <c r="G36" s="46">
        <v>4</v>
      </c>
      <c r="H36" s="46">
        <f t="shared" si="0"/>
        <v>201</v>
      </c>
      <c r="I36" s="18" t="s">
        <v>76</v>
      </c>
      <c r="J36" s="20"/>
    </row>
    <row r="37" spans="1:10" x14ac:dyDescent="0.25">
      <c r="A37" s="66" t="s">
        <v>31</v>
      </c>
      <c r="B37" s="71">
        <v>18</v>
      </c>
      <c r="C37" s="71">
        <v>20</v>
      </c>
      <c r="D37" s="71">
        <v>0</v>
      </c>
      <c r="E37" s="71">
        <v>2</v>
      </c>
      <c r="F37" s="71">
        <v>1</v>
      </c>
      <c r="G37" s="71">
        <v>14</v>
      </c>
      <c r="H37" s="71">
        <f t="shared" si="0"/>
        <v>55</v>
      </c>
      <c r="I37" s="18" t="s">
        <v>77</v>
      </c>
      <c r="J37" s="20"/>
    </row>
    <row r="38" spans="1:10" x14ac:dyDescent="0.25">
      <c r="A38" s="45" t="s">
        <v>32</v>
      </c>
      <c r="B38" s="46">
        <v>3</v>
      </c>
      <c r="C38" s="46">
        <v>9</v>
      </c>
      <c r="D38" s="46">
        <v>0</v>
      </c>
      <c r="E38" s="46">
        <v>0</v>
      </c>
      <c r="F38" s="46">
        <v>0</v>
      </c>
      <c r="G38" s="46">
        <v>0</v>
      </c>
      <c r="H38" s="46">
        <f t="shared" si="0"/>
        <v>12</v>
      </c>
      <c r="I38" s="18" t="s">
        <v>78</v>
      </c>
      <c r="J38" s="20"/>
    </row>
    <row r="39" spans="1:10" ht="9" customHeight="1" x14ac:dyDescent="0.25">
      <c r="A39" s="49"/>
      <c r="B39" s="50"/>
      <c r="C39" s="50"/>
      <c r="D39" s="50"/>
      <c r="E39" s="50"/>
      <c r="F39" s="50"/>
      <c r="G39" s="50"/>
      <c r="H39" s="50"/>
    </row>
    <row r="40" spans="1:10" ht="23.25" customHeight="1" x14ac:dyDescent="0.25">
      <c r="A40" s="7" t="s">
        <v>1</v>
      </c>
      <c r="B40" s="24">
        <f t="shared" ref="B40:H40" si="1">SUM(B7:B38)</f>
        <v>3995</v>
      </c>
      <c r="C40" s="24">
        <f t="shared" si="1"/>
        <v>3134</v>
      </c>
      <c r="D40" s="24">
        <f t="shared" si="1"/>
        <v>488</v>
      </c>
      <c r="E40" s="24">
        <f t="shared" si="1"/>
        <v>305</v>
      </c>
      <c r="F40" s="24">
        <f t="shared" si="1"/>
        <v>374</v>
      </c>
      <c r="G40" s="24">
        <f t="shared" si="1"/>
        <v>258</v>
      </c>
      <c r="H40" s="23">
        <f t="shared" si="1"/>
        <v>8554</v>
      </c>
    </row>
    <row r="41" spans="1:10" x14ac:dyDescent="0.25">
      <c r="A41" s="18"/>
      <c r="B41" s="55">
        <f t="shared" ref="B41:G41" si="2">B40*100/$H$40</f>
        <v>46.703296703296701</v>
      </c>
      <c r="C41" s="55">
        <f t="shared" si="2"/>
        <v>36.637830254851529</v>
      </c>
      <c r="D41" s="55">
        <f t="shared" si="2"/>
        <v>5.7049333645078324</v>
      </c>
      <c r="E41" s="55">
        <f t="shared" si="2"/>
        <v>3.5655833528173955</v>
      </c>
      <c r="F41" s="55">
        <f t="shared" si="2"/>
        <v>4.3722235211596914</v>
      </c>
      <c r="G41" s="55">
        <f t="shared" si="2"/>
        <v>3.0161328033668457</v>
      </c>
      <c r="H41" s="21">
        <f>SUM(B41:G41)</f>
        <v>100.00000000000001</v>
      </c>
    </row>
    <row r="42" spans="1:10" x14ac:dyDescent="0.25">
      <c r="A42" s="25" t="s">
        <v>92</v>
      </c>
    </row>
    <row r="46" spans="1:10" x14ac:dyDescent="0.25">
      <c r="I46" s="73"/>
    </row>
  </sheetData>
  <mergeCells count="8">
    <mergeCell ref="F4:F5"/>
    <mergeCell ref="G4:G5"/>
    <mergeCell ref="H4:H5"/>
    <mergeCell ref="A4:A5"/>
    <mergeCell ref="B4:B5"/>
    <mergeCell ref="C4:C5"/>
    <mergeCell ref="E4:E5"/>
    <mergeCell ref="D4:D5"/>
  </mergeCells>
  <pageMargins left="0.17" right="0.75" top="0.2" bottom="1" header="0" footer="0"/>
  <pageSetup paperSize="9" scale="89" orientation="portrait" r:id="rId1"/>
  <headerFooter alignWithMargins="0"/>
  <ignoredErrors>
    <ignoredError sqref="B41:H41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2"/>
  <sheetViews>
    <sheetView zoomScaleNormal="100" workbookViewId="0">
      <selection activeCell="A54" sqref="A54"/>
    </sheetView>
  </sheetViews>
  <sheetFormatPr baseColWidth="10" defaultRowHeight="15" x14ac:dyDescent="0.25"/>
  <cols>
    <col min="1" max="1" width="21.140625" style="3" customWidth="1"/>
    <col min="2" max="8" width="12.7109375" style="2" customWidth="1"/>
    <col min="9" max="16384" width="11.42578125" style="3"/>
  </cols>
  <sheetData>
    <row r="2" spans="1:10" ht="17.25" x14ac:dyDescent="0.3">
      <c r="A2" s="1" t="s">
        <v>103</v>
      </c>
    </row>
    <row r="3" spans="1:10" x14ac:dyDescent="0.25">
      <c r="B3"/>
      <c r="C3"/>
      <c r="D3"/>
      <c r="E3"/>
      <c r="F3"/>
      <c r="G3"/>
    </row>
    <row r="4" spans="1:10" ht="18.75" customHeight="1" x14ac:dyDescent="0.25">
      <c r="A4" s="78" t="s">
        <v>82</v>
      </c>
      <c r="B4" s="80" t="s">
        <v>33</v>
      </c>
      <c r="C4" s="80" t="s">
        <v>79</v>
      </c>
      <c r="D4" s="80" t="s">
        <v>80</v>
      </c>
      <c r="E4" s="80" t="s">
        <v>35</v>
      </c>
      <c r="F4" s="80" t="s">
        <v>84</v>
      </c>
      <c r="G4" s="80" t="s">
        <v>41</v>
      </c>
      <c r="H4" s="79" t="s">
        <v>1</v>
      </c>
    </row>
    <row r="5" spans="1:10" ht="18.75" customHeight="1" x14ac:dyDescent="0.25">
      <c r="A5" s="78"/>
      <c r="B5" s="80"/>
      <c r="C5" s="80"/>
      <c r="D5" s="80"/>
      <c r="E5" s="80"/>
      <c r="F5" s="80"/>
      <c r="G5" s="80"/>
      <c r="H5" s="79"/>
    </row>
    <row r="6" spans="1:10" ht="9" customHeight="1" x14ac:dyDescent="0.25">
      <c r="A6" s="49"/>
      <c r="B6" s="51"/>
      <c r="C6" s="51"/>
      <c r="D6" s="51"/>
      <c r="E6" s="51"/>
      <c r="F6" s="51"/>
      <c r="G6" s="51"/>
      <c r="H6" s="51"/>
    </row>
    <row r="7" spans="1:10" x14ac:dyDescent="0.25">
      <c r="A7" s="33" t="s">
        <v>2</v>
      </c>
      <c r="B7" s="14">
        <v>194</v>
      </c>
      <c r="C7" s="14">
        <v>29</v>
      </c>
      <c r="D7" s="14">
        <v>14</v>
      </c>
      <c r="E7" s="14">
        <v>9</v>
      </c>
      <c r="F7" s="14">
        <v>5</v>
      </c>
      <c r="G7" s="14">
        <v>0</v>
      </c>
      <c r="H7" s="14">
        <f t="shared" ref="H7:H38" si="0">SUM(B7:G7)</f>
        <v>251</v>
      </c>
      <c r="I7" s="18" t="s">
        <v>50</v>
      </c>
      <c r="J7" s="20"/>
    </row>
    <row r="8" spans="1:10" x14ac:dyDescent="0.25">
      <c r="A8" s="25" t="s">
        <v>3</v>
      </c>
      <c r="B8" s="2">
        <v>62</v>
      </c>
      <c r="C8" s="2">
        <v>7</v>
      </c>
      <c r="D8" s="2">
        <v>16</v>
      </c>
      <c r="E8" s="2">
        <v>1</v>
      </c>
      <c r="F8" s="2">
        <v>0</v>
      </c>
      <c r="G8" s="2">
        <v>0</v>
      </c>
      <c r="H8" s="2">
        <f t="shared" si="0"/>
        <v>86</v>
      </c>
      <c r="I8" s="18" t="s">
        <v>51</v>
      </c>
      <c r="J8" s="20"/>
    </row>
    <row r="9" spans="1:10" x14ac:dyDescent="0.25">
      <c r="A9" s="33" t="s">
        <v>4</v>
      </c>
      <c r="B9" s="14">
        <v>257</v>
      </c>
      <c r="C9" s="14">
        <v>88</v>
      </c>
      <c r="D9" s="14">
        <v>48</v>
      </c>
      <c r="E9" s="14">
        <v>1</v>
      </c>
      <c r="F9" s="14">
        <v>2</v>
      </c>
      <c r="G9" s="14">
        <v>0</v>
      </c>
      <c r="H9" s="14">
        <f t="shared" si="0"/>
        <v>396</v>
      </c>
      <c r="I9" s="18" t="s">
        <v>52</v>
      </c>
      <c r="J9" s="20"/>
    </row>
    <row r="10" spans="1:10" x14ac:dyDescent="0.25">
      <c r="A10" s="25" t="s">
        <v>5</v>
      </c>
      <c r="B10" s="2">
        <v>33</v>
      </c>
      <c r="C10" s="2">
        <v>16</v>
      </c>
      <c r="D10" s="2">
        <v>19</v>
      </c>
      <c r="E10" s="2">
        <v>2</v>
      </c>
      <c r="F10" s="2">
        <v>0</v>
      </c>
      <c r="G10" s="2">
        <v>0</v>
      </c>
      <c r="H10" s="2">
        <f t="shared" si="0"/>
        <v>70</v>
      </c>
      <c r="I10" s="18" t="s">
        <v>107</v>
      </c>
      <c r="J10" s="20"/>
    </row>
    <row r="11" spans="1:10" x14ac:dyDescent="0.25">
      <c r="A11" s="33" t="s">
        <v>6</v>
      </c>
      <c r="B11" s="14">
        <v>92</v>
      </c>
      <c r="C11" s="14">
        <v>68</v>
      </c>
      <c r="D11" s="14">
        <v>21</v>
      </c>
      <c r="E11" s="14">
        <v>6</v>
      </c>
      <c r="F11" s="14">
        <v>2</v>
      </c>
      <c r="G11" s="14">
        <v>0</v>
      </c>
      <c r="H11" s="14">
        <f t="shared" si="0"/>
        <v>189</v>
      </c>
      <c r="I11" s="18" t="s">
        <v>53</v>
      </c>
      <c r="J11" s="20"/>
    </row>
    <row r="12" spans="1:10" x14ac:dyDescent="0.25">
      <c r="A12" s="25" t="s">
        <v>7</v>
      </c>
      <c r="B12" s="2">
        <v>18</v>
      </c>
      <c r="C12" s="2">
        <v>18</v>
      </c>
      <c r="D12" s="2">
        <v>9</v>
      </c>
      <c r="E12" s="2">
        <v>0</v>
      </c>
      <c r="F12" s="2">
        <v>0</v>
      </c>
      <c r="G12" s="2">
        <v>0</v>
      </c>
      <c r="H12" s="2">
        <f t="shared" si="0"/>
        <v>45</v>
      </c>
      <c r="I12" s="18" t="s">
        <v>54</v>
      </c>
      <c r="J12" s="20"/>
    </row>
    <row r="13" spans="1:10" x14ac:dyDescent="0.25">
      <c r="A13" s="33" t="s">
        <v>106</v>
      </c>
      <c r="B13" s="14">
        <v>649</v>
      </c>
      <c r="C13" s="14">
        <v>430</v>
      </c>
      <c r="D13" s="14">
        <v>173</v>
      </c>
      <c r="E13" s="14">
        <v>52</v>
      </c>
      <c r="F13" s="14">
        <v>29</v>
      </c>
      <c r="G13" s="14">
        <v>1</v>
      </c>
      <c r="H13" s="14">
        <f>SUM(B13:G13)</f>
        <v>1334</v>
      </c>
      <c r="I13" s="18" t="s">
        <v>105</v>
      </c>
      <c r="J13" s="20"/>
    </row>
    <row r="14" spans="1:10" x14ac:dyDescent="0.25">
      <c r="A14" s="60" t="s">
        <v>8</v>
      </c>
      <c r="B14" s="68">
        <v>48</v>
      </c>
      <c r="C14" s="68">
        <v>32</v>
      </c>
      <c r="D14" s="68">
        <v>18</v>
      </c>
      <c r="E14" s="68">
        <v>6</v>
      </c>
      <c r="F14" s="68">
        <v>3</v>
      </c>
      <c r="G14" s="68">
        <v>0</v>
      </c>
      <c r="H14" s="68">
        <f t="shared" si="0"/>
        <v>107</v>
      </c>
      <c r="I14" s="18" t="s">
        <v>55</v>
      </c>
      <c r="J14" s="20"/>
    </row>
    <row r="15" spans="1:10" x14ac:dyDescent="0.25">
      <c r="A15" s="69" t="s">
        <v>9</v>
      </c>
      <c r="B15" s="70">
        <v>38</v>
      </c>
      <c r="C15" s="70">
        <v>12</v>
      </c>
      <c r="D15" s="70">
        <v>8</v>
      </c>
      <c r="E15" s="70">
        <v>1</v>
      </c>
      <c r="F15" s="70">
        <v>0</v>
      </c>
      <c r="G15" s="70">
        <v>0</v>
      </c>
      <c r="H15" s="70">
        <f t="shared" si="0"/>
        <v>59</v>
      </c>
      <c r="I15" s="18" t="s">
        <v>56</v>
      </c>
      <c r="J15" s="20"/>
    </row>
    <row r="16" spans="1:10" x14ac:dyDescent="0.25">
      <c r="A16" s="45" t="s">
        <v>10</v>
      </c>
      <c r="B16" s="46">
        <v>9</v>
      </c>
      <c r="C16" s="46">
        <v>8</v>
      </c>
      <c r="D16" s="46">
        <v>8</v>
      </c>
      <c r="E16" s="46">
        <v>0</v>
      </c>
      <c r="F16" s="46">
        <v>0</v>
      </c>
      <c r="G16" s="46">
        <v>0</v>
      </c>
      <c r="H16" s="46">
        <f t="shared" si="0"/>
        <v>25</v>
      </c>
      <c r="I16" s="18" t="s">
        <v>57</v>
      </c>
      <c r="J16" s="20"/>
    </row>
    <row r="17" spans="1:10" x14ac:dyDescent="0.25">
      <c r="A17" s="66" t="s">
        <v>11</v>
      </c>
      <c r="B17" s="71">
        <v>167</v>
      </c>
      <c r="C17" s="71">
        <v>57</v>
      </c>
      <c r="D17" s="71">
        <v>37</v>
      </c>
      <c r="E17" s="71">
        <v>0</v>
      </c>
      <c r="F17" s="71">
        <v>3</v>
      </c>
      <c r="G17" s="71">
        <v>0</v>
      </c>
      <c r="H17" s="71">
        <f t="shared" si="0"/>
        <v>264</v>
      </c>
      <c r="I17" s="18" t="s">
        <v>58</v>
      </c>
      <c r="J17" s="20"/>
    </row>
    <row r="18" spans="1:10" x14ac:dyDescent="0.25">
      <c r="A18" s="45" t="s">
        <v>12</v>
      </c>
      <c r="B18" s="46">
        <v>386</v>
      </c>
      <c r="C18" s="46">
        <v>184</v>
      </c>
      <c r="D18" s="46">
        <v>69</v>
      </c>
      <c r="E18" s="46">
        <v>7</v>
      </c>
      <c r="F18" s="46">
        <v>40</v>
      </c>
      <c r="G18" s="46">
        <v>0</v>
      </c>
      <c r="H18" s="46">
        <f t="shared" si="0"/>
        <v>686</v>
      </c>
      <c r="I18" s="18" t="s">
        <v>59</v>
      </c>
      <c r="J18" s="20"/>
    </row>
    <row r="19" spans="1:10" x14ac:dyDescent="0.25">
      <c r="A19" s="66" t="s">
        <v>13</v>
      </c>
      <c r="B19" s="71">
        <v>110</v>
      </c>
      <c r="C19" s="71">
        <v>30</v>
      </c>
      <c r="D19" s="71">
        <v>18</v>
      </c>
      <c r="E19" s="71">
        <v>3</v>
      </c>
      <c r="F19" s="71">
        <v>0</v>
      </c>
      <c r="G19" s="71">
        <v>0</v>
      </c>
      <c r="H19" s="71">
        <f t="shared" si="0"/>
        <v>161</v>
      </c>
      <c r="I19" s="18" t="s">
        <v>60</v>
      </c>
      <c r="J19" s="20"/>
    </row>
    <row r="20" spans="1:10" x14ac:dyDescent="0.25">
      <c r="A20" s="45" t="s">
        <v>14</v>
      </c>
      <c r="B20" s="46">
        <v>283</v>
      </c>
      <c r="C20" s="46">
        <v>63</v>
      </c>
      <c r="D20" s="46">
        <v>128</v>
      </c>
      <c r="E20" s="46">
        <v>14</v>
      </c>
      <c r="F20" s="46">
        <v>7</v>
      </c>
      <c r="G20" s="46">
        <v>0</v>
      </c>
      <c r="H20" s="46">
        <f t="shared" si="0"/>
        <v>495</v>
      </c>
      <c r="I20" s="18" t="s">
        <v>61</v>
      </c>
      <c r="J20" s="20"/>
    </row>
    <row r="21" spans="1:10" x14ac:dyDescent="0.25">
      <c r="A21" s="66" t="s">
        <v>15</v>
      </c>
      <c r="B21" s="71">
        <v>1005</v>
      </c>
      <c r="C21" s="71">
        <v>169</v>
      </c>
      <c r="D21" s="71">
        <v>140</v>
      </c>
      <c r="E21" s="71">
        <v>107</v>
      </c>
      <c r="F21" s="71">
        <v>53</v>
      </c>
      <c r="G21" s="71">
        <v>0</v>
      </c>
      <c r="H21" s="71">
        <f t="shared" si="0"/>
        <v>1474</v>
      </c>
      <c r="I21" s="18" t="s">
        <v>62</v>
      </c>
      <c r="J21" s="20"/>
    </row>
    <row r="22" spans="1:10" x14ac:dyDescent="0.25">
      <c r="A22" s="45" t="s">
        <v>16</v>
      </c>
      <c r="B22" s="46">
        <v>63</v>
      </c>
      <c r="C22" s="46">
        <v>25</v>
      </c>
      <c r="D22" s="46">
        <v>24</v>
      </c>
      <c r="E22" s="46">
        <v>12</v>
      </c>
      <c r="F22" s="46">
        <v>3</v>
      </c>
      <c r="G22" s="46">
        <v>0</v>
      </c>
      <c r="H22" s="46">
        <f t="shared" si="0"/>
        <v>127</v>
      </c>
      <c r="I22" s="18" t="s">
        <v>63</v>
      </c>
      <c r="J22" s="20"/>
    </row>
    <row r="23" spans="1:10" x14ac:dyDescent="0.25">
      <c r="A23" s="66" t="s">
        <v>17</v>
      </c>
      <c r="B23" s="71">
        <v>26</v>
      </c>
      <c r="C23" s="71">
        <v>22</v>
      </c>
      <c r="D23" s="71">
        <v>6</v>
      </c>
      <c r="E23" s="71">
        <v>9</v>
      </c>
      <c r="F23" s="71">
        <v>2</v>
      </c>
      <c r="G23" s="71">
        <v>0</v>
      </c>
      <c r="H23" s="71">
        <f t="shared" si="0"/>
        <v>65</v>
      </c>
      <c r="I23" s="18" t="s">
        <v>64</v>
      </c>
      <c r="J23" s="20"/>
    </row>
    <row r="24" spans="1:10" x14ac:dyDescent="0.25">
      <c r="A24" s="45" t="s">
        <v>18</v>
      </c>
      <c r="B24" s="46">
        <v>71</v>
      </c>
      <c r="C24" s="46">
        <v>21</v>
      </c>
      <c r="D24" s="46">
        <v>5</v>
      </c>
      <c r="E24" s="46">
        <v>0</v>
      </c>
      <c r="F24" s="46">
        <v>2</v>
      </c>
      <c r="G24" s="46">
        <v>0</v>
      </c>
      <c r="H24" s="46">
        <f t="shared" si="0"/>
        <v>99</v>
      </c>
      <c r="I24" s="18" t="s">
        <v>65</v>
      </c>
      <c r="J24" s="20"/>
    </row>
    <row r="25" spans="1:10" x14ac:dyDescent="0.25">
      <c r="A25" s="66" t="s">
        <v>19</v>
      </c>
      <c r="B25" s="71">
        <v>130</v>
      </c>
      <c r="C25" s="71">
        <v>40</v>
      </c>
      <c r="D25" s="71">
        <v>27</v>
      </c>
      <c r="E25" s="71">
        <v>3</v>
      </c>
      <c r="F25" s="71">
        <v>2</v>
      </c>
      <c r="G25" s="71">
        <v>0</v>
      </c>
      <c r="H25" s="71">
        <f t="shared" si="0"/>
        <v>202</v>
      </c>
      <c r="I25" s="18" t="s">
        <v>66</v>
      </c>
      <c r="J25" s="20"/>
    </row>
    <row r="26" spans="1:10" x14ac:dyDescent="0.25">
      <c r="A26" s="45" t="s">
        <v>20</v>
      </c>
      <c r="B26" s="46">
        <v>120</v>
      </c>
      <c r="C26" s="46">
        <v>54</v>
      </c>
      <c r="D26" s="46">
        <v>45</v>
      </c>
      <c r="E26" s="46">
        <v>2</v>
      </c>
      <c r="F26" s="46">
        <v>2</v>
      </c>
      <c r="G26" s="46">
        <v>0</v>
      </c>
      <c r="H26" s="46">
        <f t="shared" si="0"/>
        <v>223</v>
      </c>
      <c r="I26" s="18" t="s">
        <v>67</v>
      </c>
      <c r="J26" s="20"/>
    </row>
    <row r="27" spans="1:10" x14ac:dyDescent="0.25">
      <c r="A27" s="66" t="s">
        <v>21</v>
      </c>
      <c r="B27" s="71">
        <v>90</v>
      </c>
      <c r="C27" s="71">
        <v>35</v>
      </c>
      <c r="D27" s="71">
        <v>15</v>
      </c>
      <c r="E27" s="71">
        <v>2</v>
      </c>
      <c r="F27" s="71">
        <v>4</v>
      </c>
      <c r="G27" s="71">
        <v>0</v>
      </c>
      <c r="H27" s="71">
        <f t="shared" si="0"/>
        <v>146</v>
      </c>
      <c r="I27" s="18" t="s">
        <v>68</v>
      </c>
      <c r="J27" s="20"/>
    </row>
    <row r="28" spans="1:10" x14ac:dyDescent="0.25">
      <c r="A28" s="45" t="s">
        <v>22</v>
      </c>
      <c r="B28" s="46">
        <v>38</v>
      </c>
      <c r="C28" s="46">
        <v>31</v>
      </c>
      <c r="D28" s="46">
        <v>23</v>
      </c>
      <c r="E28" s="46">
        <v>3</v>
      </c>
      <c r="F28" s="46">
        <v>3</v>
      </c>
      <c r="G28" s="46">
        <v>0</v>
      </c>
      <c r="H28" s="46">
        <f t="shared" si="0"/>
        <v>98</v>
      </c>
      <c r="I28" s="18" t="s">
        <v>69</v>
      </c>
      <c r="J28" s="20"/>
    </row>
    <row r="29" spans="1:10" x14ac:dyDescent="0.25">
      <c r="A29" s="66" t="s">
        <v>23</v>
      </c>
      <c r="B29" s="71">
        <v>714</v>
      </c>
      <c r="C29" s="71">
        <v>523</v>
      </c>
      <c r="D29" s="71">
        <v>208</v>
      </c>
      <c r="E29" s="71">
        <v>69</v>
      </c>
      <c r="F29" s="71">
        <v>35</v>
      </c>
      <c r="G29" s="71">
        <v>0</v>
      </c>
      <c r="H29" s="71">
        <f t="shared" si="0"/>
        <v>1549</v>
      </c>
      <c r="I29" s="18" t="s">
        <v>70</v>
      </c>
      <c r="J29" s="20"/>
    </row>
    <row r="30" spans="1:10" x14ac:dyDescent="0.25">
      <c r="A30" s="45" t="s">
        <v>24</v>
      </c>
      <c r="B30" s="46">
        <v>100</v>
      </c>
      <c r="C30" s="46">
        <v>55</v>
      </c>
      <c r="D30" s="46">
        <v>33</v>
      </c>
      <c r="E30" s="46">
        <v>2</v>
      </c>
      <c r="F30" s="46">
        <v>2</v>
      </c>
      <c r="G30" s="46">
        <v>0</v>
      </c>
      <c r="H30" s="46">
        <f t="shared" si="0"/>
        <v>192</v>
      </c>
      <c r="I30" s="18" t="s">
        <v>71</v>
      </c>
      <c r="J30" s="20"/>
    </row>
    <row r="31" spans="1:10" x14ac:dyDescent="0.25">
      <c r="A31" s="66" t="s">
        <v>25</v>
      </c>
      <c r="B31" s="71">
        <v>53</v>
      </c>
      <c r="C31" s="71">
        <v>29</v>
      </c>
      <c r="D31" s="71">
        <v>14</v>
      </c>
      <c r="E31" s="71">
        <v>0</v>
      </c>
      <c r="F31" s="71">
        <v>0</v>
      </c>
      <c r="G31" s="71">
        <v>0</v>
      </c>
      <c r="H31" s="71">
        <f t="shared" si="0"/>
        <v>96</v>
      </c>
      <c r="I31" s="18" t="s">
        <v>72</v>
      </c>
      <c r="J31" s="20"/>
    </row>
    <row r="32" spans="1:10" x14ac:dyDescent="0.25">
      <c r="A32" s="45" t="s">
        <v>26</v>
      </c>
      <c r="B32" s="46">
        <v>48</v>
      </c>
      <c r="C32" s="46">
        <v>28</v>
      </c>
      <c r="D32" s="46">
        <v>15</v>
      </c>
      <c r="E32" s="46">
        <v>1</v>
      </c>
      <c r="F32" s="46">
        <v>2</v>
      </c>
      <c r="G32" s="46">
        <v>0</v>
      </c>
      <c r="H32" s="46">
        <f t="shared" si="0"/>
        <v>94</v>
      </c>
      <c r="I32" s="18" t="s">
        <v>73</v>
      </c>
      <c r="J32" s="20"/>
    </row>
    <row r="33" spans="1:10" x14ac:dyDescent="0.25">
      <c r="A33" s="66" t="s">
        <v>27</v>
      </c>
      <c r="B33" s="71">
        <v>30</v>
      </c>
      <c r="C33" s="71">
        <v>22</v>
      </c>
      <c r="D33" s="71">
        <v>27</v>
      </c>
      <c r="E33" s="71">
        <v>8</v>
      </c>
      <c r="F33" s="71">
        <v>0</v>
      </c>
      <c r="G33" s="71">
        <v>0</v>
      </c>
      <c r="H33" s="71">
        <f t="shared" si="0"/>
        <v>87</v>
      </c>
      <c r="I33" s="18" t="s">
        <v>74</v>
      </c>
      <c r="J33" s="20"/>
    </row>
    <row r="34" spans="1:10" x14ac:dyDescent="0.25">
      <c r="A34" s="45" t="s">
        <v>28</v>
      </c>
      <c r="B34" s="46">
        <v>37</v>
      </c>
      <c r="C34" s="46">
        <v>14</v>
      </c>
      <c r="D34" s="46">
        <v>6</v>
      </c>
      <c r="E34" s="46">
        <v>0</v>
      </c>
      <c r="F34" s="46">
        <v>1</v>
      </c>
      <c r="G34" s="46">
        <v>0</v>
      </c>
      <c r="H34" s="46">
        <f t="shared" si="0"/>
        <v>58</v>
      </c>
      <c r="I34" s="18" t="s">
        <v>108</v>
      </c>
      <c r="J34" s="20"/>
    </row>
    <row r="35" spans="1:10" x14ac:dyDescent="0.25">
      <c r="A35" s="66" t="s">
        <v>29</v>
      </c>
      <c r="B35" s="71">
        <v>4</v>
      </c>
      <c r="C35" s="71">
        <v>3</v>
      </c>
      <c r="D35" s="71">
        <v>7</v>
      </c>
      <c r="E35" s="71">
        <v>0</v>
      </c>
      <c r="F35" s="71">
        <v>0</v>
      </c>
      <c r="G35" s="71">
        <v>0</v>
      </c>
      <c r="H35" s="71">
        <f t="shared" si="0"/>
        <v>14</v>
      </c>
      <c r="I35" s="18" t="s">
        <v>75</v>
      </c>
      <c r="J35" s="20"/>
    </row>
    <row r="36" spans="1:10" x14ac:dyDescent="0.25">
      <c r="A36" s="45" t="s">
        <v>30</v>
      </c>
      <c r="B36" s="46">
        <v>58</v>
      </c>
      <c r="C36" s="46">
        <v>36</v>
      </c>
      <c r="D36" s="46">
        <v>32</v>
      </c>
      <c r="E36" s="46">
        <v>2</v>
      </c>
      <c r="F36" s="46">
        <v>6</v>
      </c>
      <c r="G36" s="46">
        <v>0</v>
      </c>
      <c r="H36" s="46">
        <f t="shared" si="0"/>
        <v>134</v>
      </c>
      <c r="I36" s="18" t="s">
        <v>76</v>
      </c>
      <c r="J36" s="20"/>
    </row>
    <row r="37" spans="1:10" x14ac:dyDescent="0.25">
      <c r="A37" s="66" t="s">
        <v>31</v>
      </c>
      <c r="B37" s="71">
        <v>34</v>
      </c>
      <c r="C37" s="71">
        <v>31</v>
      </c>
      <c r="D37" s="71">
        <v>20</v>
      </c>
      <c r="E37" s="71">
        <v>33</v>
      </c>
      <c r="F37" s="71">
        <v>1</v>
      </c>
      <c r="G37" s="71">
        <v>0</v>
      </c>
      <c r="H37" s="71">
        <f t="shared" si="0"/>
        <v>119</v>
      </c>
      <c r="I37" s="18" t="s">
        <v>77</v>
      </c>
      <c r="J37" s="20"/>
    </row>
    <row r="38" spans="1:10" x14ac:dyDescent="0.25">
      <c r="A38" s="45" t="s">
        <v>32</v>
      </c>
      <c r="B38" s="46">
        <v>7</v>
      </c>
      <c r="C38" s="46">
        <v>16</v>
      </c>
      <c r="D38" s="46">
        <v>16</v>
      </c>
      <c r="E38" s="46">
        <v>0</v>
      </c>
      <c r="F38" s="46">
        <v>0</v>
      </c>
      <c r="G38" s="46">
        <v>0</v>
      </c>
      <c r="H38" s="46">
        <f t="shared" si="0"/>
        <v>39</v>
      </c>
      <c r="I38" s="18" t="s">
        <v>78</v>
      </c>
      <c r="J38" s="20"/>
    </row>
    <row r="39" spans="1:10" ht="8.25" customHeight="1" x14ac:dyDescent="0.25">
      <c r="A39" s="49"/>
      <c r="B39" s="50"/>
      <c r="C39" s="50"/>
      <c r="D39" s="50"/>
      <c r="E39" s="50"/>
      <c r="F39" s="50"/>
      <c r="G39" s="50"/>
      <c r="H39" s="50"/>
    </row>
    <row r="40" spans="1:10" ht="23.25" customHeight="1" x14ac:dyDescent="0.25">
      <c r="A40" s="7" t="s">
        <v>1</v>
      </c>
      <c r="B40" s="24">
        <f t="shared" ref="B40:H40" si="1">SUM(B7:B38)</f>
        <v>4974</v>
      </c>
      <c r="C40" s="24">
        <f t="shared" si="1"/>
        <v>2196</v>
      </c>
      <c r="D40" s="24">
        <f t="shared" si="1"/>
        <v>1249</v>
      </c>
      <c r="E40" s="24">
        <f t="shared" si="1"/>
        <v>355</v>
      </c>
      <c r="F40" s="24">
        <f t="shared" si="1"/>
        <v>209</v>
      </c>
      <c r="G40" s="24">
        <f t="shared" si="1"/>
        <v>1</v>
      </c>
      <c r="H40" s="23">
        <f t="shared" si="1"/>
        <v>8984</v>
      </c>
    </row>
    <row r="41" spans="1:10" x14ac:dyDescent="0.25">
      <c r="A41" s="18"/>
      <c r="B41" s="74">
        <f>B40*100/$H$40</f>
        <v>55.365093499554767</v>
      </c>
      <c r="C41" s="74">
        <f t="shared" ref="C41:G41" si="2">C40*100/$H$40</f>
        <v>24.443455031166518</v>
      </c>
      <c r="D41" s="74">
        <f t="shared" si="2"/>
        <v>13.902493321460375</v>
      </c>
      <c r="E41" s="74">
        <f t="shared" si="2"/>
        <v>3.9514692787177204</v>
      </c>
      <c r="F41" s="74">
        <f t="shared" si="2"/>
        <v>2.3263579697239538</v>
      </c>
      <c r="G41" s="74">
        <f t="shared" si="2"/>
        <v>1.1130899376669634E-2</v>
      </c>
      <c r="H41" s="21">
        <f>SUM(B41:G41)</f>
        <v>100</v>
      </c>
    </row>
    <row r="42" spans="1:10" x14ac:dyDescent="0.25">
      <c r="A42" s="25" t="s">
        <v>92</v>
      </c>
    </row>
  </sheetData>
  <mergeCells count="8">
    <mergeCell ref="F4:F5"/>
    <mergeCell ref="G4:G5"/>
    <mergeCell ref="H4:H5"/>
    <mergeCell ref="A4:A5"/>
    <mergeCell ref="B4:B5"/>
    <mergeCell ref="C4:C5"/>
    <mergeCell ref="D4:D5"/>
    <mergeCell ref="E4:E5"/>
  </mergeCells>
  <pageMargins left="0.17" right="0.75" top="0.2" bottom="1" header="0" footer="0"/>
  <pageSetup paperSize="9" scale="8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activeCell="A52" sqref="A52"/>
    </sheetView>
  </sheetViews>
  <sheetFormatPr baseColWidth="10" defaultRowHeight="12.75" x14ac:dyDescent="0.2"/>
  <cols>
    <col min="1" max="1" width="22.85546875" customWidth="1"/>
    <col min="2" max="2" width="11.85546875" customWidth="1"/>
    <col min="3" max="3" width="12.5703125" customWidth="1"/>
    <col min="4" max="5" width="12.42578125" customWidth="1"/>
    <col min="6" max="6" width="10" customWidth="1"/>
    <col min="7" max="7" width="10.7109375" customWidth="1"/>
    <col min="9" max="9" width="12.140625" customWidth="1"/>
    <col min="10" max="10" width="12.42578125" customWidth="1"/>
    <col min="12" max="12" width="10" customWidth="1"/>
  </cols>
  <sheetData>
    <row r="1" spans="1:13" ht="17.25" x14ac:dyDescent="0.3"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3" ht="17.25" x14ac:dyDescent="0.3">
      <c r="A2" s="32" t="s">
        <v>104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3" x14ac:dyDescent="0.2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3" ht="30" customHeight="1" x14ac:dyDescent="0.2">
      <c r="A4" s="76" t="s">
        <v>43</v>
      </c>
      <c r="B4" s="84" t="s">
        <v>86</v>
      </c>
      <c r="C4" s="84"/>
      <c r="D4" s="84"/>
      <c r="E4" s="84"/>
      <c r="F4" s="84"/>
      <c r="G4" s="83" t="s">
        <v>42</v>
      </c>
      <c r="H4" s="84" t="s">
        <v>87</v>
      </c>
      <c r="I4" s="84"/>
      <c r="J4" s="84"/>
      <c r="K4" s="83" t="s">
        <v>42</v>
      </c>
      <c r="L4" s="82" t="s">
        <v>94</v>
      </c>
    </row>
    <row r="5" spans="1:13" ht="33.75" customHeight="1" x14ac:dyDescent="0.2">
      <c r="A5" s="76"/>
      <c r="B5" s="27" t="s">
        <v>46</v>
      </c>
      <c r="C5" s="27" t="s">
        <v>47</v>
      </c>
      <c r="D5" s="27" t="s">
        <v>48</v>
      </c>
      <c r="E5" s="53" t="s">
        <v>97</v>
      </c>
      <c r="F5" s="40" t="s">
        <v>96</v>
      </c>
      <c r="G5" s="83"/>
      <c r="H5" s="27" t="s">
        <v>46</v>
      </c>
      <c r="I5" s="27" t="s">
        <v>47</v>
      </c>
      <c r="J5" s="27" t="s">
        <v>48</v>
      </c>
      <c r="K5" s="83"/>
      <c r="L5" s="82"/>
    </row>
    <row r="6" spans="1:13" ht="11.25" customHeight="1" x14ac:dyDescent="0.2">
      <c r="A6" s="42"/>
      <c r="B6" s="43"/>
      <c r="C6" s="43"/>
      <c r="D6" s="43"/>
      <c r="E6" s="43"/>
      <c r="F6" s="43"/>
      <c r="G6" s="43"/>
      <c r="H6" s="43"/>
      <c r="I6" s="43"/>
      <c r="J6" s="43"/>
      <c r="K6" s="43"/>
      <c r="L6" s="44"/>
    </row>
    <row r="7" spans="1:13" ht="15" x14ac:dyDescent="0.25">
      <c r="A7" s="33" t="s">
        <v>33</v>
      </c>
      <c r="B7" s="14">
        <v>3376</v>
      </c>
      <c r="C7" s="14">
        <v>434</v>
      </c>
      <c r="D7" s="14">
        <v>184</v>
      </c>
      <c r="E7" s="14">
        <v>0</v>
      </c>
      <c r="F7" s="14">
        <v>1</v>
      </c>
      <c r="G7" s="14">
        <f>SUM(B7:F7)</f>
        <v>3995</v>
      </c>
      <c r="H7" s="14">
        <v>2508</v>
      </c>
      <c r="I7" s="14">
        <v>56</v>
      </c>
      <c r="J7" s="14">
        <v>2410</v>
      </c>
      <c r="K7" s="14">
        <f t="shared" ref="K7:K12" si="0">SUM(H7:J7)</f>
        <v>4974</v>
      </c>
      <c r="L7" s="14">
        <f t="shared" ref="L7:L12" si="1">G7+K7</f>
        <v>8969</v>
      </c>
    </row>
    <row r="8" spans="1:13" ht="15" x14ac:dyDescent="0.25">
      <c r="A8" s="45" t="s">
        <v>79</v>
      </c>
      <c r="B8" s="46">
        <v>2418</v>
      </c>
      <c r="C8" s="46">
        <v>508</v>
      </c>
      <c r="D8" s="46">
        <v>204</v>
      </c>
      <c r="E8" s="46">
        <v>1</v>
      </c>
      <c r="F8" s="46">
        <v>3</v>
      </c>
      <c r="G8" s="46">
        <f t="shared" ref="G8:G12" si="2">SUM(B8:F8)</f>
        <v>3134</v>
      </c>
      <c r="H8" s="46">
        <v>889</v>
      </c>
      <c r="I8" s="46">
        <v>86</v>
      </c>
      <c r="J8" s="46">
        <v>1221</v>
      </c>
      <c r="K8" s="46">
        <f t="shared" si="0"/>
        <v>2196</v>
      </c>
      <c r="L8" s="46">
        <f t="shared" si="1"/>
        <v>5330</v>
      </c>
    </row>
    <row r="9" spans="1:13" ht="15" x14ac:dyDescent="0.25">
      <c r="A9" s="33" t="s">
        <v>80</v>
      </c>
      <c r="B9" s="14">
        <v>85</v>
      </c>
      <c r="C9" s="14">
        <v>321</v>
      </c>
      <c r="D9" s="14">
        <v>82</v>
      </c>
      <c r="E9" s="14">
        <v>0</v>
      </c>
      <c r="F9" s="14">
        <v>0</v>
      </c>
      <c r="G9" s="14">
        <f t="shared" si="2"/>
        <v>488</v>
      </c>
      <c r="H9" s="14">
        <v>441</v>
      </c>
      <c r="I9" s="14">
        <v>68</v>
      </c>
      <c r="J9" s="14">
        <v>740</v>
      </c>
      <c r="K9" s="14">
        <f t="shared" si="0"/>
        <v>1249</v>
      </c>
      <c r="L9" s="14">
        <f t="shared" si="1"/>
        <v>1737</v>
      </c>
    </row>
    <row r="10" spans="1:13" ht="15" x14ac:dyDescent="0.25">
      <c r="A10" s="45" t="s">
        <v>35</v>
      </c>
      <c r="B10" s="46">
        <v>268</v>
      </c>
      <c r="C10" s="46">
        <v>22</v>
      </c>
      <c r="D10" s="46">
        <v>15</v>
      </c>
      <c r="E10" s="46">
        <v>0</v>
      </c>
      <c r="F10" s="46">
        <v>0</v>
      </c>
      <c r="G10" s="46">
        <f t="shared" si="2"/>
        <v>305</v>
      </c>
      <c r="H10" s="46">
        <v>170</v>
      </c>
      <c r="I10" s="46">
        <v>9</v>
      </c>
      <c r="J10" s="46">
        <v>176</v>
      </c>
      <c r="K10" s="46">
        <f t="shared" si="0"/>
        <v>355</v>
      </c>
      <c r="L10" s="46">
        <f t="shared" si="1"/>
        <v>660</v>
      </c>
    </row>
    <row r="11" spans="1:13" ht="15" x14ac:dyDescent="0.25">
      <c r="A11" s="33" t="s">
        <v>34</v>
      </c>
      <c r="B11" s="14">
        <v>332</v>
      </c>
      <c r="C11" s="14">
        <v>40</v>
      </c>
      <c r="D11" s="14">
        <v>2</v>
      </c>
      <c r="E11" s="14">
        <v>0</v>
      </c>
      <c r="F11" s="14">
        <v>0</v>
      </c>
      <c r="G11" s="14">
        <f t="shared" si="2"/>
        <v>374</v>
      </c>
      <c r="H11" s="14">
        <v>127</v>
      </c>
      <c r="I11" s="14">
        <v>4</v>
      </c>
      <c r="J11" s="14">
        <v>78</v>
      </c>
      <c r="K11" s="14">
        <f t="shared" si="0"/>
        <v>209</v>
      </c>
      <c r="L11" s="14">
        <f t="shared" si="1"/>
        <v>583</v>
      </c>
    </row>
    <row r="12" spans="1:13" ht="15" x14ac:dyDescent="0.25">
      <c r="A12" s="45" t="s">
        <v>41</v>
      </c>
      <c r="B12" s="46">
        <v>15</v>
      </c>
      <c r="C12" s="46">
        <v>202</v>
      </c>
      <c r="D12" s="46">
        <v>41</v>
      </c>
      <c r="E12" s="46">
        <v>0</v>
      </c>
      <c r="F12" s="46">
        <v>0</v>
      </c>
      <c r="G12" s="46">
        <f t="shared" si="2"/>
        <v>258</v>
      </c>
      <c r="H12" s="46">
        <v>1</v>
      </c>
      <c r="I12" s="46">
        <v>0</v>
      </c>
      <c r="J12" s="46">
        <v>0</v>
      </c>
      <c r="K12" s="46">
        <f t="shared" si="0"/>
        <v>1</v>
      </c>
      <c r="L12" s="46">
        <f t="shared" si="1"/>
        <v>259</v>
      </c>
    </row>
    <row r="13" spans="1:13" ht="8.25" customHeight="1" x14ac:dyDescent="0.2">
      <c r="A13" s="42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</row>
    <row r="14" spans="1:13" ht="15.75" x14ac:dyDescent="0.2">
      <c r="A14" s="4" t="s">
        <v>1</v>
      </c>
      <c r="B14" s="23">
        <f t="shared" ref="B14:L14" si="3">SUM(B7:B12)</f>
        <v>6494</v>
      </c>
      <c r="C14" s="23">
        <f t="shared" si="3"/>
        <v>1527</v>
      </c>
      <c r="D14" s="23">
        <f t="shared" si="3"/>
        <v>528</v>
      </c>
      <c r="E14" s="52">
        <f t="shared" si="3"/>
        <v>1</v>
      </c>
      <c r="F14" s="41">
        <f t="shared" si="3"/>
        <v>4</v>
      </c>
      <c r="G14" s="23">
        <f t="shared" si="3"/>
        <v>8554</v>
      </c>
      <c r="H14" s="23">
        <f t="shared" si="3"/>
        <v>4136</v>
      </c>
      <c r="I14" s="23">
        <f t="shared" si="3"/>
        <v>223</v>
      </c>
      <c r="J14" s="23">
        <f t="shared" si="3"/>
        <v>4625</v>
      </c>
      <c r="K14" s="23">
        <f t="shared" si="3"/>
        <v>8984</v>
      </c>
      <c r="L14" s="23">
        <f t="shared" si="3"/>
        <v>17538</v>
      </c>
    </row>
    <row r="15" spans="1:13" x14ac:dyDescent="0.2">
      <c r="A15" s="29"/>
      <c r="B15" s="75">
        <f>B14*100/$G$14</f>
        <v>75.917699321954643</v>
      </c>
      <c r="C15" s="75">
        <f>C14*100/$G$14</f>
        <v>17.85129763853168</v>
      </c>
      <c r="D15" s="75">
        <f>D14*100/$G$14</f>
        <v>6.1725508534019173</v>
      </c>
      <c r="E15" s="75">
        <f>E14*100/$G$14</f>
        <v>1.1690437222352116E-2</v>
      </c>
      <c r="F15" s="75">
        <f>F14*100/$G$14</f>
        <v>4.6761748889408462E-2</v>
      </c>
      <c r="G15" s="58">
        <f>SUM(B15:F15)</f>
        <v>100</v>
      </c>
      <c r="H15" s="58">
        <f>H14*100/$K$14</f>
        <v>46.037399821905609</v>
      </c>
      <c r="I15" s="58">
        <f>I14*100/$K$14</f>
        <v>2.4821905609973287</v>
      </c>
      <c r="J15" s="58">
        <f>J14*100/$K$14</f>
        <v>51.48040961709706</v>
      </c>
      <c r="K15" s="58">
        <f>SUM(H15:J15)</f>
        <v>100</v>
      </c>
      <c r="L15" s="57"/>
      <c r="M15" s="28"/>
    </row>
    <row r="16" spans="1:13" x14ac:dyDescent="0.2">
      <c r="A16" s="37" t="s">
        <v>95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</row>
    <row r="17" spans="1:9" ht="15" x14ac:dyDescent="0.25">
      <c r="A17" s="25" t="s">
        <v>93</v>
      </c>
      <c r="B17" s="39"/>
      <c r="C17" s="39"/>
      <c r="D17" s="39"/>
      <c r="E17" s="39"/>
      <c r="F17" s="39"/>
      <c r="G17" s="39"/>
      <c r="H17" s="39"/>
      <c r="I17" s="39"/>
    </row>
    <row r="18" spans="1:9" ht="15" x14ac:dyDescent="0.25">
      <c r="A18" s="25"/>
    </row>
    <row r="33" spans="1:8" x14ac:dyDescent="0.2">
      <c r="A33" s="59"/>
      <c r="B33" s="59"/>
      <c r="C33" s="59"/>
      <c r="D33" s="59"/>
      <c r="E33" s="59"/>
      <c r="F33" s="59"/>
      <c r="G33" s="59"/>
      <c r="H33" s="59"/>
    </row>
    <row r="34" spans="1:8" x14ac:dyDescent="0.2">
      <c r="A34" s="59"/>
      <c r="B34" s="59"/>
      <c r="C34" s="59"/>
      <c r="D34" s="59"/>
      <c r="E34" s="59"/>
      <c r="F34" s="59"/>
      <c r="G34" s="59"/>
      <c r="H34" s="59"/>
    </row>
    <row r="35" spans="1:8" x14ac:dyDescent="0.2">
      <c r="A35" s="59"/>
      <c r="B35" s="59"/>
      <c r="C35" s="59"/>
      <c r="D35" s="59"/>
      <c r="E35" s="59"/>
      <c r="F35" s="59"/>
      <c r="G35" s="59"/>
      <c r="H35" s="59"/>
    </row>
    <row r="36" spans="1:8" x14ac:dyDescent="0.2">
      <c r="A36" s="59"/>
      <c r="B36" s="59"/>
      <c r="C36" s="59"/>
      <c r="D36" s="59"/>
      <c r="E36" s="59"/>
      <c r="F36" s="59"/>
      <c r="G36" s="59"/>
      <c r="H36" s="59"/>
    </row>
    <row r="37" spans="1:8" x14ac:dyDescent="0.2">
      <c r="A37" s="59"/>
      <c r="B37" s="59"/>
      <c r="C37" s="59"/>
      <c r="D37" s="59"/>
      <c r="E37" s="59"/>
      <c r="F37" s="59"/>
      <c r="G37" s="59"/>
      <c r="H37" s="59"/>
    </row>
    <row r="38" spans="1:8" x14ac:dyDescent="0.2">
      <c r="A38" s="59"/>
      <c r="B38" s="59"/>
      <c r="C38" s="59"/>
      <c r="D38" s="59"/>
      <c r="E38" s="59"/>
      <c r="F38" s="59"/>
      <c r="G38" s="59"/>
      <c r="H38" s="59"/>
    </row>
    <row r="39" spans="1:8" x14ac:dyDescent="0.2">
      <c r="A39" s="59"/>
      <c r="B39" s="59"/>
      <c r="C39" s="59"/>
      <c r="D39" s="59"/>
      <c r="E39" s="59"/>
      <c r="F39" s="59"/>
      <c r="G39" s="59"/>
      <c r="H39" s="59"/>
    </row>
    <row r="40" spans="1:8" x14ac:dyDescent="0.2">
      <c r="D40" s="59"/>
    </row>
    <row r="41" spans="1:8" x14ac:dyDescent="0.2">
      <c r="D41" s="59"/>
    </row>
  </sheetData>
  <mergeCells count="6">
    <mergeCell ref="A4:A5"/>
    <mergeCell ref="G4:G5"/>
    <mergeCell ref="K4:K5"/>
    <mergeCell ref="L4:L5"/>
    <mergeCell ref="H4:J4"/>
    <mergeCell ref="B4:F4"/>
  </mergeCells>
  <pageMargins left="0.7" right="0.7" top="0.75" bottom="0.75" header="0.3" footer="0.3"/>
  <pageSetup paperSize="9" orientation="portrait" r:id="rId1"/>
  <ignoredErrors>
    <ignoredError sqref="K15 B15:D15 H15:J15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9.4.1</vt:lpstr>
      <vt:lpstr>9.4.2</vt:lpstr>
      <vt:lpstr>9.4.3</vt:lpstr>
      <vt:lpstr>9.4.4</vt:lpstr>
      <vt:lpstr>9.4.5</vt:lpstr>
      <vt:lpstr>9.4.6</vt:lpstr>
    </vt:vector>
  </TitlesOfParts>
  <Company>Secretaría de Comunicaciones y Transportes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SCT</dc:creator>
  <cp:lastModifiedBy>Michel Flores Vivanco</cp:lastModifiedBy>
  <dcterms:created xsi:type="dcterms:W3CDTF">2011-01-26T18:25:07Z</dcterms:created>
  <dcterms:modified xsi:type="dcterms:W3CDTF">2017-03-10T00:42:53Z</dcterms:modified>
</cp:coreProperties>
</file>