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drawings/drawing17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8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0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7\"/>
    </mc:Choice>
  </mc:AlternateContent>
  <bookViews>
    <workbookView xWindow="-135" yWindow="-165" windowWidth="15480" windowHeight="11460" tabRatio="908"/>
  </bookViews>
  <sheets>
    <sheet name="1.1.1" sheetId="1" r:id="rId1"/>
    <sheet name="1.1.2" sheetId="31" r:id="rId2"/>
    <sheet name="1.1.3" sheetId="3" r:id="rId3"/>
    <sheet name="1.1.4" sheetId="4" r:id="rId4"/>
    <sheet name="1.1.5" sheetId="29" r:id="rId5"/>
    <sheet name="1.1.6" sheetId="7" r:id="rId6"/>
    <sheet name="1.1.6.1" sheetId="11" r:id="rId7"/>
    <sheet name="1.1.6.2" sheetId="12" r:id="rId8"/>
    <sheet name="1.1.7" sheetId="9" r:id="rId9"/>
    <sheet name="1.1.7.1" sheetId="10" r:id="rId10"/>
    <sheet name="1.1.7.2" sheetId="14" r:id="rId11"/>
    <sheet name="1.1.8" sheetId="15" r:id="rId12"/>
    <sheet name="1.1.9" sheetId="16" r:id="rId13"/>
    <sheet name=" 1.1.10" sheetId="26" r:id="rId14"/>
    <sheet name=" 1.1.11" sheetId="27" r:id="rId15"/>
    <sheet name="1.2.1" sheetId="19" r:id="rId16"/>
    <sheet name="1.2.2" sheetId="20" r:id="rId17"/>
    <sheet name="1.2.3" sheetId="21" r:id="rId18"/>
    <sheet name="1.3.1 " sheetId="25" r:id="rId19"/>
    <sheet name="1.4.1  " sheetId="36" r:id="rId20"/>
    <sheet name="1.4.2" sheetId="37" r:id="rId21"/>
  </sheets>
  <externalReferences>
    <externalReference r:id="rId22"/>
    <externalReference r:id="rId23"/>
    <externalReference r:id="rId24"/>
  </externalReferences>
  <definedNames>
    <definedName name="_xlnm._FilterDatabase" localSheetId="13" hidden="1">' 1.1.10'!$A$7:$H$65</definedName>
    <definedName name="_xlnm._FilterDatabase" localSheetId="14" hidden="1">' 1.1.11'!$A$7:$M$65</definedName>
    <definedName name="_xlnm._FilterDatabase" localSheetId="1" hidden="1">'1.1.2'!$A$7:$C$35</definedName>
    <definedName name="_xlnm._FilterDatabase" localSheetId="2" hidden="1">'1.1.3'!$A$6</definedName>
    <definedName name="_xlnm._FilterDatabase" localSheetId="4" hidden="1">'1.1.5'!$A$7:$H$38</definedName>
    <definedName name="_xlnm._FilterDatabase" localSheetId="5" hidden="1">'1.1.6'!$A$7:$I$38</definedName>
    <definedName name="_xlnm._FilterDatabase" localSheetId="6" hidden="1">'1.1.6.1'!$A$7:$I$38</definedName>
    <definedName name="_xlnm._FilterDatabase" localSheetId="7" hidden="1">'1.1.6.2'!$A$8:$I$39</definedName>
    <definedName name="_xlnm._FilterDatabase" localSheetId="8" hidden="1">'1.1.7'!$A$7:$N$38</definedName>
    <definedName name="_xlnm._FilterDatabase" localSheetId="9" hidden="1">'1.1.7.1'!$A$7:$N$38</definedName>
    <definedName name="_xlnm._FilterDatabase" localSheetId="10" hidden="1">'1.1.7.2'!$A$8:$N$39</definedName>
    <definedName name="_xlnm._FilterDatabase" localSheetId="11" hidden="1">'1.1.8'!$A$8:$E$39</definedName>
    <definedName name="_xlnm._FilterDatabase" localSheetId="12" hidden="1">'1.1.9'!$A$8:$E$39</definedName>
    <definedName name="_xlnm._FilterDatabase" localSheetId="16" hidden="1">'1.2.2'!$A$8:$E$39</definedName>
    <definedName name="_xlnm._FilterDatabase" localSheetId="17" hidden="1">'1.2.3'!$A$8:$E$39</definedName>
    <definedName name="_xlnm._FilterDatabase" localSheetId="18" hidden="1">'1.3.1 '!$A$9:$F$9</definedName>
    <definedName name="_xlnm._FilterDatabase" localSheetId="19" hidden="1">'1.4.1  '!$A$9:$E$14</definedName>
    <definedName name="_xlnm._FilterDatabase" localSheetId="20" hidden="1">'1.4.2'!$A$7:$K$10</definedName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  <definedName name="pro" localSheetId="19">'[2]1.1.3'!#REF!</definedName>
    <definedName name="pro" localSheetId="20">'[2]1.1.3'!#REF!</definedName>
    <definedName name="pro">'1.1.3'!#REF!</definedName>
  </definedNames>
  <calcPr calcId="171027"/>
</workbook>
</file>

<file path=xl/calcChain.xml><?xml version="1.0" encoding="utf-8"?>
<calcChain xmlns="http://schemas.openxmlformats.org/spreadsheetml/2006/main">
  <c r="E12" i="37" l="1"/>
  <c r="I10" i="37" s="1"/>
  <c r="D12" i="37"/>
  <c r="H10" i="37" s="1"/>
  <c r="C12" i="37"/>
  <c r="K12" i="37" s="1"/>
  <c r="B12" i="37"/>
  <c r="J12" i="37" s="1"/>
  <c r="K10" i="37"/>
  <c r="J10" i="37"/>
  <c r="G10" i="37"/>
  <c r="F10" i="37"/>
  <c r="K9" i="37"/>
  <c r="J9" i="37"/>
  <c r="I9" i="37"/>
  <c r="H9" i="37"/>
  <c r="G9" i="37"/>
  <c r="F9" i="37"/>
  <c r="K8" i="37"/>
  <c r="J8" i="37"/>
  <c r="G8" i="37"/>
  <c r="F8" i="37"/>
  <c r="K7" i="37"/>
  <c r="J7" i="37"/>
  <c r="I7" i="37"/>
  <c r="H7" i="37"/>
  <c r="G7" i="37"/>
  <c r="G12" i="37" s="1"/>
  <c r="F7" i="37"/>
  <c r="F12" i="37" s="1"/>
  <c r="C13" i="36"/>
  <c r="E12" i="36" s="1"/>
  <c r="B13" i="36"/>
  <c r="D10" i="36" s="1"/>
  <c r="E11" i="36"/>
  <c r="D11" i="36"/>
  <c r="E9" i="36"/>
  <c r="D9" i="36"/>
  <c r="H8" i="37" l="1"/>
  <c r="H12" i="37" s="1"/>
  <c r="I8" i="37"/>
  <c r="I12" i="37" s="1"/>
  <c r="D12" i="36"/>
  <c r="D13" i="36" s="1"/>
  <c r="E10" i="36"/>
  <c r="E13" i="36" s="1"/>
  <c r="F15" i="25" l="1"/>
  <c r="D13" i="1" l="1"/>
  <c r="M64" i="27" l="1"/>
  <c r="G64" i="26"/>
  <c r="G7" i="11" l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M63" i="27" l="1"/>
  <c r="M62" i="27"/>
  <c r="G63" i="26"/>
  <c r="G62" i="26"/>
  <c r="M60" i="27" l="1"/>
  <c r="M61" i="27"/>
  <c r="M65" i="27"/>
  <c r="C67" i="26"/>
  <c r="D67" i="26"/>
  <c r="E67" i="26"/>
  <c r="F67" i="26"/>
  <c r="H67" i="26"/>
  <c r="B67" i="26"/>
  <c r="G65" i="26"/>
  <c r="C67" i="27" l="1"/>
  <c r="D67" i="27"/>
  <c r="E67" i="27"/>
  <c r="F67" i="27"/>
  <c r="G67" i="27"/>
  <c r="H67" i="27"/>
  <c r="I67" i="27"/>
  <c r="J67" i="27"/>
  <c r="K67" i="27"/>
  <c r="L67" i="27"/>
  <c r="B67" i="27"/>
  <c r="G7" i="4" l="1"/>
  <c r="G61" i="26" l="1"/>
  <c r="C30" i="1"/>
  <c r="G60" i="26" l="1"/>
  <c r="C24" i="1"/>
  <c r="M59" i="27"/>
  <c r="G59" i="26"/>
  <c r="B41" i="20" l="1"/>
  <c r="C8" i="3" l="1"/>
  <c r="M58" i="27"/>
  <c r="G58" i="26"/>
  <c r="C41" i="20"/>
  <c r="C41" i="21"/>
  <c r="B41" i="21"/>
  <c r="C10" i="1"/>
  <c r="D8" i="21"/>
  <c r="D24" i="21"/>
  <c r="D9" i="21"/>
  <c r="D25" i="21"/>
  <c r="D10" i="21"/>
  <c r="D26" i="21"/>
  <c r="D11" i="21"/>
  <c r="D27" i="21"/>
  <c r="D12" i="21"/>
  <c r="D28" i="21"/>
  <c r="D13" i="21"/>
  <c r="D29" i="21"/>
  <c r="D14" i="21"/>
  <c r="D30" i="21"/>
  <c r="D15" i="21"/>
  <c r="D31" i="21"/>
  <c r="D16" i="21"/>
  <c r="D32" i="21"/>
  <c r="D17" i="21"/>
  <c r="D33" i="21"/>
  <c r="D18" i="21"/>
  <c r="D34" i="21"/>
  <c r="D19" i="21"/>
  <c r="D35" i="21"/>
  <c r="D20" i="21"/>
  <c r="D36" i="21"/>
  <c r="D21" i="21"/>
  <c r="D37" i="21"/>
  <c r="D22" i="21"/>
  <c r="D38" i="21"/>
  <c r="D23" i="21"/>
  <c r="D39" i="21"/>
  <c r="M57" i="27"/>
  <c r="G57" i="26"/>
  <c r="M2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E17" i="25"/>
  <c r="C17" i="25"/>
  <c r="D13" i="25" s="1"/>
  <c r="M9" i="27"/>
  <c r="M10" i="27"/>
  <c r="M11" i="27"/>
  <c r="M12" i="27"/>
  <c r="M13" i="27"/>
  <c r="M14" i="27"/>
  <c r="M15" i="27"/>
  <c r="M17" i="27"/>
  <c r="M18" i="27"/>
  <c r="M19" i="27"/>
  <c r="M20" i="27"/>
  <c r="M21" i="27"/>
  <c r="M22" i="27"/>
  <c r="M33" i="27"/>
  <c r="M42" i="27"/>
  <c r="M50" i="27"/>
  <c r="M8" i="27"/>
  <c r="M16" i="27"/>
  <c r="M23" i="27"/>
  <c r="M24" i="27"/>
  <c r="M25" i="27"/>
  <c r="M27" i="27"/>
  <c r="M30" i="27"/>
  <c r="M31" i="27"/>
  <c r="M34" i="27"/>
  <c r="M35" i="27"/>
  <c r="M36" i="27"/>
  <c r="M37" i="27"/>
  <c r="M38" i="27"/>
  <c r="M39" i="27"/>
  <c r="M40" i="27"/>
  <c r="M41" i="27"/>
  <c r="M43" i="27"/>
  <c r="M45" i="27"/>
  <c r="M46" i="27"/>
  <c r="M47" i="27"/>
  <c r="M51" i="27"/>
  <c r="M52" i="27"/>
  <c r="M53" i="27"/>
  <c r="M54" i="27"/>
  <c r="M55" i="27"/>
  <c r="M56" i="27"/>
  <c r="M28" i="27"/>
  <c r="M29" i="27"/>
  <c r="M49" i="27"/>
  <c r="M32" i="27"/>
  <c r="M44" i="27"/>
  <c r="M26" i="27"/>
  <c r="M48" i="27"/>
  <c r="G55" i="26"/>
  <c r="B37" i="31"/>
  <c r="C7" i="31" s="1"/>
  <c r="G5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7" i="26"/>
  <c r="M7" i="27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B41" i="16"/>
  <c r="C41" i="16"/>
  <c r="B22" i="4"/>
  <c r="C22" i="4"/>
  <c r="D22" i="4"/>
  <c r="E22" i="4"/>
  <c r="F22" i="4"/>
  <c r="G22" i="4"/>
  <c r="H22" i="4"/>
  <c r="I22" i="4"/>
  <c r="J22" i="4"/>
  <c r="K22" i="4"/>
  <c r="L22" i="4"/>
  <c r="M20" i="4"/>
  <c r="M19" i="4"/>
  <c r="G8" i="4"/>
  <c r="C10" i="4"/>
  <c r="D10" i="4"/>
  <c r="E10" i="4"/>
  <c r="F10" i="4"/>
  <c r="H10" i="4"/>
  <c r="B10" i="4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7" i="29"/>
  <c r="F40" i="29"/>
  <c r="C40" i="29"/>
  <c r="D40" i="29"/>
  <c r="E40" i="29"/>
  <c r="B40" i="29"/>
  <c r="H40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F40" i="7"/>
  <c r="E40" i="7"/>
  <c r="D40" i="7"/>
  <c r="C40" i="7"/>
  <c r="B40" i="7"/>
  <c r="M7" i="9"/>
  <c r="J40" i="9"/>
  <c r="K40" i="9"/>
  <c r="L40" i="9"/>
  <c r="G40" i="9"/>
  <c r="F40" i="9"/>
  <c r="C40" i="9"/>
  <c r="E40" i="9"/>
  <c r="I40" i="9"/>
  <c r="H40" i="9"/>
  <c r="D40" i="9"/>
  <c r="B40" i="9"/>
  <c r="H40" i="11"/>
  <c r="F40" i="11"/>
  <c r="E40" i="11"/>
  <c r="D40" i="11"/>
  <c r="C40" i="11"/>
  <c r="B40" i="11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J40" i="10"/>
  <c r="K40" i="10"/>
  <c r="L40" i="10"/>
  <c r="G40" i="10"/>
  <c r="F40" i="10"/>
  <c r="C40" i="10"/>
  <c r="E40" i="10"/>
  <c r="I40" i="10"/>
  <c r="H40" i="10"/>
  <c r="D40" i="10"/>
  <c r="B40" i="10"/>
  <c r="H41" i="12"/>
  <c r="G3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8" i="12"/>
  <c r="G39" i="12"/>
  <c r="F41" i="12"/>
  <c r="E41" i="12"/>
  <c r="D41" i="12"/>
  <c r="C41" i="12"/>
  <c r="B41" i="12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J41" i="14"/>
  <c r="K41" i="14"/>
  <c r="L41" i="14"/>
  <c r="G41" i="14"/>
  <c r="F41" i="14"/>
  <c r="C41" i="14"/>
  <c r="E41" i="14"/>
  <c r="I41" i="14"/>
  <c r="H41" i="14"/>
  <c r="D41" i="14"/>
  <c r="B41" i="14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B41" i="15"/>
  <c r="C41" i="15"/>
  <c r="D11" i="19"/>
  <c r="B13" i="19"/>
  <c r="C13" i="19"/>
  <c r="D9" i="19"/>
  <c r="D39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F9" i="25" l="1"/>
  <c r="F13" i="25"/>
  <c r="G67" i="26"/>
  <c r="M67" i="27"/>
  <c r="C15" i="3"/>
  <c r="D8" i="3" s="1"/>
  <c r="G40" i="7"/>
  <c r="D9" i="25"/>
  <c r="M41" i="14"/>
  <c r="M40" i="10"/>
  <c r="G40" i="11"/>
  <c r="M40" i="9"/>
  <c r="D10" i="3"/>
  <c r="D12" i="3"/>
  <c r="D13" i="3"/>
  <c r="C16" i="31"/>
  <c r="C27" i="31"/>
  <c r="C15" i="31"/>
  <c r="D15" i="25"/>
  <c r="C10" i="31"/>
  <c r="C11" i="31"/>
  <c r="G10" i="4"/>
  <c r="M22" i="4"/>
  <c r="I23" i="4" s="1"/>
  <c r="D11" i="1"/>
  <c r="D14" i="1"/>
  <c r="D12" i="1"/>
  <c r="D15" i="1"/>
  <c r="D11" i="25"/>
  <c r="D13" i="19"/>
  <c r="D41" i="16"/>
  <c r="C42" i="16" s="1"/>
  <c r="D41" i="15"/>
  <c r="C42" i="15" s="1"/>
  <c r="G40" i="29"/>
  <c r="C29" i="31"/>
  <c r="C20" i="31"/>
  <c r="C21" i="31"/>
  <c r="C12" i="31"/>
  <c r="C23" i="31"/>
  <c r="C9" i="31"/>
  <c r="C14" i="31"/>
  <c r="C8" i="31"/>
  <c r="C25" i="31"/>
  <c r="C33" i="31"/>
  <c r="C19" i="31"/>
  <c r="C28" i="31"/>
  <c r="C17" i="31"/>
  <c r="C26" i="31"/>
  <c r="D41" i="21"/>
  <c r="B42" i="21" s="1"/>
  <c r="G41" i="12"/>
  <c r="C22" i="31"/>
  <c r="C35" i="31"/>
  <c r="C31" i="31"/>
  <c r="C32" i="31"/>
  <c r="C24" i="31"/>
  <c r="C13" i="31"/>
  <c r="C34" i="31"/>
  <c r="C18" i="31"/>
  <c r="C30" i="31"/>
  <c r="C17" i="1"/>
  <c r="D41" i="20"/>
  <c r="D6" i="3" l="1"/>
  <c r="C42" i="20"/>
  <c r="B42" i="20"/>
  <c r="B11" i="4"/>
  <c r="E11" i="4"/>
  <c r="F17" i="25"/>
  <c r="F11" i="4"/>
  <c r="H23" i="4"/>
  <c r="D17" i="25"/>
  <c r="D23" i="4"/>
  <c r="L23" i="4"/>
  <c r="C42" i="21"/>
  <c r="D42" i="21" s="1"/>
  <c r="B42" i="16"/>
  <c r="D42" i="16" s="1"/>
  <c r="F23" i="4"/>
  <c r="J23" i="4"/>
  <c r="B23" i="4"/>
  <c r="C23" i="4"/>
  <c r="G23" i="4"/>
  <c r="E23" i="4"/>
  <c r="B42" i="15"/>
  <c r="D42" i="15" s="1"/>
  <c r="C37" i="31"/>
  <c r="C34" i="1"/>
  <c r="D32" i="1" s="1"/>
  <c r="D30" i="1"/>
  <c r="D24" i="1"/>
  <c r="D10" i="1" l="1"/>
  <c r="D42" i="20"/>
  <c r="H11" i="4"/>
  <c r="M23" i="4"/>
  <c r="D17" i="1"/>
  <c r="D34" i="1" l="1"/>
</calcChain>
</file>

<file path=xl/sharedStrings.xml><?xml version="1.0" encoding="utf-8"?>
<sst xmlns="http://schemas.openxmlformats.org/spreadsheetml/2006/main" count="1029" uniqueCount="220">
  <si>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</si>
  <si>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</si>
  <si>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</si>
  <si>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</si>
  <si>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</si>
  <si>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</si>
  <si>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</si>
  <si>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</si>
  <si>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</si>
  <si>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</si>
  <si>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</si>
  <si>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</si>
  <si>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</si>
  <si>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</si>
  <si>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</si>
  <si>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</si>
  <si>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</si>
  <si>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</si>
  <si>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</si>
  <si>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</si>
  <si>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</si>
  <si>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</si>
  <si>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</si>
  <si>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</si>
  <si>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</si>
  <si>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</si>
  <si>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</si>
  <si>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</si>
  <si>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</si>
  <si>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</si>
  <si>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</si>
  <si>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</si>
  <si>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</si>
  <si>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</si>
  <si>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</si>
  <si>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</si>
  <si>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</si>
  <si>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</si>
  <si>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</si>
  <si>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</si>
  <si>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</si>
  <si>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</si>
  <si>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</si>
  <si>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</si>
  <si>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</si>
  <si>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</si>
  <si>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</si>
  <si>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</si>
  <si>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</si>
  <si>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</si>
  <si>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</si>
  <si>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</si>
  <si>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</si>
  <si>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</si>
  <si>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</si>
  <si>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</si>
  <si>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</si>
  <si>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</si>
  <si>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</si>
  <si>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</si>
  <si>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</si>
  <si>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</si>
  <si>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</si>
  <si>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</si>
  <si>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 xml:space="preserve">Caballete                                     </t>
  </si>
  <si>
    <t xml:space="preserve">Caja                                       </t>
  </si>
  <si>
    <t>Caja cerrada</t>
  </si>
  <si>
    <t xml:space="preserve">Caja abierta                                </t>
  </si>
  <si>
    <t xml:space="preserve">Estacas                                      </t>
  </si>
  <si>
    <t xml:space="preserve">Jaula                                            </t>
  </si>
  <si>
    <t xml:space="preserve">Media redila                                      </t>
  </si>
  <si>
    <t xml:space="preserve">Pallet o Celdillas                                </t>
  </si>
  <si>
    <t xml:space="preserve">Plataforma                                       </t>
  </si>
  <si>
    <t xml:space="preserve">Redilas                                          </t>
  </si>
  <si>
    <t xml:space="preserve">Refrigerador                                 </t>
  </si>
  <si>
    <t xml:space="preserve">Revolvedora                                     </t>
  </si>
  <si>
    <t xml:space="preserve">Semicaja                                      </t>
  </si>
  <si>
    <t xml:space="preserve">Tanque                                           </t>
  </si>
  <si>
    <t xml:space="preserve">Tolva                                             </t>
  </si>
  <si>
    <t xml:space="preserve">Tractor                                    </t>
  </si>
  <si>
    <t xml:space="preserve">Volteo                                          </t>
  </si>
  <si>
    <t xml:space="preserve">Volteo desmontable                           </t>
  </si>
  <si>
    <t>Materiales peligrosos</t>
  </si>
  <si>
    <t>Automóviles sin rodar</t>
  </si>
  <si>
    <t>Fondos y valores</t>
  </si>
  <si>
    <t>Vehículos voluminosos</t>
  </si>
  <si>
    <t>Diesel</t>
  </si>
  <si>
    <t>Gasolina</t>
  </si>
  <si>
    <t>Gas</t>
  </si>
  <si>
    <t>Electricidad</t>
  </si>
  <si>
    <t>1.4. Producción</t>
  </si>
  <si>
    <t>En combinación con T-2</t>
  </si>
  <si>
    <t>En combinación con T-3</t>
  </si>
  <si>
    <t>Hombre Camión</t>
  </si>
  <si>
    <t>Pequeña</t>
  </si>
  <si>
    <t>Mediana</t>
  </si>
  <si>
    <t>Grande</t>
  </si>
  <si>
    <t>31 a 100</t>
  </si>
  <si>
    <t>6 a 30</t>
  </si>
  <si>
    <t>1 a 5</t>
  </si>
  <si>
    <t>más de 100</t>
  </si>
  <si>
    <t xml:space="preserve"> </t>
  </si>
  <si>
    <t>Unidades motrices</t>
  </si>
  <si>
    <t>Unidades de arrastre</t>
  </si>
  <si>
    <t>Semirremolque de tres ejes</t>
  </si>
  <si>
    <t>Semirremolque de cuatro ejes</t>
  </si>
  <si>
    <t>Semirremolque de cinco ejes</t>
  </si>
  <si>
    <t>Semirremolque de seis ejes</t>
  </si>
  <si>
    <t xml:space="preserve">Caja refrigerador                       </t>
  </si>
  <si>
    <t xml:space="preserve">Cama B o cuello G                                 </t>
  </si>
  <si>
    <t>Chasís portacontenedor</t>
  </si>
  <si>
    <t xml:space="preserve">Equipo especializado                                   </t>
  </si>
  <si>
    <t xml:space="preserve">Estaca o plataforma                                   </t>
  </si>
  <si>
    <t>Redilas o plataforma</t>
  </si>
  <si>
    <t xml:space="preserve">Plataforma con grúa                                 </t>
  </si>
  <si>
    <t>Plataforma o jaula</t>
  </si>
  <si>
    <t>Grúa industrial</t>
  </si>
  <si>
    <t xml:space="preserve">Tanque o redilas                             </t>
  </si>
  <si>
    <t xml:space="preserve">Góndola madrina                                 </t>
  </si>
  <si>
    <t>Semirremolques</t>
  </si>
  <si>
    <t>Remolques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</si>
  <si>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</si>
  <si>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</si>
  <si>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</si>
  <si>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</si>
  <si>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</si>
  <si>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</si>
  <si>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</si>
  <si>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</si>
  <si>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</si>
  <si>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</si>
  <si>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</si>
  <si>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</si>
  <si>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</si>
  <si>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</si>
  <si>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</si>
  <si>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</si>
  <si>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</si>
  <si>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</si>
  <si>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</si>
  <si>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</si>
  <si>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</si>
  <si>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</si>
  <si>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</si>
  <si>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</si>
  <si>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</si>
  <si>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</si>
  <si>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</si>
  <si>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</si>
  <si>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</si>
  <si>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Grúas Industriales</t>
  </si>
  <si>
    <t>Gas-Gasolina</t>
  </si>
  <si>
    <t xml:space="preserve">Camión de tres </t>
  </si>
  <si>
    <t>1. Autotransporte de Carga</t>
  </si>
  <si>
    <t>1.1.3 Parque Vehicular del Autotransporte de Carga por Clase de Servicio</t>
  </si>
  <si>
    <t>Autotransporte de Carga general</t>
  </si>
  <si>
    <t>Autotransporte de Carga especializada</t>
  </si>
  <si>
    <t>Clase de Servicio</t>
  </si>
  <si>
    <t>Unidades Motrices</t>
  </si>
  <si>
    <t>Unidades de Arrastre</t>
  </si>
  <si>
    <t>Total de Unidades Motrices</t>
  </si>
  <si>
    <t>Total Unidades de Arrastre</t>
  </si>
  <si>
    <t>1.1.6  Unidades Motrices del Autotransporte de  Carga por Clase de Vehículo y Entidad Federativa</t>
  </si>
  <si>
    <t>Tipo de Combustible</t>
  </si>
  <si>
    <t xml:space="preserve">            por Clase de Servicio y Entidad Federativa</t>
  </si>
  <si>
    <t>Autotransporte de Carga General</t>
  </si>
  <si>
    <t>Autotransporte de Carga Especializada</t>
  </si>
  <si>
    <t>Entidad Federativa</t>
  </si>
  <si>
    <t>Personas Morales</t>
  </si>
  <si>
    <t>Personas Físicas</t>
  </si>
  <si>
    <t>Modelo de Vehículo</t>
  </si>
  <si>
    <t>No. de Personas Morales</t>
  </si>
  <si>
    <t>No. de Personas Físicas</t>
  </si>
  <si>
    <t xml:space="preserve">           por Clase de Servicio y Entidad Federativa</t>
  </si>
  <si>
    <t>Estrato en Unidades</t>
  </si>
  <si>
    <t>Número de Empresas</t>
  </si>
  <si>
    <t>Número de Vehículos</t>
  </si>
  <si>
    <t>Clase de Vehículo</t>
  </si>
  <si>
    <t>Demanda Atendida Toneladas* 
(Miles)</t>
  </si>
  <si>
    <t>Tráfico Toneladas-km*
 (Miles)</t>
  </si>
  <si>
    <t>S</t>
  </si>
  <si>
    <t>R</t>
  </si>
  <si>
    <t>1.1.2 Parque Vehicular del Autotransporte de Carga por Tipo de Vehículo</t>
  </si>
  <si>
    <t>1.1.4  Parque Vehicular del Autotransporte de Carga por Clase de Servicio y Clase de Vehículo</t>
  </si>
  <si>
    <t>1.1.7.1  Unidades de Arrastre del Autotransporte de Carga General por Clase de Vehículo y Entidad Federativa</t>
  </si>
  <si>
    <t xml:space="preserve">            por Clase de Vehículo y Entidad Federativa</t>
  </si>
  <si>
    <t>1.2.1  Permisionarios del Autotransporte de Carga por Clase de Servicio</t>
  </si>
  <si>
    <t xml:space="preserve">             por Clase de Vehículo y Entidad Federativa</t>
  </si>
  <si>
    <t xml:space="preserve">1.2.3  Personas Físicas que operaron el Autotransporte de Carga </t>
  </si>
  <si>
    <t>No. de Vehículos</t>
  </si>
  <si>
    <t xml:space="preserve">                    por Clase de Servicio y Entidad Federativa</t>
  </si>
  <si>
    <t>Tipo de Vehículo</t>
  </si>
  <si>
    <t>No. de Unidades</t>
  </si>
  <si>
    <t>Total de Empresas</t>
  </si>
  <si>
    <t>Tipo de Empresa</t>
  </si>
  <si>
    <t xml:space="preserve">1.2.2  Personas Morales que operaron el Autotransporte de Carga </t>
  </si>
  <si>
    <t xml:space="preserve">1.1. Parque Vehicular </t>
  </si>
  <si>
    <t>1.1.1 Composición de las Unidades Vehiculares del Autotransporte de Carga por Clase de Vehículo</t>
  </si>
  <si>
    <t xml:space="preserve">1.3.1 Estructura Empresarial del Autotransporte de Carga </t>
  </si>
  <si>
    <t xml:space="preserve">1.2.  Permisionarios </t>
  </si>
  <si>
    <t xml:space="preserve">1.3. Estructura Empresarial </t>
  </si>
  <si>
    <t>1.4.1  Toneladas Transportadas y Toneladas-km</t>
  </si>
  <si>
    <t>1.4.2  Total de Toneladas Transportadas y Toneladas-km por Clase de Servicio</t>
  </si>
  <si>
    <t xml:space="preserve">*Cifras Estimadas </t>
  </si>
  <si>
    <t xml:space="preserve">C-3 </t>
  </si>
  <si>
    <t>1.1.5  Paque Vehicular Motriz del Autotransporte de Carga por Tipo de Combustible</t>
  </si>
  <si>
    <t>1.1.7 Unidades de Arrastre del Autotransporte de Carga por Clase de Vehículo y Entidad Federativa</t>
  </si>
  <si>
    <t>1.1.6.1   Unidades Motrices del Autotransporte de Carga General por Clase de Vehículo y Entidad Federativa</t>
  </si>
  <si>
    <t xml:space="preserve">1.1.6.2  Unidades Motrices del Autotransporte de Carga Especializada </t>
  </si>
  <si>
    <t xml:space="preserve">1.1.7.2  Unidades de Arrastre del Autotransporte de Carga Especializada </t>
  </si>
  <si>
    <t xml:space="preserve">1.1.8   Composición de las Unidades Vehiculares del Autotransporte de Carga                           </t>
  </si>
  <si>
    <t xml:space="preserve">1.1.9  Parque Vehicular de los Permisionarios del  </t>
  </si>
  <si>
    <t xml:space="preserve">           Autotransporte de Carga por Entidad Federativa</t>
  </si>
  <si>
    <t>1.1.10  Total de Unidades Motrices del Autotransporte de Carga por Modelo y Clase de Vehículo</t>
  </si>
  <si>
    <t>1.1.11 Total de Unidades de Arrastre del Autotransporte de Carga por Modelo y Clase de Vehículo</t>
  </si>
  <si>
    <t>Ciudad de México</t>
  </si>
  <si>
    <t>CDMX</t>
  </si>
  <si>
    <t xml:space="preserve">Grúas </t>
  </si>
  <si>
    <t>CAMP</t>
  </si>
  <si>
    <t>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</si>
</sst>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  <numFmt numFmtId="167" formatCode="#,##0.0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/>
    <xf numFmtId="3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8" fillId="0" borderId="0" xfId="0" applyFont="1"/>
    <xf numFmtId="0" fontId="9" fillId="3" borderId="0" xfId="2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0" fontId="9" fillId="3" borderId="0" xfId="2" applyFont="1" applyAlignment="1">
      <alignment horizontal="center"/>
    </xf>
    <xf numFmtId="3" fontId="9" fillId="3" borderId="0" xfId="2" applyNumberFormat="1" applyFont="1" applyAlignment="1">
      <alignment horizontal="center"/>
    </xf>
    <xf numFmtId="3" fontId="9" fillId="3" borderId="0" xfId="2" applyNumberFormat="1" applyFont="1" applyBorder="1" applyAlignment="1">
      <alignment horizontal="center" vertical="center" wrapText="1"/>
    </xf>
    <xf numFmtId="0" fontId="9" fillId="3" borderId="0" xfId="2" applyFont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0" xfId="2" applyFont="1" applyAlignment="1">
      <alignment horizontal="center" vertical="center"/>
    </xf>
    <xf numFmtId="0" fontId="9" fillId="3" borderId="0" xfId="2" applyFont="1" applyAlignment="1">
      <alignment vertical="center"/>
    </xf>
    <xf numFmtId="0" fontId="9" fillId="3" borderId="0" xfId="2" applyFont="1" applyAlignment="1">
      <alignment horizontal="center" vertical="center" wrapText="1"/>
    </xf>
    <xf numFmtId="0" fontId="3" fillId="0" borderId="0" xfId="1" applyFont="1" applyFill="1"/>
    <xf numFmtId="3" fontId="9" fillId="3" borderId="0" xfId="2" applyNumberFormat="1" applyFont="1" applyAlignment="1">
      <alignment horizontal="center" vertical="center" wrapText="1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3" fontId="9" fillId="3" borderId="0" xfId="2" applyNumberFormat="1" applyFont="1" applyAlignment="1">
      <alignment horizontal="center" vertical="center" wrapText="1"/>
    </xf>
    <xf numFmtId="0" fontId="10" fillId="0" borderId="0" xfId="0" applyFont="1" applyFill="1"/>
    <xf numFmtId="3" fontId="7" fillId="0" borderId="0" xfId="0" applyNumberFormat="1" applyFont="1" applyFill="1" applyAlignment="1">
      <alignment horizontal="center" vertical="top"/>
    </xf>
    <xf numFmtId="164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Border="1" applyAlignment="1">
      <alignment horizontal="center" vertical="center" wrapText="1"/>
    </xf>
    <xf numFmtId="3" fontId="9" fillId="3" borderId="3" xfId="2" applyNumberFormat="1" applyFont="1" applyBorder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3" xfId="2" applyFont="1" applyBorder="1" applyAlignment="1">
      <alignment horizontal="center" vertical="center" wrapText="1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6" fillId="4" borderId="0" xfId="0" applyFont="1" applyFill="1"/>
    <xf numFmtId="4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right"/>
    </xf>
    <xf numFmtId="0" fontId="4" fillId="0" borderId="0" xfId="0" applyFont="1"/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3" fontId="9" fillId="3" borderId="3" xfId="2" applyNumberFormat="1" applyFont="1" applyBorder="1" applyAlignment="1">
      <alignment horizontal="center" vertical="center" wrapText="1"/>
    </xf>
    <xf numFmtId="3" fontId="9" fillId="3" borderId="0" xfId="2" applyNumberFormat="1" applyFont="1" applyBorder="1" applyAlignment="1">
      <alignment horizontal="center" vertical="center" wrapText="1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4" borderId="0" xfId="0" applyFont="1" applyFill="1" applyAlignment="1">
      <alignment horizontal="right"/>
    </xf>
    <xf numFmtId="2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1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5" fontId="4" fillId="0" borderId="0" xfId="0" applyNumberFormat="1" applyFont="1" applyFill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3" fontId="11" fillId="0" borderId="0" xfId="0" applyNumberFormat="1" applyFont="1" applyAlignment="1">
      <alignment horizontal="center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3" fontId="4" fillId="0" borderId="0" xfId="0" applyNumberFormat="1" applyFont="1" applyFill="1"/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0" fontId="8" fillId="0" borderId="0" xfId="0" applyFont="1" applyAlignment="1"/>
    <xf numFmtId="0" fontId="6" fillId="0" borderId="0" xfId="0" applyFont="1" applyBorder="1"/>
    <xf numFmtId="0" fontId="6" fillId="0" borderId="0" xfId="0" applyFont="1"/>
    <xf numFmtId="0" fontId="9" fillId="3" borderId="0" xfId="2" applyFont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3" fontId="7" fillId="0" borderId="0" xfId="0" applyNumberFormat="1" applyFont="1" applyAlignment="1"/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3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0" fontId="11" fillId="0" borderId="0" xfId="0" applyFont="1"/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1" fontId="9" fillId="3" borderId="0" xfId="2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" fontId="9" fillId="3" borderId="0" xfId="2" applyNumberFormat="1" applyFont="1" applyBorder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3" fontId="7" fillId="4" borderId="0" xfId="0" applyNumberFormat="1" applyFont="1" applyFill="1" applyAlignment="1">
      <alignment horizontal="center"/>
    </xf>
    <xf numFmtId="0" fontId="6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7" fillId="4" borderId="0" xfId="0" applyFont="1" applyFill="1" applyBorder="1"/>
    <xf numFmtId="3" fontId="7" fillId="4" borderId="0" xfId="0" applyNumberFormat="1" applyFont="1" applyFill="1" applyBorder="1"/>
    <xf numFmtId="3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3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 vertical="center"/>
    </xf>
    <xf numFmtId="0" fontId="5" fillId="5" borderId="0" xfId="1" applyFont="1" applyFill="1" applyBorder="1"/>
    <xf numFmtId="3" fontId="3" fillId="5" borderId="0" xfId="1" applyNumberFormat="1" applyFont="1" applyFill="1" applyBorder="1" applyAlignment="1">
      <alignment horizontal="center"/>
    </xf>
    <xf numFmtId="4" fontId="3" fillId="5" borderId="0" xfId="1" applyNumberFormat="1" applyFont="1" applyFill="1" applyBorder="1" applyAlignment="1">
      <alignment horizontal="center"/>
    </xf>
    <xf numFmtId="0" fontId="5" fillId="5" borderId="0" xfId="1" applyFont="1" applyFill="1"/>
    <xf numFmtId="0" fontId="3" fillId="5" borderId="0" xfId="1" applyFont="1" applyFill="1"/>
    <xf numFmtId="3" fontId="5" fillId="5" borderId="0" xfId="1" applyNumberFormat="1" applyFont="1" applyFill="1" applyAlignment="1">
      <alignment horizontal="center"/>
    </xf>
    <xf numFmtId="0" fontId="5" fillId="5" borderId="0" xfId="1" applyFont="1" applyFill="1" applyAlignment="1">
      <alignment horizontal="center"/>
    </xf>
    <xf numFmtId="3" fontId="3" fillId="5" borderId="0" xfId="1" applyNumberFormat="1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3" fillId="5" borderId="0" xfId="1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3" fontId="7" fillId="5" borderId="0" xfId="0" applyNumberFormat="1" applyFont="1" applyFill="1" applyAlignment="1">
      <alignment horizontal="center"/>
    </xf>
    <xf numFmtId="16" fontId="5" fillId="5" borderId="0" xfId="1" applyNumberFormat="1" applyFont="1" applyFill="1" applyAlignment="1">
      <alignment horizontal="center"/>
    </xf>
    <xf numFmtId="164" fontId="3" fillId="5" borderId="0" xfId="1" applyNumberFormat="1" applyFont="1" applyFill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3" fontId="9" fillId="3" borderId="0" xfId="2" applyNumberFormat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166" fontId="4" fillId="0" borderId="0" xfId="7" applyNumberFormat="1" applyFont="1" applyFill="1" applyBorder="1" applyAlignment="1">
      <alignment horizontal="center"/>
    </xf>
    <xf numFmtId="165" fontId="7" fillId="0" borderId="0" xfId="7" applyNumberFormat="1" applyFont="1" applyFill="1" applyBorder="1"/>
    <xf numFmtId="2" fontId="5" fillId="5" borderId="0" xfId="1" applyNumberFormat="1" applyFont="1" applyFill="1" applyAlignment="1">
      <alignment horizontal="center"/>
    </xf>
    <xf numFmtId="3" fontId="9" fillId="3" borderId="0" xfId="2" applyNumberFormat="1" applyFont="1" applyAlignment="1">
      <alignment horizontal="center" vertical="center" wrapText="1"/>
    </xf>
    <xf numFmtId="0" fontId="9" fillId="3" borderId="0" xfId="2" applyFont="1" applyAlignment="1">
      <alignment horizontal="center" vertical="center" wrapText="1"/>
    </xf>
    <xf numFmtId="3" fontId="9" fillId="3" borderId="2" xfId="2" applyNumberFormat="1" applyFont="1" applyBorder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2" xfId="2" applyFont="1" applyBorder="1" applyAlignment="1">
      <alignment horizontal="center"/>
    </xf>
    <xf numFmtId="0" fontId="8" fillId="0" borderId="0" xfId="0" applyFont="1" applyAlignment="1">
      <alignment horizontal="left"/>
    </xf>
    <xf numFmtId="3" fontId="9" fillId="3" borderId="2" xfId="2" applyNumberFormat="1" applyFont="1" applyBorder="1" applyAlignment="1">
      <alignment horizontal="center"/>
    </xf>
    <xf numFmtId="3" fontId="9" fillId="3" borderId="1" xfId="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3" fontId="9" fillId="3" borderId="0" xfId="2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3" fillId="0" borderId="0" xfId="0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/>
    </xf>
  </cellXfs>
  <cellStyles count="8">
    <cellStyle name="40% - Énfasis3" xfId="1" builtinId="39"/>
    <cellStyle name="Énfasis3" xfId="2" builtinId="37"/>
    <cellStyle name="Millares 2" xfId="3"/>
    <cellStyle name="Millares 2 2" xfId="7"/>
    <cellStyle name="Normal" xfId="0" builtinId="0"/>
    <cellStyle name="Normal 2" xfId="4"/>
    <cellStyle name="Normal 3" xfId="5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 Parque</a:t>
            </a:r>
            <a:r>
              <a:rPr lang="es-ES" sz="1200" baseline="0"/>
              <a:t> Vehicular del Autotransporte de Carga por Clase 2017</a:t>
            </a:r>
            <a:endParaRPr lang="es-ES" sz="1200"/>
          </a:p>
        </c:rich>
      </c:tx>
      <c:layout>
        <c:manualLayout>
          <c:xMode val="edge"/>
          <c:yMode val="edge"/>
          <c:x val="8.0611111111111119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75546806649173E-2"/>
          <c:y val="0.23148148148148148"/>
          <c:w val="0.45555555555555555"/>
          <c:h val="0.759259259259259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2"/>
            <c:extLst>
              <c:ext xmlns:c16="http://schemas.microsoft.com/office/drawing/2014/chart" uri="{C3380CC4-5D6E-409C-BE32-E72D297353CC}">
                <c16:uniqueId val="{00000000-4B78-4BDC-8EC9-7AB1E27BEE7B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4B78-4BDC-8EC9-7AB1E27BEE7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B78-4BDC-8EC9-7AB1E27BEE7B}"/>
              </c:ext>
            </c:extLst>
          </c:dPt>
          <c:dLbls>
            <c:dLbl>
              <c:idx val="0"/>
              <c:layout>
                <c:manualLayout>
                  <c:x val="-0.11684667541557306"/>
                  <c:y val="-1.0719962088072325E-2"/>
                </c:manualLayout>
              </c:layout>
              <c:tx>
                <c:rich>
                  <a:bodyPr/>
                  <a:lstStyle/>
                  <a:p>
                    <a:fld id="{851350F4-364E-46E5-90D3-42721B8A8B5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B78-4BDC-8EC9-7AB1E27BEE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1BFC63-B0B0-43F1-BFD1-CDADA8A382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B78-4BDC-8EC9-7AB1E27BEE7B}"/>
                </c:ext>
              </c:extLst>
            </c:dLbl>
            <c:dLbl>
              <c:idx val="2"/>
              <c:layout>
                <c:manualLayout>
                  <c:x val="-3.4524278215223095E-2"/>
                  <c:y val="-2.4491105278506852E-2"/>
                </c:manualLayout>
              </c:layout>
              <c:tx>
                <c:rich>
                  <a:bodyPr/>
                  <a:lstStyle/>
                  <a:p>
                    <a:fld id="{115DCBD5-1E7E-46C4-8885-EEAA09BAEA5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B78-4BDC-8EC9-7AB1E27BE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('1.1.1'!$A$10,'1.1.1'!$A$17,'1.1.1'!$A$32)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</c:v>
                </c:pt>
              </c:strCache>
            </c:strRef>
          </c:cat>
          <c:val>
            <c:numRef>
              <c:f>('1.1.1'!$D$10,'1.1.1'!$D$17,'1.1.1'!$D$32)</c:f>
              <c:numCache>
                <c:formatCode>0.00</c:formatCode>
                <c:ptCount val="3"/>
                <c:pt idx="0">
                  <c:v>50.471505296054744</c:v>
                </c:pt>
                <c:pt idx="1">
                  <c:v>49.479551026236649</c:v>
                </c:pt>
                <c:pt idx="2">
                  <c:v>4.8943677708607441E-2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78-4BDC-8EC9-7AB1E27BEE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67497812773403"/>
          <c:y val="0.41609069699620882"/>
          <c:w val="0.28880577427821524"/>
          <c:h val="0.2511515748031495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2017</a:t>
            </a:r>
            <a:endParaRPr lang="es-ES" sz="1200"/>
          </a:p>
        </c:rich>
      </c:tx>
      <c:layout>
        <c:manualLayout>
          <c:xMode val="edge"/>
          <c:yMode val="edge"/>
          <c:x val="0.24839332316434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902636599569328E-2"/>
          <c:y val="0.13982943935286779"/>
          <c:w val="0.8771448371767252"/>
          <c:h val="0.608800654016608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5697</c:v>
                </c:pt>
                <c:pt idx="1">
                  <c:v>11447</c:v>
                </c:pt>
                <c:pt idx="2">
                  <c:v>800</c:v>
                </c:pt>
                <c:pt idx="3">
                  <c:v>791</c:v>
                </c:pt>
                <c:pt idx="4">
                  <c:v>2692</c:v>
                </c:pt>
                <c:pt idx="5">
                  <c:v>12970</c:v>
                </c:pt>
                <c:pt idx="6">
                  <c:v>88536</c:v>
                </c:pt>
                <c:pt idx="7">
                  <c:v>13334</c:v>
                </c:pt>
                <c:pt idx="8">
                  <c:v>3304</c:v>
                </c:pt>
                <c:pt idx="9">
                  <c:v>6355</c:v>
                </c:pt>
                <c:pt idx="10">
                  <c:v>24825</c:v>
                </c:pt>
                <c:pt idx="11">
                  <c:v>25023</c:v>
                </c:pt>
                <c:pt idx="12">
                  <c:v>1776</c:v>
                </c:pt>
                <c:pt idx="13">
                  <c:v>17899</c:v>
                </c:pt>
                <c:pt idx="14">
                  <c:v>30678</c:v>
                </c:pt>
                <c:pt idx="15">
                  <c:v>13027</c:v>
                </c:pt>
                <c:pt idx="16">
                  <c:v>4043</c:v>
                </c:pt>
                <c:pt idx="17">
                  <c:v>1217</c:v>
                </c:pt>
                <c:pt idx="18">
                  <c:v>46434</c:v>
                </c:pt>
                <c:pt idx="19">
                  <c:v>2135</c:v>
                </c:pt>
                <c:pt idx="20">
                  <c:v>16390</c:v>
                </c:pt>
                <c:pt idx="21">
                  <c:v>12056</c:v>
                </c:pt>
                <c:pt idx="22">
                  <c:v>851</c:v>
                </c:pt>
                <c:pt idx="23">
                  <c:v>10100</c:v>
                </c:pt>
                <c:pt idx="24">
                  <c:v>8621</c:v>
                </c:pt>
                <c:pt idx="25">
                  <c:v>9319</c:v>
                </c:pt>
                <c:pt idx="26">
                  <c:v>3043</c:v>
                </c:pt>
                <c:pt idx="27">
                  <c:v>21219</c:v>
                </c:pt>
                <c:pt idx="28">
                  <c:v>2625</c:v>
                </c:pt>
                <c:pt idx="29">
                  <c:v>17806</c:v>
                </c:pt>
                <c:pt idx="30">
                  <c:v>3733</c:v>
                </c:pt>
                <c:pt idx="31">
                  <c:v>1781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2-4807-A29C-6BC71F752DD3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248</c:v>
                </c:pt>
                <c:pt idx="1">
                  <c:v>874</c:v>
                </c:pt>
                <c:pt idx="2">
                  <c:v>19</c:v>
                </c:pt>
                <c:pt idx="3">
                  <c:v>39</c:v>
                </c:pt>
                <c:pt idx="4">
                  <c:v>49</c:v>
                </c:pt>
                <c:pt idx="5">
                  <c:v>183</c:v>
                </c:pt>
                <c:pt idx="6">
                  <c:v>16177</c:v>
                </c:pt>
                <c:pt idx="7">
                  <c:v>1107</c:v>
                </c:pt>
                <c:pt idx="8">
                  <c:v>247</c:v>
                </c:pt>
                <c:pt idx="9">
                  <c:v>93</c:v>
                </c:pt>
                <c:pt idx="10">
                  <c:v>3159</c:v>
                </c:pt>
                <c:pt idx="11">
                  <c:v>981</c:v>
                </c:pt>
                <c:pt idx="12">
                  <c:v>44</c:v>
                </c:pt>
                <c:pt idx="13">
                  <c:v>729</c:v>
                </c:pt>
                <c:pt idx="14">
                  <c:v>1323</c:v>
                </c:pt>
                <c:pt idx="15">
                  <c:v>327</c:v>
                </c:pt>
                <c:pt idx="16">
                  <c:v>276</c:v>
                </c:pt>
                <c:pt idx="17">
                  <c:v>12</c:v>
                </c:pt>
                <c:pt idx="18">
                  <c:v>2701</c:v>
                </c:pt>
                <c:pt idx="19">
                  <c:v>22</c:v>
                </c:pt>
                <c:pt idx="20">
                  <c:v>836</c:v>
                </c:pt>
                <c:pt idx="21">
                  <c:v>1621</c:v>
                </c:pt>
                <c:pt idx="22">
                  <c:v>63</c:v>
                </c:pt>
                <c:pt idx="23">
                  <c:v>932</c:v>
                </c:pt>
                <c:pt idx="24">
                  <c:v>239</c:v>
                </c:pt>
                <c:pt idx="25">
                  <c:v>80</c:v>
                </c:pt>
                <c:pt idx="26">
                  <c:v>125</c:v>
                </c:pt>
                <c:pt idx="27">
                  <c:v>2401</c:v>
                </c:pt>
                <c:pt idx="28">
                  <c:v>178</c:v>
                </c:pt>
                <c:pt idx="29">
                  <c:v>598</c:v>
                </c:pt>
                <c:pt idx="30">
                  <c:v>144</c:v>
                </c:pt>
                <c:pt idx="3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2-4807-A29C-6BC71F752DD3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5</c:v>
                </c:pt>
                <c:pt idx="1">
                  <c:v>28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19</c:v>
                </c:pt>
                <c:pt idx="6">
                  <c:v>992</c:v>
                </c:pt>
                <c:pt idx="7">
                  <c:v>88</c:v>
                </c:pt>
                <c:pt idx="8">
                  <c:v>7</c:v>
                </c:pt>
                <c:pt idx="9">
                  <c:v>1</c:v>
                </c:pt>
                <c:pt idx="10">
                  <c:v>63</c:v>
                </c:pt>
                <c:pt idx="11">
                  <c:v>82</c:v>
                </c:pt>
                <c:pt idx="12">
                  <c:v>2</c:v>
                </c:pt>
                <c:pt idx="13">
                  <c:v>53</c:v>
                </c:pt>
                <c:pt idx="14">
                  <c:v>26</c:v>
                </c:pt>
                <c:pt idx="15">
                  <c:v>26</c:v>
                </c:pt>
                <c:pt idx="16">
                  <c:v>21</c:v>
                </c:pt>
                <c:pt idx="17">
                  <c:v>1</c:v>
                </c:pt>
                <c:pt idx="18">
                  <c:v>195</c:v>
                </c:pt>
                <c:pt idx="19">
                  <c:v>0</c:v>
                </c:pt>
                <c:pt idx="20">
                  <c:v>69</c:v>
                </c:pt>
                <c:pt idx="21">
                  <c:v>41</c:v>
                </c:pt>
                <c:pt idx="22">
                  <c:v>0</c:v>
                </c:pt>
                <c:pt idx="23">
                  <c:v>31</c:v>
                </c:pt>
                <c:pt idx="24">
                  <c:v>9</c:v>
                </c:pt>
                <c:pt idx="25">
                  <c:v>1</c:v>
                </c:pt>
                <c:pt idx="26">
                  <c:v>8</c:v>
                </c:pt>
                <c:pt idx="27">
                  <c:v>33</c:v>
                </c:pt>
                <c:pt idx="28">
                  <c:v>4</c:v>
                </c:pt>
                <c:pt idx="29">
                  <c:v>26</c:v>
                </c:pt>
                <c:pt idx="30">
                  <c:v>24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2-4807-A29C-6BC71F752DD3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9</c:v>
                </c:pt>
                <c:pt idx="6">
                  <c:v>70</c:v>
                </c:pt>
                <c:pt idx="7">
                  <c:v>341</c:v>
                </c:pt>
                <c:pt idx="8">
                  <c:v>7</c:v>
                </c:pt>
                <c:pt idx="9">
                  <c:v>8</c:v>
                </c:pt>
                <c:pt idx="10">
                  <c:v>22</c:v>
                </c:pt>
                <c:pt idx="11">
                  <c:v>58</c:v>
                </c:pt>
                <c:pt idx="12">
                  <c:v>1</c:v>
                </c:pt>
                <c:pt idx="13">
                  <c:v>5</c:v>
                </c:pt>
                <c:pt idx="14">
                  <c:v>14</c:v>
                </c:pt>
                <c:pt idx="15">
                  <c:v>0</c:v>
                </c:pt>
                <c:pt idx="16">
                  <c:v>9</c:v>
                </c:pt>
                <c:pt idx="17">
                  <c:v>1</c:v>
                </c:pt>
                <c:pt idx="18">
                  <c:v>3787</c:v>
                </c:pt>
                <c:pt idx="19">
                  <c:v>0</c:v>
                </c:pt>
                <c:pt idx="20">
                  <c:v>40</c:v>
                </c:pt>
                <c:pt idx="21">
                  <c:v>172</c:v>
                </c:pt>
                <c:pt idx="22">
                  <c:v>0</c:v>
                </c:pt>
                <c:pt idx="23">
                  <c:v>102</c:v>
                </c:pt>
                <c:pt idx="24">
                  <c:v>2</c:v>
                </c:pt>
                <c:pt idx="25">
                  <c:v>3</c:v>
                </c:pt>
                <c:pt idx="26">
                  <c:v>8</c:v>
                </c:pt>
                <c:pt idx="27">
                  <c:v>82</c:v>
                </c:pt>
                <c:pt idx="28">
                  <c:v>3</c:v>
                </c:pt>
                <c:pt idx="29">
                  <c:v>19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2-4807-A29C-6BC71F7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828472"/>
        <c:axId val="192828864"/>
      </c:barChart>
      <c:catAx>
        <c:axId val="19282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2828864"/>
        <c:crosses val="autoZero"/>
        <c:auto val="1"/>
        <c:lblAlgn val="ctr"/>
        <c:lblOffset val="100"/>
        <c:noMultiLvlLbl val="0"/>
      </c:catAx>
      <c:valAx>
        <c:axId val="1928288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66557377049180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2828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5569"/>
          <c:w val="0.41098412283232538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 Carga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</a:t>
            </a:r>
            <a:r>
              <a:rPr lang="es-ES" sz="1200"/>
              <a:t>Clase</a:t>
            </a:r>
            <a:r>
              <a:rPr lang="es-ES" sz="1200" baseline="0"/>
              <a:t> de Vehículo 2017</a:t>
            </a:r>
            <a:endParaRPr lang="es-ES" sz="1200"/>
          </a:p>
        </c:rich>
      </c:tx>
      <c:layout>
        <c:manualLayout>
          <c:xMode val="edge"/>
          <c:yMode val="edge"/>
          <c:x val="0.244549446502099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3559322033898305"/>
          <c:w val="0.87214259198875033"/>
          <c:h val="0.62804146091908009"/>
        </c:manualLayout>
      </c:layout>
      <c:lineChart>
        <c:grouping val="standar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434</c:v>
                </c:pt>
                <c:pt idx="1">
                  <c:v>1462</c:v>
                </c:pt>
                <c:pt idx="2">
                  <c:v>44</c:v>
                </c:pt>
                <c:pt idx="3">
                  <c:v>141</c:v>
                </c:pt>
                <c:pt idx="4">
                  <c:v>321</c:v>
                </c:pt>
                <c:pt idx="5">
                  <c:v>833</c:v>
                </c:pt>
                <c:pt idx="6">
                  <c:v>34063</c:v>
                </c:pt>
                <c:pt idx="7">
                  <c:v>2331</c:v>
                </c:pt>
                <c:pt idx="8">
                  <c:v>442</c:v>
                </c:pt>
                <c:pt idx="9">
                  <c:v>283</c:v>
                </c:pt>
                <c:pt idx="10">
                  <c:v>6624</c:v>
                </c:pt>
                <c:pt idx="11">
                  <c:v>3052</c:v>
                </c:pt>
                <c:pt idx="12">
                  <c:v>208</c:v>
                </c:pt>
                <c:pt idx="13">
                  <c:v>2096</c:v>
                </c:pt>
                <c:pt idx="14">
                  <c:v>4190</c:v>
                </c:pt>
                <c:pt idx="15">
                  <c:v>1223</c:v>
                </c:pt>
                <c:pt idx="16">
                  <c:v>924</c:v>
                </c:pt>
                <c:pt idx="17">
                  <c:v>52</c:v>
                </c:pt>
                <c:pt idx="18">
                  <c:v>9692</c:v>
                </c:pt>
                <c:pt idx="19">
                  <c:v>339</c:v>
                </c:pt>
                <c:pt idx="20">
                  <c:v>2855</c:v>
                </c:pt>
                <c:pt idx="21">
                  <c:v>2681</c:v>
                </c:pt>
                <c:pt idx="22">
                  <c:v>154</c:v>
                </c:pt>
                <c:pt idx="23">
                  <c:v>1829</c:v>
                </c:pt>
                <c:pt idx="24">
                  <c:v>592</c:v>
                </c:pt>
                <c:pt idx="25">
                  <c:v>479</c:v>
                </c:pt>
                <c:pt idx="26">
                  <c:v>528</c:v>
                </c:pt>
                <c:pt idx="27">
                  <c:v>3615</c:v>
                </c:pt>
                <c:pt idx="28">
                  <c:v>465</c:v>
                </c:pt>
                <c:pt idx="29">
                  <c:v>1631</c:v>
                </c:pt>
                <c:pt idx="30">
                  <c:v>566</c:v>
                </c:pt>
                <c:pt idx="3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7-495B-A2A3-3324D690DB0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730</c:v>
                </c:pt>
                <c:pt idx="1">
                  <c:v>617</c:v>
                </c:pt>
                <c:pt idx="2">
                  <c:v>93</c:v>
                </c:pt>
                <c:pt idx="3">
                  <c:v>173</c:v>
                </c:pt>
                <c:pt idx="4">
                  <c:v>629</c:v>
                </c:pt>
                <c:pt idx="5">
                  <c:v>542</c:v>
                </c:pt>
                <c:pt idx="6">
                  <c:v>19343</c:v>
                </c:pt>
                <c:pt idx="7">
                  <c:v>1035</c:v>
                </c:pt>
                <c:pt idx="8">
                  <c:v>467</c:v>
                </c:pt>
                <c:pt idx="9">
                  <c:v>456</c:v>
                </c:pt>
                <c:pt idx="10">
                  <c:v>5932</c:v>
                </c:pt>
                <c:pt idx="11">
                  <c:v>5587</c:v>
                </c:pt>
                <c:pt idx="12">
                  <c:v>434</c:v>
                </c:pt>
                <c:pt idx="13">
                  <c:v>3964</c:v>
                </c:pt>
                <c:pt idx="14">
                  <c:v>6512</c:v>
                </c:pt>
                <c:pt idx="15">
                  <c:v>2893</c:v>
                </c:pt>
                <c:pt idx="16">
                  <c:v>1195</c:v>
                </c:pt>
                <c:pt idx="17">
                  <c:v>602</c:v>
                </c:pt>
                <c:pt idx="18">
                  <c:v>4032</c:v>
                </c:pt>
                <c:pt idx="19">
                  <c:v>467</c:v>
                </c:pt>
                <c:pt idx="20">
                  <c:v>5048</c:v>
                </c:pt>
                <c:pt idx="21">
                  <c:v>1935</c:v>
                </c:pt>
                <c:pt idx="22">
                  <c:v>122</c:v>
                </c:pt>
                <c:pt idx="23">
                  <c:v>1839</c:v>
                </c:pt>
                <c:pt idx="24">
                  <c:v>1667</c:v>
                </c:pt>
                <c:pt idx="25">
                  <c:v>696</c:v>
                </c:pt>
                <c:pt idx="26">
                  <c:v>612</c:v>
                </c:pt>
                <c:pt idx="27">
                  <c:v>1468</c:v>
                </c:pt>
                <c:pt idx="28">
                  <c:v>628</c:v>
                </c:pt>
                <c:pt idx="29">
                  <c:v>2855</c:v>
                </c:pt>
                <c:pt idx="30">
                  <c:v>1069</c:v>
                </c:pt>
                <c:pt idx="31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7-495B-A2A3-3324D690DB0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58</c:v>
                </c:pt>
                <c:pt idx="1">
                  <c:v>121</c:v>
                </c:pt>
                <c:pt idx="2">
                  <c:v>1</c:v>
                </c:pt>
                <c:pt idx="3">
                  <c:v>14</c:v>
                </c:pt>
                <c:pt idx="4">
                  <c:v>6</c:v>
                </c:pt>
                <c:pt idx="5">
                  <c:v>79</c:v>
                </c:pt>
                <c:pt idx="6">
                  <c:v>734</c:v>
                </c:pt>
                <c:pt idx="7">
                  <c:v>85</c:v>
                </c:pt>
                <c:pt idx="8">
                  <c:v>18</c:v>
                </c:pt>
                <c:pt idx="9">
                  <c:v>21</c:v>
                </c:pt>
                <c:pt idx="10">
                  <c:v>212</c:v>
                </c:pt>
                <c:pt idx="11">
                  <c:v>117</c:v>
                </c:pt>
                <c:pt idx="12">
                  <c:v>6</c:v>
                </c:pt>
                <c:pt idx="13">
                  <c:v>87</c:v>
                </c:pt>
                <c:pt idx="14">
                  <c:v>272</c:v>
                </c:pt>
                <c:pt idx="15">
                  <c:v>65</c:v>
                </c:pt>
                <c:pt idx="16">
                  <c:v>61</c:v>
                </c:pt>
                <c:pt idx="17">
                  <c:v>2</c:v>
                </c:pt>
                <c:pt idx="18">
                  <c:v>263</c:v>
                </c:pt>
                <c:pt idx="19">
                  <c:v>1</c:v>
                </c:pt>
                <c:pt idx="20">
                  <c:v>126</c:v>
                </c:pt>
                <c:pt idx="21">
                  <c:v>235</c:v>
                </c:pt>
                <c:pt idx="22">
                  <c:v>11</c:v>
                </c:pt>
                <c:pt idx="23">
                  <c:v>52</c:v>
                </c:pt>
                <c:pt idx="24">
                  <c:v>49</c:v>
                </c:pt>
                <c:pt idx="25">
                  <c:v>33</c:v>
                </c:pt>
                <c:pt idx="26">
                  <c:v>19</c:v>
                </c:pt>
                <c:pt idx="27">
                  <c:v>124</c:v>
                </c:pt>
                <c:pt idx="28">
                  <c:v>17</c:v>
                </c:pt>
                <c:pt idx="29">
                  <c:v>56</c:v>
                </c:pt>
                <c:pt idx="30">
                  <c:v>20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17-495B-A2A3-3324D690DB0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4681</c:v>
                </c:pt>
                <c:pt idx="1">
                  <c:v>10034</c:v>
                </c:pt>
                <c:pt idx="2">
                  <c:v>679</c:v>
                </c:pt>
                <c:pt idx="3">
                  <c:v>496</c:v>
                </c:pt>
                <c:pt idx="4">
                  <c:v>1783</c:v>
                </c:pt>
                <c:pt idx="5">
                  <c:v>11723</c:v>
                </c:pt>
                <c:pt idx="6">
                  <c:v>51617</c:v>
                </c:pt>
                <c:pt idx="7">
                  <c:v>11403</c:v>
                </c:pt>
                <c:pt idx="8">
                  <c:v>2621</c:v>
                </c:pt>
                <c:pt idx="9">
                  <c:v>5694</c:v>
                </c:pt>
                <c:pt idx="10">
                  <c:v>15202</c:v>
                </c:pt>
                <c:pt idx="11">
                  <c:v>17374</c:v>
                </c:pt>
                <c:pt idx="12">
                  <c:v>1166</c:v>
                </c:pt>
                <c:pt idx="13">
                  <c:v>12534</c:v>
                </c:pt>
                <c:pt idx="14">
                  <c:v>20978</c:v>
                </c:pt>
                <c:pt idx="15">
                  <c:v>9097</c:v>
                </c:pt>
                <c:pt idx="16">
                  <c:v>2156</c:v>
                </c:pt>
                <c:pt idx="17">
                  <c:v>567</c:v>
                </c:pt>
                <c:pt idx="18">
                  <c:v>39125</c:v>
                </c:pt>
                <c:pt idx="19">
                  <c:v>1348</c:v>
                </c:pt>
                <c:pt idx="20">
                  <c:v>9290</c:v>
                </c:pt>
                <c:pt idx="21">
                  <c:v>9030</c:v>
                </c:pt>
                <c:pt idx="22">
                  <c:v>603</c:v>
                </c:pt>
                <c:pt idx="23">
                  <c:v>7430</c:v>
                </c:pt>
                <c:pt idx="24">
                  <c:v>6545</c:v>
                </c:pt>
                <c:pt idx="25">
                  <c:v>8192</c:v>
                </c:pt>
                <c:pt idx="26">
                  <c:v>1994</c:v>
                </c:pt>
                <c:pt idx="27">
                  <c:v>18495</c:v>
                </c:pt>
                <c:pt idx="28">
                  <c:v>1694</c:v>
                </c:pt>
                <c:pt idx="29">
                  <c:v>13846</c:v>
                </c:pt>
                <c:pt idx="30">
                  <c:v>2247</c:v>
                </c:pt>
                <c:pt idx="31">
                  <c:v>1444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17-495B-A2A3-3324D690DB0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49</c:v>
                </c:pt>
                <c:pt idx="1">
                  <c:v>115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4</c:v>
                </c:pt>
                <c:pt idx="6">
                  <c:v>18</c:v>
                </c:pt>
                <c:pt idx="7">
                  <c:v>16</c:v>
                </c:pt>
                <c:pt idx="8">
                  <c:v>17</c:v>
                </c:pt>
                <c:pt idx="9">
                  <c:v>3</c:v>
                </c:pt>
                <c:pt idx="10">
                  <c:v>99</c:v>
                </c:pt>
                <c:pt idx="11">
                  <c:v>15</c:v>
                </c:pt>
                <c:pt idx="12">
                  <c:v>9</c:v>
                </c:pt>
                <c:pt idx="13">
                  <c:v>5</c:v>
                </c:pt>
                <c:pt idx="14">
                  <c:v>89</c:v>
                </c:pt>
                <c:pt idx="15">
                  <c:v>102</c:v>
                </c:pt>
                <c:pt idx="16">
                  <c:v>13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16</c:v>
                </c:pt>
                <c:pt idx="21">
                  <c:v>9</c:v>
                </c:pt>
                <c:pt idx="22">
                  <c:v>24</c:v>
                </c:pt>
                <c:pt idx="23">
                  <c:v>15</c:v>
                </c:pt>
                <c:pt idx="24">
                  <c:v>18</c:v>
                </c:pt>
                <c:pt idx="25">
                  <c:v>3</c:v>
                </c:pt>
                <c:pt idx="26">
                  <c:v>31</c:v>
                </c:pt>
                <c:pt idx="27">
                  <c:v>33</c:v>
                </c:pt>
                <c:pt idx="28">
                  <c:v>6</c:v>
                </c:pt>
                <c:pt idx="29">
                  <c:v>61</c:v>
                </c:pt>
                <c:pt idx="30">
                  <c:v>3</c:v>
                </c:pt>
                <c:pt idx="3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17-495B-A2A3-3324D690DB0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309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20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41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  <c:pt idx="26">
                  <c:v>31</c:v>
                </c:pt>
                <c:pt idx="27">
                  <c:v>4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17-495B-A2A3-3324D690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607192"/>
        <c:axId val="191607584"/>
      </c:lineChart>
      <c:catAx>
        <c:axId val="191607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1607584"/>
        <c:crosses val="autoZero"/>
        <c:auto val="1"/>
        <c:lblAlgn val="ctr"/>
        <c:lblOffset val="100"/>
        <c:noMultiLvlLbl val="0"/>
      </c:catAx>
      <c:valAx>
        <c:axId val="191607584"/>
        <c:scaling>
          <c:orientation val="minMax"/>
          <c:max val="5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8.9512411276272588E-4"/>
              <c:y val="0.2466419324703056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1607192"/>
        <c:crosses val="autoZero"/>
        <c:crossBetween val="between"/>
        <c:majorUnit val="10000"/>
        <c:minorUnit val="5000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10051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Unidades Motrices del Autotransporte de Carga</a:t>
            </a:r>
          </a:p>
          <a:p>
            <a:pPr>
              <a:defRPr lang="es-ES" sz="1200"/>
            </a:pPr>
            <a:r>
              <a:rPr lang="es-ES" sz="1200" b="1" i="0" baseline="0"/>
              <a:t> por Clase de Vehículo 2017</a:t>
            </a:r>
          </a:p>
        </c:rich>
      </c:tx>
      <c:layout>
        <c:manualLayout>
          <c:xMode val="edge"/>
          <c:yMode val="edge"/>
          <c:x val="0.25106410336862478"/>
          <c:y val="4.519774011299435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4463276836158193"/>
          <c:w val="0.87214259198875033"/>
          <c:h val="0.619001912896481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434</c:v>
                </c:pt>
                <c:pt idx="1">
                  <c:v>1462</c:v>
                </c:pt>
                <c:pt idx="2">
                  <c:v>44</c:v>
                </c:pt>
                <c:pt idx="3">
                  <c:v>141</c:v>
                </c:pt>
                <c:pt idx="4">
                  <c:v>321</c:v>
                </c:pt>
                <c:pt idx="5">
                  <c:v>833</c:v>
                </c:pt>
                <c:pt idx="6">
                  <c:v>34063</c:v>
                </c:pt>
                <c:pt idx="7">
                  <c:v>2331</c:v>
                </c:pt>
                <c:pt idx="8">
                  <c:v>442</c:v>
                </c:pt>
                <c:pt idx="9">
                  <c:v>283</c:v>
                </c:pt>
                <c:pt idx="10">
                  <c:v>6624</c:v>
                </c:pt>
                <c:pt idx="11">
                  <c:v>3052</c:v>
                </c:pt>
                <c:pt idx="12">
                  <c:v>208</c:v>
                </c:pt>
                <c:pt idx="13">
                  <c:v>2096</c:v>
                </c:pt>
                <c:pt idx="14">
                  <c:v>4190</c:v>
                </c:pt>
                <c:pt idx="15">
                  <c:v>1223</c:v>
                </c:pt>
                <c:pt idx="16">
                  <c:v>924</c:v>
                </c:pt>
                <c:pt idx="17">
                  <c:v>52</c:v>
                </c:pt>
                <c:pt idx="18">
                  <c:v>9692</c:v>
                </c:pt>
                <c:pt idx="19">
                  <c:v>339</c:v>
                </c:pt>
                <c:pt idx="20">
                  <c:v>2855</c:v>
                </c:pt>
                <c:pt idx="21">
                  <c:v>2681</c:v>
                </c:pt>
                <c:pt idx="22">
                  <c:v>154</c:v>
                </c:pt>
                <c:pt idx="23">
                  <c:v>1829</c:v>
                </c:pt>
                <c:pt idx="24">
                  <c:v>592</c:v>
                </c:pt>
                <c:pt idx="25">
                  <c:v>479</c:v>
                </c:pt>
                <c:pt idx="26">
                  <c:v>528</c:v>
                </c:pt>
                <c:pt idx="27">
                  <c:v>3615</c:v>
                </c:pt>
                <c:pt idx="28">
                  <c:v>465</c:v>
                </c:pt>
                <c:pt idx="29">
                  <c:v>1631</c:v>
                </c:pt>
                <c:pt idx="30">
                  <c:v>566</c:v>
                </c:pt>
                <c:pt idx="3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C-406E-94B8-E1FF359E42B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730</c:v>
                </c:pt>
                <c:pt idx="1">
                  <c:v>617</c:v>
                </c:pt>
                <c:pt idx="2">
                  <c:v>93</c:v>
                </c:pt>
                <c:pt idx="3">
                  <c:v>173</c:v>
                </c:pt>
                <c:pt idx="4">
                  <c:v>629</c:v>
                </c:pt>
                <c:pt idx="5">
                  <c:v>542</c:v>
                </c:pt>
                <c:pt idx="6">
                  <c:v>19343</c:v>
                </c:pt>
                <c:pt idx="7">
                  <c:v>1035</c:v>
                </c:pt>
                <c:pt idx="8">
                  <c:v>467</c:v>
                </c:pt>
                <c:pt idx="9">
                  <c:v>456</c:v>
                </c:pt>
                <c:pt idx="10">
                  <c:v>5932</c:v>
                </c:pt>
                <c:pt idx="11">
                  <c:v>5587</c:v>
                </c:pt>
                <c:pt idx="12">
                  <c:v>434</c:v>
                </c:pt>
                <c:pt idx="13">
                  <c:v>3964</c:v>
                </c:pt>
                <c:pt idx="14">
                  <c:v>6512</c:v>
                </c:pt>
                <c:pt idx="15">
                  <c:v>2893</c:v>
                </c:pt>
                <c:pt idx="16">
                  <c:v>1195</c:v>
                </c:pt>
                <c:pt idx="17">
                  <c:v>602</c:v>
                </c:pt>
                <c:pt idx="18">
                  <c:v>4032</c:v>
                </c:pt>
                <c:pt idx="19">
                  <c:v>467</c:v>
                </c:pt>
                <c:pt idx="20">
                  <c:v>5048</c:v>
                </c:pt>
                <c:pt idx="21">
                  <c:v>1935</c:v>
                </c:pt>
                <c:pt idx="22">
                  <c:v>122</c:v>
                </c:pt>
                <c:pt idx="23">
                  <c:v>1839</c:v>
                </c:pt>
                <c:pt idx="24">
                  <c:v>1667</c:v>
                </c:pt>
                <c:pt idx="25">
                  <c:v>696</c:v>
                </c:pt>
                <c:pt idx="26">
                  <c:v>612</c:v>
                </c:pt>
                <c:pt idx="27">
                  <c:v>1468</c:v>
                </c:pt>
                <c:pt idx="28">
                  <c:v>628</c:v>
                </c:pt>
                <c:pt idx="29">
                  <c:v>2855</c:v>
                </c:pt>
                <c:pt idx="30">
                  <c:v>1069</c:v>
                </c:pt>
                <c:pt idx="3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C-406E-94B8-E1FF359E42B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58</c:v>
                </c:pt>
                <c:pt idx="1">
                  <c:v>121</c:v>
                </c:pt>
                <c:pt idx="2">
                  <c:v>1</c:v>
                </c:pt>
                <c:pt idx="3">
                  <c:v>14</c:v>
                </c:pt>
                <c:pt idx="4">
                  <c:v>6</c:v>
                </c:pt>
                <c:pt idx="5">
                  <c:v>79</c:v>
                </c:pt>
                <c:pt idx="6">
                  <c:v>734</c:v>
                </c:pt>
                <c:pt idx="7">
                  <c:v>85</c:v>
                </c:pt>
                <c:pt idx="8">
                  <c:v>18</c:v>
                </c:pt>
                <c:pt idx="9">
                  <c:v>21</c:v>
                </c:pt>
                <c:pt idx="10">
                  <c:v>212</c:v>
                </c:pt>
                <c:pt idx="11">
                  <c:v>117</c:v>
                </c:pt>
                <c:pt idx="12">
                  <c:v>6</c:v>
                </c:pt>
                <c:pt idx="13">
                  <c:v>87</c:v>
                </c:pt>
                <c:pt idx="14">
                  <c:v>272</c:v>
                </c:pt>
                <c:pt idx="15">
                  <c:v>65</c:v>
                </c:pt>
                <c:pt idx="16">
                  <c:v>61</c:v>
                </c:pt>
                <c:pt idx="17">
                  <c:v>2</c:v>
                </c:pt>
                <c:pt idx="18">
                  <c:v>263</c:v>
                </c:pt>
                <c:pt idx="19">
                  <c:v>1</c:v>
                </c:pt>
                <c:pt idx="20">
                  <c:v>126</c:v>
                </c:pt>
                <c:pt idx="21">
                  <c:v>235</c:v>
                </c:pt>
                <c:pt idx="22">
                  <c:v>11</c:v>
                </c:pt>
                <c:pt idx="23">
                  <c:v>52</c:v>
                </c:pt>
                <c:pt idx="24">
                  <c:v>49</c:v>
                </c:pt>
                <c:pt idx="25">
                  <c:v>33</c:v>
                </c:pt>
                <c:pt idx="26">
                  <c:v>19</c:v>
                </c:pt>
                <c:pt idx="27">
                  <c:v>124</c:v>
                </c:pt>
                <c:pt idx="28">
                  <c:v>17</c:v>
                </c:pt>
                <c:pt idx="29">
                  <c:v>56</c:v>
                </c:pt>
                <c:pt idx="30">
                  <c:v>20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C-406E-94B8-E1FF359E42B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4681</c:v>
                </c:pt>
                <c:pt idx="1">
                  <c:v>10034</c:v>
                </c:pt>
                <c:pt idx="2">
                  <c:v>679</c:v>
                </c:pt>
                <c:pt idx="3">
                  <c:v>496</c:v>
                </c:pt>
                <c:pt idx="4">
                  <c:v>1783</c:v>
                </c:pt>
                <c:pt idx="5">
                  <c:v>11723</c:v>
                </c:pt>
                <c:pt idx="6">
                  <c:v>51617</c:v>
                </c:pt>
                <c:pt idx="7">
                  <c:v>11403</c:v>
                </c:pt>
                <c:pt idx="8">
                  <c:v>2621</c:v>
                </c:pt>
                <c:pt idx="9">
                  <c:v>5694</c:v>
                </c:pt>
                <c:pt idx="10">
                  <c:v>15202</c:v>
                </c:pt>
                <c:pt idx="11">
                  <c:v>17374</c:v>
                </c:pt>
                <c:pt idx="12">
                  <c:v>1166</c:v>
                </c:pt>
                <c:pt idx="13">
                  <c:v>12534</c:v>
                </c:pt>
                <c:pt idx="14">
                  <c:v>20978</c:v>
                </c:pt>
                <c:pt idx="15">
                  <c:v>9097</c:v>
                </c:pt>
                <c:pt idx="16">
                  <c:v>2156</c:v>
                </c:pt>
                <c:pt idx="17">
                  <c:v>567</c:v>
                </c:pt>
                <c:pt idx="18">
                  <c:v>39125</c:v>
                </c:pt>
                <c:pt idx="19">
                  <c:v>1348</c:v>
                </c:pt>
                <c:pt idx="20">
                  <c:v>9290</c:v>
                </c:pt>
                <c:pt idx="21">
                  <c:v>9030</c:v>
                </c:pt>
                <c:pt idx="22">
                  <c:v>603</c:v>
                </c:pt>
                <c:pt idx="23">
                  <c:v>7430</c:v>
                </c:pt>
                <c:pt idx="24">
                  <c:v>6545</c:v>
                </c:pt>
                <c:pt idx="25">
                  <c:v>8192</c:v>
                </c:pt>
                <c:pt idx="26">
                  <c:v>1994</c:v>
                </c:pt>
                <c:pt idx="27">
                  <c:v>18495</c:v>
                </c:pt>
                <c:pt idx="28">
                  <c:v>1694</c:v>
                </c:pt>
                <c:pt idx="29">
                  <c:v>13846</c:v>
                </c:pt>
                <c:pt idx="30">
                  <c:v>2247</c:v>
                </c:pt>
                <c:pt idx="31">
                  <c:v>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C-406E-94B8-E1FF359E42B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49</c:v>
                </c:pt>
                <c:pt idx="1">
                  <c:v>115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4</c:v>
                </c:pt>
                <c:pt idx="6">
                  <c:v>18</c:v>
                </c:pt>
                <c:pt idx="7">
                  <c:v>16</c:v>
                </c:pt>
                <c:pt idx="8">
                  <c:v>17</c:v>
                </c:pt>
                <c:pt idx="9">
                  <c:v>3</c:v>
                </c:pt>
                <c:pt idx="10">
                  <c:v>99</c:v>
                </c:pt>
                <c:pt idx="11">
                  <c:v>15</c:v>
                </c:pt>
                <c:pt idx="12">
                  <c:v>9</c:v>
                </c:pt>
                <c:pt idx="13">
                  <c:v>5</c:v>
                </c:pt>
                <c:pt idx="14">
                  <c:v>89</c:v>
                </c:pt>
                <c:pt idx="15">
                  <c:v>102</c:v>
                </c:pt>
                <c:pt idx="16">
                  <c:v>13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16</c:v>
                </c:pt>
                <c:pt idx="21">
                  <c:v>9</c:v>
                </c:pt>
                <c:pt idx="22">
                  <c:v>24</c:v>
                </c:pt>
                <c:pt idx="23">
                  <c:v>15</c:v>
                </c:pt>
                <c:pt idx="24">
                  <c:v>18</c:v>
                </c:pt>
                <c:pt idx="25">
                  <c:v>3</c:v>
                </c:pt>
                <c:pt idx="26">
                  <c:v>31</c:v>
                </c:pt>
                <c:pt idx="27">
                  <c:v>33</c:v>
                </c:pt>
                <c:pt idx="28">
                  <c:v>6</c:v>
                </c:pt>
                <c:pt idx="29">
                  <c:v>61</c:v>
                </c:pt>
                <c:pt idx="30">
                  <c:v>3</c:v>
                </c:pt>
                <c:pt idx="3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C-406E-94B8-E1FF359E42B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309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20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41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  <c:pt idx="26">
                  <c:v>31</c:v>
                </c:pt>
                <c:pt idx="27">
                  <c:v>4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C-406E-94B8-E1FF359E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610328"/>
        <c:axId val="191610720"/>
      </c:barChart>
      <c:catAx>
        <c:axId val="191610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1610720"/>
        <c:crosses val="autoZero"/>
        <c:auto val="1"/>
        <c:lblAlgn val="ctr"/>
        <c:lblOffset val="100"/>
        <c:noMultiLvlLbl val="0"/>
      </c:catAx>
      <c:valAx>
        <c:axId val="191610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1610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366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de Carga General por Clase de Vehículo 2017</a:t>
            </a:r>
            <a:endParaRPr lang="es-ES" sz="1200"/>
          </a:p>
        </c:rich>
      </c:tx>
      <c:layout>
        <c:manualLayout>
          <c:xMode val="edge"/>
          <c:yMode val="edge"/>
          <c:x val="0.1281012150708884"/>
          <c:y val="1.89798239987470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793"/>
        </c:manualLayout>
      </c:layout>
      <c:lineChart>
        <c:grouping val="standar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306</c:v>
                </c:pt>
                <c:pt idx="1">
                  <c:v>1311</c:v>
                </c:pt>
                <c:pt idx="2">
                  <c:v>24</c:v>
                </c:pt>
                <c:pt idx="3">
                  <c:v>114</c:v>
                </c:pt>
                <c:pt idx="4">
                  <c:v>272</c:v>
                </c:pt>
                <c:pt idx="5">
                  <c:v>639</c:v>
                </c:pt>
                <c:pt idx="6">
                  <c:v>27177</c:v>
                </c:pt>
                <c:pt idx="7">
                  <c:v>2072</c:v>
                </c:pt>
                <c:pt idx="8">
                  <c:v>377</c:v>
                </c:pt>
                <c:pt idx="9">
                  <c:v>213</c:v>
                </c:pt>
                <c:pt idx="10">
                  <c:v>5715</c:v>
                </c:pt>
                <c:pt idx="11">
                  <c:v>2857</c:v>
                </c:pt>
                <c:pt idx="12">
                  <c:v>181</c:v>
                </c:pt>
                <c:pt idx="13">
                  <c:v>1879</c:v>
                </c:pt>
                <c:pt idx="14">
                  <c:v>3859</c:v>
                </c:pt>
                <c:pt idx="15">
                  <c:v>1153</c:v>
                </c:pt>
                <c:pt idx="16">
                  <c:v>882</c:v>
                </c:pt>
                <c:pt idx="17">
                  <c:v>48</c:v>
                </c:pt>
                <c:pt idx="18">
                  <c:v>8420</c:v>
                </c:pt>
                <c:pt idx="19">
                  <c:v>313</c:v>
                </c:pt>
                <c:pt idx="20">
                  <c:v>2565</c:v>
                </c:pt>
                <c:pt idx="21">
                  <c:v>2457</c:v>
                </c:pt>
                <c:pt idx="22">
                  <c:v>139</c:v>
                </c:pt>
                <c:pt idx="23">
                  <c:v>1724</c:v>
                </c:pt>
                <c:pt idx="24">
                  <c:v>489</c:v>
                </c:pt>
                <c:pt idx="25">
                  <c:v>419</c:v>
                </c:pt>
                <c:pt idx="26">
                  <c:v>346</c:v>
                </c:pt>
                <c:pt idx="27">
                  <c:v>3016</c:v>
                </c:pt>
                <c:pt idx="28">
                  <c:v>418</c:v>
                </c:pt>
                <c:pt idx="29">
                  <c:v>1334</c:v>
                </c:pt>
                <c:pt idx="30">
                  <c:v>504</c:v>
                </c:pt>
                <c:pt idx="31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B-433E-BB94-269DAB8D6B9B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562</c:v>
                </c:pt>
                <c:pt idx="1">
                  <c:v>536</c:v>
                </c:pt>
                <c:pt idx="2">
                  <c:v>70</c:v>
                </c:pt>
                <c:pt idx="3">
                  <c:v>140</c:v>
                </c:pt>
                <c:pt idx="4">
                  <c:v>585</c:v>
                </c:pt>
                <c:pt idx="5">
                  <c:v>415</c:v>
                </c:pt>
                <c:pt idx="6">
                  <c:v>17198</c:v>
                </c:pt>
                <c:pt idx="7">
                  <c:v>851</c:v>
                </c:pt>
                <c:pt idx="8">
                  <c:v>436</c:v>
                </c:pt>
                <c:pt idx="9">
                  <c:v>401</c:v>
                </c:pt>
                <c:pt idx="10">
                  <c:v>5470</c:v>
                </c:pt>
                <c:pt idx="11">
                  <c:v>5259</c:v>
                </c:pt>
                <c:pt idx="12">
                  <c:v>383</c:v>
                </c:pt>
                <c:pt idx="13">
                  <c:v>3779</c:v>
                </c:pt>
                <c:pt idx="14">
                  <c:v>6217</c:v>
                </c:pt>
                <c:pt idx="15">
                  <c:v>2780</c:v>
                </c:pt>
                <c:pt idx="16">
                  <c:v>1130</c:v>
                </c:pt>
                <c:pt idx="17">
                  <c:v>585</c:v>
                </c:pt>
                <c:pt idx="18">
                  <c:v>2835</c:v>
                </c:pt>
                <c:pt idx="19">
                  <c:v>443</c:v>
                </c:pt>
                <c:pt idx="20">
                  <c:v>4724</c:v>
                </c:pt>
                <c:pt idx="21">
                  <c:v>1749</c:v>
                </c:pt>
                <c:pt idx="22">
                  <c:v>102</c:v>
                </c:pt>
                <c:pt idx="23">
                  <c:v>1747</c:v>
                </c:pt>
                <c:pt idx="24">
                  <c:v>1510</c:v>
                </c:pt>
                <c:pt idx="25">
                  <c:v>589</c:v>
                </c:pt>
                <c:pt idx="26">
                  <c:v>448</c:v>
                </c:pt>
                <c:pt idx="27">
                  <c:v>1270</c:v>
                </c:pt>
                <c:pt idx="28">
                  <c:v>610</c:v>
                </c:pt>
                <c:pt idx="29">
                  <c:v>2580</c:v>
                </c:pt>
                <c:pt idx="30">
                  <c:v>983</c:v>
                </c:pt>
                <c:pt idx="31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B-433E-BB94-269DAB8D6B9B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35</c:v>
                </c:pt>
                <c:pt idx="1">
                  <c:v>113</c:v>
                </c:pt>
                <c:pt idx="2">
                  <c:v>1</c:v>
                </c:pt>
                <c:pt idx="3">
                  <c:v>12</c:v>
                </c:pt>
                <c:pt idx="4">
                  <c:v>3</c:v>
                </c:pt>
                <c:pt idx="5">
                  <c:v>76</c:v>
                </c:pt>
                <c:pt idx="6">
                  <c:v>679</c:v>
                </c:pt>
                <c:pt idx="7">
                  <c:v>81</c:v>
                </c:pt>
                <c:pt idx="8">
                  <c:v>16</c:v>
                </c:pt>
                <c:pt idx="9">
                  <c:v>21</c:v>
                </c:pt>
                <c:pt idx="10">
                  <c:v>202</c:v>
                </c:pt>
                <c:pt idx="11">
                  <c:v>116</c:v>
                </c:pt>
                <c:pt idx="12">
                  <c:v>5</c:v>
                </c:pt>
                <c:pt idx="13">
                  <c:v>78</c:v>
                </c:pt>
                <c:pt idx="14">
                  <c:v>267</c:v>
                </c:pt>
                <c:pt idx="15">
                  <c:v>63</c:v>
                </c:pt>
                <c:pt idx="16">
                  <c:v>44</c:v>
                </c:pt>
                <c:pt idx="17">
                  <c:v>2</c:v>
                </c:pt>
                <c:pt idx="18">
                  <c:v>227</c:v>
                </c:pt>
                <c:pt idx="19">
                  <c:v>1</c:v>
                </c:pt>
                <c:pt idx="20">
                  <c:v>87</c:v>
                </c:pt>
                <c:pt idx="21">
                  <c:v>231</c:v>
                </c:pt>
                <c:pt idx="22">
                  <c:v>11</c:v>
                </c:pt>
                <c:pt idx="23">
                  <c:v>48</c:v>
                </c:pt>
                <c:pt idx="24">
                  <c:v>49</c:v>
                </c:pt>
                <c:pt idx="25">
                  <c:v>29</c:v>
                </c:pt>
                <c:pt idx="26">
                  <c:v>11</c:v>
                </c:pt>
                <c:pt idx="27">
                  <c:v>110</c:v>
                </c:pt>
                <c:pt idx="28">
                  <c:v>17</c:v>
                </c:pt>
                <c:pt idx="29">
                  <c:v>41</c:v>
                </c:pt>
                <c:pt idx="30">
                  <c:v>19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AB-433E-BB94-269DAB8D6B9B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3920</c:v>
                </c:pt>
                <c:pt idx="1">
                  <c:v>9512</c:v>
                </c:pt>
                <c:pt idx="2">
                  <c:v>526</c:v>
                </c:pt>
                <c:pt idx="3">
                  <c:v>307</c:v>
                </c:pt>
                <c:pt idx="4">
                  <c:v>1507</c:v>
                </c:pt>
                <c:pt idx="5">
                  <c:v>9916</c:v>
                </c:pt>
                <c:pt idx="6">
                  <c:v>45426</c:v>
                </c:pt>
                <c:pt idx="7">
                  <c:v>9153</c:v>
                </c:pt>
                <c:pt idx="8">
                  <c:v>2020</c:v>
                </c:pt>
                <c:pt idx="9">
                  <c:v>4902</c:v>
                </c:pt>
                <c:pt idx="10">
                  <c:v>13378</c:v>
                </c:pt>
                <c:pt idx="11">
                  <c:v>14840</c:v>
                </c:pt>
                <c:pt idx="12">
                  <c:v>1042</c:v>
                </c:pt>
                <c:pt idx="13">
                  <c:v>11009</c:v>
                </c:pt>
                <c:pt idx="14">
                  <c:v>19188</c:v>
                </c:pt>
                <c:pt idx="15">
                  <c:v>8634</c:v>
                </c:pt>
                <c:pt idx="16">
                  <c:v>2048</c:v>
                </c:pt>
                <c:pt idx="17">
                  <c:v>507</c:v>
                </c:pt>
                <c:pt idx="18">
                  <c:v>29987</c:v>
                </c:pt>
                <c:pt idx="19">
                  <c:v>1056</c:v>
                </c:pt>
                <c:pt idx="20">
                  <c:v>8764</c:v>
                </c:pt>
                <c:pt idx="21">
                  <c:v>7683</c:v>
                </c:pt>
                <c:pt idx="22">
                  <c:v>517</c:v>
                </c:pt>
                <c:pt idx="23">
                  <c:v>7001</c:v>
                </c:pt>
                <c:pt idx="24">
                  <c:v>6022</c:v>
                </c:pt>
                <c:pt idx="25">
                  <c:v>7401</c:v>
                </c:pt>
                <c:pt idx="26">
                  <c:v>1048</c:v>
                </c:pt>
                <c:pt idx="27">
                  <c:v>13544</c:v>
                </c:pt>
                <c:pt idx="28">
                  <c:v>1638</c:v>
                </c:pt>
                <c:pt idx="29">
                  <c:v>10729</c:v>
                </c:pt>
                <c:pt idx="30">
                  <c:v>1872</c:v>
                </c:pt>
                <c:pt idx="31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AB-433E-BB94-269DAB8D6B9B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44</c:v>
                </c:pt>
                <c:pt idx="1">
                  <c:v>97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11</c:v>
                </c:pt>
                <c:pt idx="9">
                  <c:v>1</c:v>
                </c:pt>
                <c:pt idx="10">
                  <c:v>65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52</c:v>
                </c:pt>
                <c:pt idx="15">
                  <c:v>51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11</c:v>
                </c:pt>
                <c:pt idx="21">
                  <c:v>6</c:v>
                </c:pt>
                <c:pt idx="22">
                  <c:v>17</c:v>
                </c:pt>
                <c:pt idx="23">
                  <c:v>12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5</c:v>
                </c:pt>
                <c:pt idx="28">
                  <c:v>2</c:v>
                </c:pt>
                <c:pt idx="29">
                  <c:v>9</c:v>
                </c:pt>
                <c:pt idx="30">
                  <c:v>1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AB-433E-BB94-269DAB8D6B9B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AB-433E-BB94-269DAB8D6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825728"/>
        <c:axId val="192827296"/>
      </c:lineChart>
      <c:catAx>
        <c:axId val="19282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2827296"/>
        <c:crosses val="autoZero"/>
        <c:auto val="1"/>
        <c:lblAlgn val="ctr"/>
        <c:lblOffset val="100"/>
        <c:noMultiLvlLbl val="0"/>
      </c:catAx>
      <c:valAx>
        <c:axId val="192827296"/>
        <c:scaling>
          <c:orientation val="minMax"/>
          <c:max val="5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2825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90027731682054"/>
          <c:y val="0.93135789731048424"/>
          <c:w val="0.6646164425314548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Carga General por Clase de Vehículo 2017</a:t>
            </a:r>
            <a:endParaRPr lang="es-ES" sz="1200"/>
          </a:p>
        </c:rich>
      </c:tx>
      <c:layout>
        <c:manualLayout>
          <c:xMode val="edge"/>
          <c:yMode val="edge"/>
          <c:x val="0.13187302082289221"/>
          <c:y val="1.89853317748687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306</c:v>
                </c:pt>
                <c:pt idx="1">
                  <c:v>1311</c:v>
                </c:pt>
                <c:pt idx="2">
                  <c:v>24</c:v>
                </c:pt>
                <c:pt idx="3">
                  <c:v>114</c:v>
                </c:pt>
                <c:pt idx="4">
                  <c:v>272</c:v>
                </c:pt>
                <c:pt idx="5">
                  <c:v>639</c:v>
                </c:pt>
                <c:pt idx="6">
                  <c:v>27177</c:v>
                </c:pt>
                <c:pt idx="7">
                  <c:v>2072</c:v>
                </c:pt>
                <c:pt idx="8">
                  <c:v>377</c:v>
                </c:pt>
                <c:pt idx="9">
                  <c:v>213</c:v>
                </c:pt>
                <c:pt idx="10">
                  <c:v>5715</c:v>
                </c:pt>
                <c:pt idx="11">
                  <c:v>2857</c:v>
                </c:pt>
                <c:pt idx="12">
                  <c:v>181</c:v>
                </c:pt>
                <c:pt idx="13">
                  <c:v>1879</c:v>
                </c:pt>
                <c:pt idx="14">
                  <c:v>3859</c:v>
                </c:pt>
                <c:pt idx="15">
                  <c:v>1153</c:v>
                </c:pt>
                <c:pt idx="16">
                  <c:v>882</c:v>
                </c:pt>
                <c:pt idx="17">
                  <c:v>48</c:v>
                </c:pt>
                <c:pt idx="18">
                  <c:v>8420</c:v>
                </c:pt>
                <c:pt idx="19">
                  <c:v>313</c:v>
                </c:pt>
                <c:pt idx="20">
                  <c:v>2565</c:v>
                </c:pt>
                <c:pt idx="21">
                  <c:v>2457</c:v>
                </c:pt>
                <c:pt idx="22">
                  <c:v>139</c:v>
                </c:pt>
                <c:pt idx="23">
                  <c:v>1724</c:v>
                </c:pt>
                <c:pt idx="24">
                  <c:v>489</c:v>
                </c:pt>
                <c:pt idx="25">
                  <c:v>419</c:v>
                </c:pt>
                <c:pt idx="26">
                  <c:v>346</c:v>
                </c:pt>
                <c:pt idx="27">
                  <c:v>3016</c:v>
                </c:pt>
                <c:pt idx="28">
                  <c:v>418</c:v>
                </c:pt>
                <c:pt idx="29">
                  <c:v>1334</c:v>
                </c:pt>
                <c:pt idx="30">
                  <c:v>504</c:v>
                </c:pt>
                <c:pt idx="3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9-4981-ADE6-C62F236A9F54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562</c:v>
                </c:pt>
                <c:pt idx="1">
                  <c:v>536</c:v>
                </c:pt>
                <c:pt idx="2">
                  <c:v>70</c:v>
                </c:pt>
                <c:pt idx="3">
                  <c:v>140</c:v>
                </c:pt>
                <c:pt idx="4">
                  <c:v>585</c:v>
                </c:pt>
                <c:pt idx="5">
                  <c:v>415</c:v>
                </c:pt>
                <c:pt idx="6">
                  <c:v>17198</c:v>
                </c:pt>
                <c:pt idx="7">
                  <c:v>851</c:v>
                </c:pt>
                <c:pt idx="8">
                  <c:v>436</c:v>
                </c:pt>
                <c:pt idx="9">
                  <c:v>401</c:v>
                </c:pt>
                <c:pt idx="10">
                  <c:v>5470</c:v>
                </c:pt>
                <c:pt idx="11">
                  <c:v>5259</c:v>
                </c:pt>
                <c:pt idx="12">
                  <c:v>383</c:v>
                </c:pt>
                <c:pt idx="13">
                  <c:v>3779</c:v>
                </c:pt>
                <c:pt idx="14">
                  <c:v>6217</c:v>
                </c:pt>
                <c:pt idx="15">
                  <c:v>2780</c:v>
                </c:pt>
                <c:pt idx="16">
                  <c:v>1130</c:v>
                </c:pt>
                <c:pt idx="17">
                  <c:v>585</c:v>
                </c:pt>
                <c:pt idx="18">
                  <c:v>2835</c:v>
                </c:pt>
                <c:pt idx="19">
                  <c:v>443</c:v>
                </c:pt>
                <c:pt idx="20">
                  <c:v>4724</c:v>
                </c:pt>
                <c:pt idx="21">
                  <c:v>1749</c:v>
                </c:pt>
                <c:pt idx="22">
                  <c:v>102</c:v>
                </c:pt>
                <c:pt idx="23">
                  <c:v>1747</c:v>
                </c:pt>
                <c:pt idx="24">
                  <c:v>1510</c:v>
                </c:pt>
                <c:pt idx="25">
                  <c:v>589</c:v>
                </c:pt>
                <c:pt idx="26">
                  <c:v>448</c:v>
                </c:pt>
                <c:pt idx="27">
                  <c:v>1270</c:v>
                </c:pt>
                <c:pt idx="28">
                  <c:v>610</c:v>
                </c:pt>
                <c:pt idx="29">
                  <c:v>2580</c:v>
                </c:pt>
                <c:pt idx="30">
                  <c:v>983</c:v>
                </c:pt>
                <c:pt idx="31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9-4981-ADE6-C62F236A9F54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35</c:v>
                </c:pt>
                <c:pt idx="1">
                  <c:v>113</c:v>
                </c:pt>
                <c:pt idx="2">
                  <c:v>1</c:v>
                </c:pt>
                <c:pt idx="3">
                  <c:v>12</c:v>
                </c:pt>
                <c:pt idx="4">
                  <c:v>3</c:v>
                </c:pt>
                <c:pt idx="5">
                  <c:v>76</c:v>
                </c:pt>
                <c:pt idx="6">
                  <c:v>679</c:v>
                </c:pt>
                <c:pt idx="7">
                  <c:v>81</c:v>
                </c:pt>
                <c:pt idx="8">
                  <c:v>16</c:v>
                </c:pt>
                <c:pt idx="9">
                  <c:v>21</c:v>
                </c:pt>
                <c:pt idx="10">
                  <c:v>202</c:v>
                </c:pt>
                <c:pt idx="11">
                  <c:v>116</c:v>
                </c:pt>
                <c:pt idx="12">
                  <c:v>5</c:v>
                </c:pt>
                <c:pt idx="13">
                  <c:v>78</c:v>
                </c:pt>
                <c:pt idx="14">
                  <c:v>267</c:v>
                </c:pt>
                <c:pt idx="15">
                  <c:v>63</c:v>
                </c:pt>
                <c:pt idx="16">
                  <c:v>44</c:v>
                </c:pt>
                <c:pt idx="17">
                  <c:v>2</c:v>
                </c:pt>
                <c:pt idx="18">
                  <c:v>227</c:v>
                </c:pt>
                <c:pt idx="19">
                  <c:v>1</c:v>
                </c:pt>
                <c:pt idx="20">
                  <c:v>87</c:v>
                </c:pt>
                <c:pt idx="21">
                  <c:v>231</c:v>
                </c:pt>
                <c:pt idx="22">
                  <c:v>11</c:v>
                </c:pt>
                <c:pt idx="23">
                  <c:v>48</c:v>
                </c:pt>
                <c:pt idx="24">
                  <c:v>49</c:v>
                </c:pt>
                <c:pt idx="25">
                  <c:v>29</c:v>
                </c:pt>
                <c:pt idx="26">
                  <c:v>11</c:v>
                </c:pt>
                <c:pt idx="27">
                  <c:v>110</c:v>
                </c:pt>
                <c:pt idx="28">
                  <c:v>17</c:v>
                </c:pt>
                <c:pt idx="29">
                  <c:v>41</c:v>
                </c:pt>
                <c:pt idx="30">
                  <c:v>19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9-4981-ADE6-C62F236A9F54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3920</c:v>
                </c:pt>
                <c:pt idx="1">
                  <c:v>9512</c:v>
                </c:pt>
                <c:pt idx="2">
                  <c:v>526</c:v>
                </c:pt>
                <c:pt idx="3">
                  <c:v>307</c:v>
                </c:pt>
                <c:pt idx="4">
                  <c:v>1507</c:v>
                </c:pt>
                <c:pt idx="5">
                  <c:v>9916</c:v>
                </c:pt>
                <c:pt idx="6">
                  <c:v>45426</c:v>
                </c:pt>
                <c:pt idx="7">
                  <c:v>9153</c:v>
                </c:pt>
                <c:pt idx="8">
                  <c:v>2020</c:v>
                </c:pt>
                <c:pt idx="9">
                  <c:v>4902</c:v>
                </c:pt>
                <c:pt idx="10">
                  <c:v>13378</c:v>
                </c:pt>
                <c:pt idx="11">
                  <c:v>14840</c:v>
                </c:pt>
                <c:pt idx="12">
                  <c:v>1042</c:v>
                </c:pt>
                <c:pt idx="13">
                  <c:v>11009</c:v>
                </c:pt>
                <c:pt idx="14">
                  <c:v>19188</c:v>
                </c:pt>
                <c:pt idx="15">
                  <c:v>8634</c:v>
                </c:pt>
                <c:pt idx="16">
                  <c:v>2048</c:v>
                </c:pt>
                <c:pt idx="17">
                  <c:v>507</c:v>
                </c:pt>
                <c:pt idx="18">
                  <c:v>29987</c:v>
                </c:pt>
                <c:pt idx="19">
                  <c:v>1056</c:v>
                </c:pt>
                <c:pt idx="20">
                  <c:v>8764</c:v>
                </c:pt>
                <c:pt idx="21">
                  <c:v>7683</c:v>
                </c:pt>
                <c:pt idx="22">
                  <c:v>517</c:v>
                </c:pt>
                <c:pt idx="23">
                  <c:v>7001</c:v>
                </c:pt>
                <c:pt idx="24">
                  <c:v>6022</c:v>
                </c:pt>
                <c:pt idx="25">
                  <c:v>7401</c:v>
                </c:pt>
                <c:pt idx="26">
                  <c:v>1048</c:v>
                </c:pt>
                <c:pt idx="27">
                  <c:v>13544</c:v>
                </c:pt>
                <c:pt idx="28">
                  <c:v>1638</c:v>
                </c:pt>
                <c:pt idx="29">
                  <c:v>10729</c:v>
                </c:pt>
                <c:pt idx="30">
                  <c:v>1872</c:v>
                </c:pt>
                <c:pt idx="31">
                  <c:v>1279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9-4981-ADE6-C62F236A9F54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44</c:v>
                </c:pt>
                <c:pt idx="1">
                  <c:v>97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11</c:v>
                </c:pt>
                <c:pt idx="9">
                  <c:v>1</c:v>
                </c:pt>
                <c:pt idx="10">
                  <c:v>65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52</c:v>
                </c:pt>
                <c:pt idx="15">
                  <c:v>51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11</c:v>
                </c:pt>
                <c:pt idx="21">
                  <c:v>6</c:v>
                </c:pt>
                <c:pt idx="22">
                  <c:v>17</c:v>
                </c:pt>
                <c:pt idx="23">
                  <c:v>12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5</c:v>
                </c:pt>
                <c:pt idx="28">
                  <c:v>2</c:v>
                </c:pt>
                <c:pt idx="29">
                  <c:v>9</c:v>
                </c:pt>
                <c:pt idx="30">
                  <c:v>1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9-4981-ADE6-C62F236A9F54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C9-4981-ADE6-C62F236A9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320560"/>
        <c:axId val="193387344"/>
      </c:barChart>
      <c:catAx>
        <c:axId val="192320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3387344"/>
        <c:crosses val="autoZero"/>
        <c:auto val="1"/>
        <c:lblAlgn val="ctr"/>
        <c:lblOffset val="100"/>
        <c:noMultiLvlLbl val="0"/>
      </c:catAx>
      <c:valAx>
        <c:axId val="193387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2320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90470993106059"/>
          <c:y val="0.9313579145707962"/>
          <c:w val="0.48801012859889792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2017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997786834557412"/>
          <c:w val="0.89400867624603164"/>
          <c:h val="0.62614136127983722"/>
        </c:manualLayout>
      </c:layout>
      <c:lineChart>
        <c:grouping val="standar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128</c:v>
                </c:pt>
                <c:pt idx="1">
                  <c:v>151</c:v>
                </c:pt>
                <c:pt idx="2">
                  <c:v>20</c:v>
                </c:pt>
                <c:pt idx="3">
                  <c:v>27</c:v>
                </c:pt>
                <c:pt idx="4">
                  <c:v>49</c:v>
                </c:pt>
                <c:pt idx="5">
                  <c:v>194</c:v>
                </c:pt>
                <c:pt idx="6">
                  <c:v>6886</c:v>
                </c:pt>
                <c:pt idx="7">
                  <c:v>259</c:v>
                </c:pt>
                <c:pt idx="8">
                  <c:v>65</c:v>
                </c:pt>
                <c:pt idx="9">
                  <c:v>70</c:v>
                </c:pt>
                <c:pt idx="10">
                  <c:v>909</c:v>
                </c:pt>
                <c:pt idx="11">
                  <c:v>195</c:v>
                </c:pt>
                <c:pt idx="12">
                  <c:v>27</c:v>
                </c:pt>
                <c:pt idx="13">
                  <c:v>217</c:v>
                </c:pt>
                <c:pt idx="14">
                  <c:v>331</c:v>
                </c:pt>
                <c:pt idx="15">
                  <c:v>70</c:v>
                </c:pt>
                <c:pt idx="16">
                  <c:v>42</c:v>
                </c:pt>
                <c:pt idx="17">
                  <c:v>4</c:v>
                </c:pt>
                <c:pt idx="18">
                  <c:v>1272</c:v>
                </c:pt>
                <c:pt idx="19">
                  <c:v>26</c:v>
                </c:pt>
                <c:pt idx="20">
                  <c:v>290</c:v>
                </c:pt>
                <c:pt idx="21">
                  <c:v>224</c:v>
                </c:pt>
                <c:pt idx="22">
                  <c:v>15</c:v>
                </c:pt>
                <c:pt idx="23">
                  <c:v>105</c:v>
                </c:pt>
                <c:pt idx="24">
                  <c:v>103</c:v>
                </c:pt>
                <c:pt idx="25">
                  <c:v>60</c:v>
                </c:pt>
                <c:pt idx="26">
                  <c:v>182</c:v>
                </c:pt>
                <c:pt idx="27">
                  <c:v>599</c:v>
                </c:pt>
                <c:pt idx="28">
                  <c:v>47</c:v>
                </c:pt>
                <c:pt idx="29">
                  <c:v>297</c:v>
                </c:pt>
                <c:pt idx="30">
                  <c:v>62</c:v>
                </c:pt>
                <c:pt idx="3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0-4D2E-A47D-B63012654A16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168</c:v>
                </c:pt>
                <c:pt idx="1">
                  <c:v>81</c:v>
                </c:pt>
                <c:pt idx="2">
                  <c:v>23</c:v>
                </c:pt>
                <c:pt idx="3">
                  <c:v>33</c:v>
                </c:pt>
                <c:pt idx="4">
                  <c:v>44</c:v>
                </c:pt>
                <c:pt idx="5">
                  <c:v>127</c:v>
                </c:pt>
                <c:pt idx="6">
                  <c:v>2145</c:v>
                </c:pt>
                <c:pt idx="7">
                  <c:v>184</c:v>
                </c:pt>
                <c:pt idx="8">
                  <c:v>31</c:v>
                </c:pt>
                <c:pt idx="9">
                  <c:v>55</c:v>
                </c:pt>
                <c:pt idx="10">
                  <c:v>462</c:v>
                </c:pt>
                <c:pt idx="11">
                  <c:v>328</c:v>
                </c:pt>
                <c:pt idx="12">
                  <c:v>51</c:v>
                </c:pt>
                <c:pt idx="13">
                  <c:v>185</c:v>
                </c:pt>
                <c:pt idx="14">
                  <c:v>295</c:v>
                </c:pt>
                <c:pt idx="15">
                  <c:v>113</c:v>
                </c:pt>
                <c:pt idx="16">
                  <c:v>65</c:v>
                </c:pt>
                <c:pt idx="17">
                  <c:v>17</c:v>
                </c:pt>
                <c:pt idx="18">
                  <c:v>1197</c:v>
                </c:pt>
                <c:pt idx="19">
                  <c:v>24</c:v>
                </c:pt>
                <c:pt idx="20">
                  <c:v>324</c:v>
                </c:pt>
                <c:pt idx="21">
                  <c:v>186</c:v>
                </c:pt>
                <c:pt idx="22">
                  <c:v>20</c:v>
                </c:pt>
                <c:pt idx="23">
                  <c:v>92</c:v>
                </c:pt>
                <c:pt idx="24">
                  <c:v>157</c:v>
                </c:pt>
                <c:pt idx="25">
                  <c:v>107</c:v>
                </c:pt>
                <c:pt idx="26">
                  <c:v>164</c:v>
                </c:pt>
                <c:pt idx="27">
                  <c:v>198</c:v>
                </c:pt>
                <c:pt idx="28">
                  <c:v>18</c:v>
                </c:pt>
                <c:pt idx="29">
                  <c:v>275</c:v>
                </c:pt>
                <c:pt idx="30">
                  <c:v>86</c:v>
                </c:pt>
                <c:pt idx="3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0-4D2E-A47D-B63012654A16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23</c:v>
                </c:pt>
                <c:pt idx="1">
                  <c:v>8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55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10</c:v>
                </c:pt>
                <c:pt idx="11">
                  <c:v>1</c:v>
                </c:pt>
                <c:pt idx="12">
                  <c:v>1</c:v>
                </c:pt>
                <c:pt idx="13">
                  <c:v>9</c:v>
                </c:pt>
                <c:pt idx="14">
                  <c:v>5</c:v>
                </c:pt>
                <c:pt idx="15">
                  <c:v>2</c:v>
                </c:pt>
                <c:pt idx="16">
                  <c:v>17</c:v>
                </c:pt>
                <c:pt idx="17">
                  <c:v>0</c:v>
                </c:pt>
                <c:pt idx="18">
                  <c:v>36</c:v>
                </c:pt>
                <c:pt idx="19">
                  <c:v>0</c:v>
                </c:pt>
                <c:pt idx="20">
                  <c:v>39</c:v>
                </c:pt>
                <c:pt idx="21">
                  <c:v>4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4</c:v>
                </c:pt>
                <c:pt idx="26">
                  <c:v>8</c:v>
                </c:pt>
                <c:pt idx="27">
                  <c:v>14</c:v>
                </c:pt>
                <c:pt idx="28">
                  <c:v>0</c:v>
                </c:pt>
                <c:pt idx="29">
                  <c:v>15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0-4D2E-A47D-B63012654A16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761</c:v>
                </c:pt>
                <c:pt idx="1">
                  <c:v>522</c:v>
                </c:pt>
                <c:pt idx="2">
                  <c:v>153</c:v>
                </c:pt>
                <c:pt idx="3">
                  <c:v>189</c:v>
                </c:pt>
                <c:pt idx="4">
                  <c:v>276</c:v>
                </c:pt>
                <c:pt idx="5">
                  <c:v>1807</c:v>
                </c:pt>
                <c:pt idx="6">
                  <c:v>6191</c:v>
                </c:pt>
                <c:pt idx="7">
                  <c:v>2250</c:v>
                </c:pt>
                <c:pt idx="8">
                  <c:v>601</c:v>
                </c:pt>
                <c:pt idx="9">
                  <c:v>792</c:v>
                </c:pt>
                <c:pt idx="10">
                  <c:v>1824</c:v>
                </c:pt>
                <c:pt idx="11">
                  <c:v>2534</c:v>
                </c:pt>
                <c:pt idx="12">
                  <c:v>124</c:v>
                </c:pt>
                <c:pt idx="13">
                  <c:v>1525</c:v>
                </c:pt>
                <c:pt idx="14">
                  <c:v>1790</c:v>
                </c:pt>
                <c:pt idx="15">
                  <c:v>463</c:v>
                </c:pt>
                <c:pt idx="16">
                  <c:v>108</c:v>
                </c:pt>
                <c:pt idx="17">
                  <c:v>60</c:v>
                </c:pt>
                <c:pt idx="18">
                  <c:v>9138</c:v>
                </c:pt>
                <c:pt idx="19">
                  <c:v>292</c:v>
                </c:pt>
                <c:pt idx="20">
                  <c:v>526</c:v>
                </c:pt>
                <c:pt idx="21">
                  <c:v>1347</c:v>
                </c:pt>
                <c:pt idx="22">
                  <c:v>86</c:v>
                </c:pt>
                <c:pt idx="23">
                  <c:v>429</c:v>
                </c:pt>
                <c:pt idx="24">
                  <c:v>523</c:v>
                </c:pt>
                <c:pt idx="25">
                  <c:v>791</c:v>
                </c:pt>
                <c:pt idx="26">
                  <c:v>946</c:v>
                </c:pt>
                <c:pt idx="27">
                  <c:v>4951</c:v>
                </c:pt>
                <c:pt idx="28">
                  <c:v>56</c:v>
                </c:pt>
                <c:pt idx="29">
                  <c:v>3117</c:v>
                </c:pt>
                <c:pt idx="30">
                  <c:v>375</c:v>
                </c:pt>
                <c:pt idx="31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0-4D2E-A47D-B63012654A16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5</c:v>
                </c:pt>
                <c:pt idx="1">
                  <c:v>18</c:v>
                </c:pt>
                <c:pt idx="2">
                  <c:v>3</c:v>
                </c:pt>
                <c:pt idx="3">
                  <c:v>1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16</c:v>
                </c:pt>
                <c:pt idx="8">
                  <c:v>6</c:v>
                </c:pt>
                <c:pt idx="9">
                  <c:v>2</c:v>
                </c:pt>
                <c:pt idx="10">
                  <c:v>34</c:v>
                </c:pt>
                <c:pt idx="11">
                  <c:v>12</c:v>
                </c:pt>
                <c:pt idx="12">
                  <c:v>5</c:v>
                </c:pt>
                <c:pt idx="13">
                  <c:v>3</c:v>
                </c:pt>
                <c:pt idx="14">
                  <c:v>37</c:v>
                </c:pt>
                <c:pt idx="15">
                  <c:v>51</c:v>
                </c:pt>
                <c:pt idx="16">
                  <c:v>6</c:v>
                </c:pt>
                <c:pt idx="17">
                  <c:v>7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12</c:v>
                </c:pt>
                <c:pt idx="25">
                  <c:v>0</c:v>
                </c:pt>
                <c:pt idx="26">
                  <c:v>28</c:v>
                </c:pt>
                <c:pt idx="27">
                  <c:v>28</c:v>
                </c:pt>
                <c:pt idx="28">
                  <c:v>4</c:v>
                </c:pt>
                <c:pt idx="29">
                  <c:v>52</c:v>
                </c:pt>
                <c:pt idx="30">
                  <c:v>2</c:v>
                </c:pt>
                <c:pt idx="3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0-4D2E-A47D-B63012654A16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309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20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41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31</c:v>
                </c:pt>
                <c:pt idx="27">
                  <c:v>4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20-4D2E-A47D-B6301265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388520"/>
        <c:axId val="193388912"/>
      </c:lineChart>
      <c:catAx>
        <c:axId val="193388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3388912"/>
        <c:crosses val="autoZero"/>
        <c:auto val="1"/>
        <c:lblAlgn val="ctr"/>
        <c:lblOffset val="100"/>
        <c:noMultiLvlLbl val="0"/>
      </c:catAx>
      <c:valAx>
        <c:axId val="193388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389668063625104E-3"/>
              <c:y val="0.2609081473029805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3388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6232085563725362"/>
          <c:h val="8.097499508798079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2017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128</c:v>
                </c:pt>
                <c:pt idx="1">
                  <c:v>151</c:v>
                </c:pt>
                <c:pt idx="2">
                  <c:v>20</c:v>
                </c:pt>
                <c:pt idx="3">
                  <c:v>27</c:v>
                </c:pt>
                <c:pt idx="4">
                  <c:v>49</c:v>
                </c:pt>
                <c:pt idx="5">
                  <c:v>194</c:v>
                </c:pt>
                <c:pt idx="6">
                  <c:v>6886</c:v>
                </c:pt>
                <c:pt idx="7">
                  <c:v>259</c:v>
                </c:pt>
                <c:pt idx="8">
                  <c:v>65</c:v>
                </c:pt>
                <c:pt idx="9">
                  <c:v>70</c:v>
                </c:pt>
                <c:pt idx="10">
                  <c:v>909</c:v>
                </c:pt>
                <c:pt idx="11">
                  <c:v>195</c:v>
                </c:pt>
                <c:pt idx="12">
                  <c:v>27</c:v>
                </c:pt>
                <c:pt idx="13">
                  <c:v>217</c:v>
                </c:pt>
                <c:pt idx="14">
                  <c:v>331</c:v>
                </c:pt>
                <c:pt idx="15">
                  <c:v>70</c:v>
                </c:pt>
                <c:pt idx="16">
                  <c:v>42</c:v>
                </c:pt>
                <c:pt idx="17">
                  <c:v>4</c:v>
                </c:pt>
                <c:pt idx="18">
                  <c:v>1272</c:v>
                </c:pt>
                <c:pt idx="19">
                  <c:v>26</c:v>
                </c:pt>
                <c:pt idx="20">
                  <c:v>290</c:v>
                </c:pt>
                <c:pt idx="21">
                  <c:v>224</c:v>
                </c:pt>
                <c:pt idx="22">
                  <c:v>15</c:v>
                </c:pt>
                <c:pt idx="23">
                  <c:v>105</c:v>
                </c:pt>
                <c:pt idx="24">
                  <c:v>103</c:v>
                </c:pt>
                <c:pt idx="25">
                  <c:v>60</c:v>
                </c:pt>
                <c:pt idx="26">
                  <c:v>182</c:v>
                </c:pt>
                <c:pt idx="27">
                  <c:v>599</c:v>
                </c:pt>
                <c:pt idx="28">
                  <c:v>47</c:v>
                </c:pt>
                <c:pt idx="29">
                  <c:v>297</c:v>
                </c:pt>
                <c:pt idx="30">
                  <c:v>62</c:v>
                </c:pt>
                <c:pt idx="3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0-4FA8-A89E-8CEA46FD9535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168</c:v>
                </c:pt>
                <c:pt idx="1">
                  <c:v>81</c:v>
                </c:pt>
                <c:pt idx="2">
                  <c:v>23</c:v>
                </c:pt>
                <c:pt idx="3">
                  <c:v>33</c:v>
                </c:pt>
                <c:pt idx="4">
                  <c:v>44</c:v>
                </c:pt>
                <c:pt idx="5">
                  <c:v>127</c:v>
                </c:pt>
                <c:pt idx="6">
                  <c:v>2145</c:v>
                </c:pt>
                <c:pt idx="7">
                  <c:v>184</c:v>
                </c:pt>
                <c:pt idx="8">
                  <c:v>31</c:v>
                </c:pt>
                <c:pt idx="9">
                  <c:v>55</c:v>
                </c:pt>
                <c:pt idx="10">
                  <c:v>462</c:v>
                </c:pt>
                <c:pt idx="11">
                  <c:v>328</c:v>
                </c:pt>
                <c:pt idx="12">
                  <c:v>51</c:v>
                </c:pt>
                <c:pt idx="13">
                  <c:v>185</c:v>
                </c:pt>
                <c:pt idx="14">
                  <c:v>295</c:v>
                </c:pt>
                <c:pt idx="15">
                  <c:v>113</c:v>
                </c:pt>
                <c:pt idx="16">
                  <c:v>65</c:v>
                </c:pt>
                <c:pt idx="17">
                  <c:v>17</c:v>
                </c:pt>
                <c:pt idx="18">
                  <c:v>1197</c:v>
                </c:pt>
                <c:pt idx="19">
                  <c:v>24</c:v>
                </c:pt>
                <c:pt idx="20">
                  <c:v>324</c:v>
                </c:pt>
                <c:pt idx="21">
                  <c:v>186</c:v>
                </c:pt>
                <c:pt idx="22">
                  <c:v>20</c:v>
                </c:pt>
                <c:pt idx="23">
                  <c:v>92</c:v>
                </c:pt>
                <c:pt idx="24">
                  <c:v>157</c:v>
                </c:pt>
                <c:pt idx="25">
                  <c:v>107</c:v>
                </c:pt>
                <c:pt idx="26">
                  <c:v>164</c:v>
                </c:pt>
                <c:pt idx="27">
                  <c:v>198</c:v>
                </c:pt>
                <c:pt idx="28">
                  <c:v>18</c:v>
                </c:pt>
                <c:pt idx="29">
                  <c:v>275</c:v>
                </c:pt>
                <c:pt idx="30">
                  <c:v>86</c:v>
                </c:pt>
                <c:pt idx="3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0-4FA8-A89E-8CEA46FD9535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23</c:v>
                </c:pt>
                <c:pt idx="1">
                  <c:v>8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55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10</c:v>
                </c:pt>
                <c:pt idx="11">
                  <c:v>1</c:v>
                </c:pt>
                <c:pt idx="12">
                  <c:v>1</c:v>
                </c:pt>
                <c:pt idx="13">
                  <c:v>9</c:v>
                </c:pt>
                <c:pt idx="14">
                  <c:v>5</c:v>
                </c:pt>
                <c:pt idx="15">
                  <c:v>2</c:v>
                </c:pt>
                <c:pt idx="16">
                  <c:v>17</c:v>
                </c:pt>
                <c:pt idx="17">
                  <c:v>0</c:v>
                </c:pt>
                <c:pt idx="18">
                  <c:v>36</c:v>
                </c:pt>
                <c:pt idx="19">
                  <c:v>0</c:v>
                </c:pt>
                <c:pt idx="20">
                  <c:v>39</c:v>
                </c:pt>
                <c:pt idx="21">
                  <c:v>4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4</c:v>
                </c:pt>
                <c:pt idx="26">
                  <c:v>8</c:v>
                </c:pt>
                <c:pt idx="27">
                  <c:v>14</c:v>
                </c:pt>
                <c:pt idx="28">
                  <c:v>0</c:v>
                </c:pt>
                <c:pt idx="29">
                  <c:v>15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0-4FA8-A89E-8CEA46FD9535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761</c:v>
                </c:pt>
                <c:pt idx="1">
                  <c:v>522</c:v>
                </c:pt>
                <c:pt idx="2">
                  <c:v>153</c:v>
                </c:pt>
                <c:pt idx="3">
                  <c:v>189</c:v>
                </c:pt>
                <c:pt idx="4">
                  <c:v>276</c:v>
                </c:pt>
                <c:pt idx="5">
                  <c:v>1807</c:v>
                </c:pt>
                <c:pt idx="6">
                  <c:v>6191</c:v>
                </c:pt>
                <c:pt idx="7">
                  <c:v>2250</c:v>
                </c:pt>
                <c:pt idx="8">
                  <c:v>601</c:v>
                </c:pt>
                <c:pt idx="9">
                  <c:v>792</c:v>
                </c:pt>
                <c:pt idx="10">
                  <c:v>1824</c:v>
                </c:pt>
                <c:pt idx="11">
                  <c:v>2534</c:v>
                </c:pt>
                <c:pt idx="12">
                  <c:v>124</c:v>
                </c:pt>
                <c:pt idx="13">
                  <c:v>1525</c:v>
                </c:pt>
                <c:pt idx="14">
                  <c:v>1790</c:v>
                </c:pt>
                <c:pt idx="15">
                  <c:v>463</c:v>
                </c:pt>
                <c:pt idx="16">
                  <c:v>108</c:v>
                </c:pt>
                <c:pt idx="17">
                  <c:v>60</c:v>
                </c:pt>
                <c:pt idx="18">
                  <c:v>9138</c:v>
                </c:pt>
                <c:pt idx="19">
                  <c:v>292</c:v>
                </c:pt>
                <c:pt idx="20">
                  <c:v>526</c:v>
                </c:pt>
                <c:pt idx="21">
                  <c:v>1347</c:v>
                </c:pt>
                <c:pt idx="22">
                  <c:v>86</c:v>
                </c:pt>
                <c:pt idx="23">
                  <c:v>429</c:v>
                </c:pt>
                <c:pt idx="24">
                  <c:v>523</c:v>
                </c:pt>
                <c:pt idx="25">
                  <c:v>791</c:v>
                </c:pt>
                <c:pt idx="26">
                  <c:v>946</c:v>
                </c:pt>
                <c:pt idx="27">
                  <c:v>4951</c:v>
                </c:pt>
                <c:pt idx="28">
                  <c:v>56</c:v>
                </c:pt>
                <c:pt idx="29">
                  <c:v>3117</c:v>
                </c:pt>
                <c:pt idx="30">
                  <c:v>375</c:v>
                </c:pt>
                <c:pt idx="3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A0-4FA8-A89E-8CEA46FD9535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5</c:v>
                </c:pt>
                <c:pt idx="1">
                  <c:v>18</c:v>
                </c:pt>
                <c:pt idx="2">
                  <c:v>3</c:v>
                </c:pt>
                <c:pt idx="3">
                  <c:v>1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16</c:v>
                </c:pt>
                <c:pt idx="8">
                  <c:v>6</c:v>
                </c:pt>
                <c:pt idx="9">
                  <c:v>2</c:v>
                </c:pt>
                <c:pt idx="10">
                  <c:v>34</c:v>
                </c:pt>
                <c:pt idx="11">
                  <c:v>12</c:v>
                </c:pt>
                <c:pt idx="12">
                  <c:v>5</c:v>
                </c:pt>
                <c:pt idx="13">
                  <c:v>3</c:v>
                </c:pt>
                <c:pt idx="14">
                  <c:v>37</c:v>
                </c:pt>
                <c:pt idx="15">
                  <c:v>51</c:v>
                </c:pt>
                <c:pt idx="16">
                  <c:v>6</c:v>
                </c:pt>
                <c:pt idx="17">
                  <c:v>7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12</c:v>
                </c:pt>
                <c:pt idx="25">
                  <c:v>0</c:v>
                </c:pt>
                <c:pt idx="26">
                  <c:v>28</c:v>
                </c:pt>
                <c:pt idx="27">
                  <c:v>28</c:v>
                </c:pt>
                <c:pt idx="28">
                  <c:v>4</c:v>
                </c:pt>
                <c:pt idx="29">
                  <c:v>52</c:v>
                </c:pt>
                <c:pt idx="30">
                  <c:v>2</c:v>
                </c:pt>
                <c:pt idx="3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A0-4FA8-A89E-8CEA46FD9535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309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20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41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31</c:v>
                </c:pt>
                <c:pt idx="27">
                  <c:v>4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A0-4FA8-A89E-8CEA46FD9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607976"/>
        <c:axId val="191608368"/>
      </c:barChart>
      <c:catAx>
        <c:axId val="191607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1608368"/>
        <c:crosses val="autoZero"/>
        <c:auto val="1"/>
        <c:lblAlgn val="ctr"/>
        <c:lblOffset val="100"/>
        <c:noMultiLvlLbl val="0"/>
      </c:catAx>
      <c:valAx>
        <c:axId val="191608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93266984674496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1607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38145299552336"/>
          <c:y val="0.91733035792254292"/>
          <c:w val="0.4933358236498715"/>
          <c:h val="8.0974995087979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</a:t>
            </a:r>
            <a:r>
              <a:rPr lang="es-ES" sz="1200" baseline="0"/>
              <a:t> por Clase de Vehículo 2017</a:t>
            </a:r>
            <a:endParaRPr lang="es-ES" sz="1200"/>
          </a:p>
        </c:rich>
      </c:tx>
      <c:layout>
        <c:manualLayout>
          <c:xMode val="edge"/>
          <c:yMode val="edge"/>
          <c:x val="0.12705351525715775"/>
          <c:y val="8.9186176142697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19"/>
          <c:h val="0.65085473011525763"/>
        </c:manualLayout>
      </c:layout>
      <c:lineChart>
        <c:grouping val="standar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45</c:v>
                </c:pt>
                <c:pt idx="1">
                  <c:v>98</c:v>
                </c:pt>
                <c:pt idx="2">
                  <c:v>9</c:v>
                </c:pt>
                <c:pt idx="3">
                  <c:v>6</c:v>
                </c:pt>
                <c:pt idx="4">
                  <c:v>11</c:v>
                </c:pt>
                <c:pt idx="5">
                  <c:v>54</c:v>
                </c:pt>
                <c:pt idx="6">
                  <c:v>1209</c:v>
                </c:pt>
                <c:pt idx="7">
                  <c:v>41</c:v>
                </c:pt>
                <c:pt idx="8">
                  <c:v>30</c:v>
                </c:pt>
                <c:pt idx="9">
                  <c:v>27</c:v>
                </c:pt>
                <c:pt idx="10">
                  <c:v>194</c:v>
                </c:pt>
                <c:pt idx="11">
                  <c:v>131</c:v>
                </c:pt>
                <c:pt idx="12">
                  <c:v>6</c:v>
                </c:pt>
                <c:pt idx="13">
                  <c:v>75</c:v>
                </c:pt>
                <c:pt idx="14">
                  <c:v>244</c:v>
                </c:pt>
                <c:pt idx="15">
                  <c:v>54</c:v>
                </c:pt>
                <c:pt idx="16">
                  <c:v>300</c:v>
                </c:pt>
                <c:pt idx="17">
                  <c:v>2</c:v>
                </c:pt>
                <c:pt idx="18">
                  <c:v>317</c:v>
                </c:pt>
                <c:pt idx="19">
                  <c:v>1</c:v>
                </c:pt>
                <c:pt idx="20">
                  <c:v>101</c:v>
                </c:pt>
                <c:pt idx="21">
                  <c:v>375</c:v>
                </c:pt>
                <c:pt idx="22">
                  <c:v>3</c:v>
                </c:pt>
                <c:pt idx="23">
                  <c:v>27</c:v>
                </c:pt>
                <c:pt idx="24">
                  <c:v>50</c:v>
                </c:pt>
                <c:pt idx="25">
                  <c:v>20</c:v>
                </c:pt>
                <c:pt idx="26">
                  <c:v>28</c:v>
                </c:pt>
                <c:pt idx="27">
                  <c:v>42</c:v>
                </c:pt>
                <c:pt idx="28">
                  <c:v>13</c:v>
                </c:pt>
                <c:pt idx="29">
                  <c:v>72</c:v>
                </c:pt>
                <c:pt idx="30">
                  <c:v>56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B-417D-A4ED-A5DC19A64365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5032</c:v>
                </c:pt>
                <c:pt idx="1">
                  <c:v>11333</c:v>
                </c:pt>
                <c:pt idx="2">
                  <c:v>737</c:v>
                </c:pt>
                <c:pt idx="3">
                  <c:v>628</c:v>
                </c:pt>
                <c:pt idx="4">
                  <c:v>1562</c:v>
                </c:pt>
                <c:pt idx="5">
                  <c:v>13402</c:v>
                </c:pt>
                <c:pt idx="6">
                  <c:v>61267</c:v>
                </c:pt>
                <c:pt idx="7">
                  <c:v>15458</c:v>
                </c:pt>
                <c:pt idx="8">
                  <c:v>3967</c:v>
                </c:pt>
                <c:pt idx="9">
                  <c:v>5953</c:v>
                </c:pt>
                <c:pt idx="10">
                  <c:v>16033</c:v>
                </c:pt>
                <c:pt idx="11">
                  <c:v>16726</c:v>
                </c:pt>
                <c:pt idx="12">
                  <c:v>460</c:v>
                </c:pt>
                <c:pt idx="13">
                  <c:v>9730</c:v>
                </c:pt>
                <c:pt idx="14">
                  <c:v>21666</c:v>
                </c:pt>
                <c:pt idx="15">
                  <c:v>9595</c:v>
                </c:pt>
                <c:pt idx="16">
                  <c:v>2702</c:v>
                </c:pt>
                <c:pt idx="17">
                  <c:v>395</c:v>
                </c:pt>
                <c:pt idx="18">
                  <c:v>63350</c:v>
                </c:pt>
                <c:pt idx="19">
                  <c:v>1437</c:v>
                </c:pt>
                <c:pt idx="20">
                  <c:v>7863</c:v>
                </c:pt>
                <c:pt idx="21">
                  <c:v>10899</c:v>
                </c:pt>
                <c:pt idx="22">
                  <c:v>492</c:v>
                </c:pt>
                <c:pt idx="23">
                  <c:v>8046</c:v>
                </c:pt>
                <c:pt idx="24">
                  <c:v>10173</c:v>
                </c:pt>
                <c:pt idx="25">
                  <c:v>10048</c:v>
                </c:pt>
                <c:pt idx="26">
                  <c:v>1788</c:v>
                </c:pt>
                <c:pt idx="27">
                  <c:v>23240</c:v>
                </c:pt>
                <c:pt idx="28">
                  <c:v>1433</c:v>
                </c:pt>
                <c:pt idx="29">
                  <c:v>18218</c:v>
                </c:pt>
                <c:pt idx="30">
                  <c:v>3568</c:v>
                </c:pt>
                <c:pt idx="31">
                  <c:v>1612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B-417D-A4ED-A5DC19A64365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660</c:v>
                </c:pt>
                <c:pt idx="1">
                  <c:v>451</c:v>
                </c:pt>
                <c:pt idx="2">
                  <c:v>269</c:v>
                </c:pt>
                <c:pt idx="3">
                  <c:v>205</c:v>
                </c:pt>
                <c:pt idx="4">
                  <c:v>854</c:v>
                </c:pt>
                <c:pt idx="5">
                  <c:v>3299</c:v>
                </c:pt>
                <c:pt idx="6">
                  <c:v>10153</c:v>
                </c:pt>
                <c:pt idx="7">
                  <c:v>4986</c:v>
                </c:pt>
                <c:pt idx="8">
                  <c:v>568</c:v>
                </c:pt>
                <c:pt idx="9">
                  <c:v>2521</c:v>
                </c:pt>
                <c:pt idx="10">
                  <c:v>3475</c:v>
                </c:pt>
                <c:pt idx="11">
                  <c:v>3440</c:v>
                </c:pt>
                <c:pt idx="12">
                  <c:v>749</c:v>
                </c:pt>
                <c:pt idx="13">
                  <c:v>5133</c:v>
                </c:pt>
                <c:pt idx="14">
                  <c:v>7533</c:v>
                </c:pt>
                <c:pt idx="15">
                  <c:v>2723</c:v>
                </c:pt>
                <c:pt idx="16">
                  <c:v>700</c:v>
                </c:pt>
                <c:pt idx="17">
                  <c:v>274</c:v>
                </c:pt>
                <c:pt idx="18">
                  <c:v>12584</c:v>
                </c:pt>
                <c:pt idx="19">
                  <c:v>667</c:v>
                </c:pt>
                <c:pt idx="20">
                  <c:v>4034</c:v>
                </c:pt>
                <c:pt idx="21">
                  <c:v>1792</c:v>
                </c:pt>
                <c:pt idx="22">
                  <c:v>199</c:v>
                </c:pt>
                <c:pt idx="23">
                  <c:v>3044</c:v>
                </c:pt>
                <c:pt idx="24">
                  <c:v>1421</c:v>
                </c:pt>
                <c:pt idx="25">
                  <c:v>1643</c:v>
                </c:pt>
                <c:pt idx="26">
                  <c:v>1038</c:v>
                </c:pt>
                <c:pt idx="27">
                  <c:v>5756</c:v>
                </c:pt>
                <c:pt idx="28">
                  <c:v>646</c:v>
                </c:pt>
                <c:pt idx="29">
                  <c:v>4788</c:v>
                </c:pt>
                <c:pt idx="30">
                  <c:v>614</c:v>
                </c:pt>
                <c:pt idx="31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B-417D-A4ED-A5DC19A64365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4</c:v>
                </c:pt>
                <c:pt idx="1">
                  <c:v>12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14</c:v>
                </c:pt>
                <c:pt idx="6">
                  <c:v>122</c:v>
                </c:pt>
                <c:pt idx="7">
                  <c:v>22</c:v>
                </c:pt>
                <c:pt idx="8">
                  <c:v>8</c:v>
                </c:pt>
                <c:pt idx="9">
                  <c:v>99</c:v>
                </c:pt>
                <c:pt idx="10">
                  <c:v>4</c:v>
                </c:pt>
                <c:pt idx="11">
                  <c:v>10</c:v>
                </c:pt>
                <c:pt idx="12">
                  <c:v>0</c:v>
                </c:pt>
                <c:pt idx="13">
                  <c:v>15</c:v>
                </c:pt>
                <c:pt idx="14">
                  <c:v>19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72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  <c:pt idx="26">
                  <c:v>13</c:v>
                </c:pt>
                <c:pt idx="27">
                  <c:v>89</c:v>
                </c:pt>
                <c:pt idx="28">
                  <c:v>0</c:v>
                </c:pt>
                <c:pt idx="29">
                  <c:v>38</c:v>
                </c:pt>
                <c:pt idx="30">
                  <c:v>2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5B-417D-A4ED-A5DC19A64365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5B-417D-A4ED-A5DC19A64365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14</c:v>
                </c:pt>
                <c:pt idx="7">
                  <c:v>11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13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5B-417D-A4ED-A5DC19A64365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179</c:v>
                </c:pt>
                <c:pt idx="1">
                  <c:v>117</c:v>
                </c:pt>
                <c:pt idx="2">
                  <c:v>9</c:v>
                </c:pt>
                <c:pt idx="3">
                  <c:v>10</c:v>
                </c:pt>
                <c:pt idx="4">
                  <c:v>53</c:v>
                </c:pt>
                <c:pt idx="5">
                  <c:v>6</c:v>
                </c:pt>
                <c:pt idx="6">
                  <c:v>421</c:v>
                </c:pt>
                <c:pt idx="7">
                  <c:v>488</c:v>
                </c:pt>
                <c:pt idx="8">
                  <c:v>38</c:v>
                </c:pt>
                <c:pt idx="9">
                  <c:v>8</c:v>
                </c:pt>
                <c:pt idx="10">
                  <c:v>183</c:v>
                </c:pt>
                <c:pt idx="11">
                  <c:v>112</c:v>
                </c:pt>
                <c:pt idx="12">
                  <c:v>6</c:v>
                </c:pt>
                <c:pt idx="13">
                  <c:v>8</c:v>
                </c:pt>
                <c:pt idx="14">
                  <c:v>69</c:v>
                </c:pt>
                <c:pt idx="15">
                  <c:v>32</c:v>
                </c:pt>
                <c:pt idx="16">
                  <c:v>42</c:v>
                </c:pt>
                <c:pt idx="17">
                  <c:v>3</c:v>
                </c:pt>
                <c:pt idx="18">
                  <c:v>256</c:v>
                </c:pt>
                <c:pt idx="19">
                  <c:v>21</c:v>
                </c:pt>
                <c:pt idx="20">
                  <c:v>149</c:v>
                </c:pt>
                <c:pt idx="21">
                  <c:v>47</c:v>
                </c:pt>
                <c:pt idx="22">
                  <c:v>43</c:v>
                </c:pt>
                <c:pt idx="23">
                  <c:v>10</c:v>
                </c:pt>
                <c:pt idx="24">
                  <c:v>40</c:v>
                </c:pt>
                <c:pt idx="25">
                  <c:v>28</c:v>
                </c:pt>
                <c:pt idx="26">
                  <c:v>119</c:v>
                </c:pt>
                <c:pt idx="27">
                  <c:v>136</c:v>
                </c:pt>
                <c:pt idx="28">
                  <c:v>56</c:v>
                </c:pt>
                <c:pt idx="29">
                  <c:v>51</c:v>
                </c:pt>
                <c:pt idx="30">
                  <c:v>81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5B-417D-A4ED-A5DC19A64365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25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9</c:v>
                </c:pt>
                <c:pt idx="5">
                  <c:v>3</c:v>
                </c:pt>
                <c:pt idx="6">
                  <c:v>49</c:v>
                </c:pt>
                <c:pt idx="7">
                  <c:v>60</c:v>
                </c:pt>
                <c:pt idx="8">
                  <c:v>1</c:v>
                </c:pt>
                <c:pt idx="9">
                  <c:v>10</c:v>
                </c:pt>
                <c:pt idx="10">
                  <c:v>37</c:v>
                </c:pt>
                <c:pt idx="11">
                  <c:v>18</c:v>
                </c:pt>
                <c:pt idx="12">
                  <c:v>3</c:v>
                </c:pt>
                <c:pt idx="13">
                  <c:v>7</c:v>
                </c:pt>
                <c:pt idx="14">
                  <c:v>24</c:v>
                </c:pt>
                <c:pt idx="15">
                  <c:v>9</c:v>
                </c:pt>
                <c:pt idx="16">
                  <c:v>20</c:v>
                </c:pt>
                <c:pt idx="17">
                  <c:v>1</c:v>
                </c:pt>
                <c:pt idx="18">
                  <c:v>49</c:v>
                </c:pt>
                <c:pt idx="19">
                  <c:v>5</c:v>
                </c:pt>
                <c:pt idx="20">
                  <c:v>77</c:v>
                </c:pt>
                <c:pt idx="21">
                  <c:v>9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19</c:v>
                </c:pt>
                <c:pt idx="26">
                  <c:v>80</c:v>
                </c:pt>
                <c:pt idx="27">
                  <c:v>48</c:v>
                </c:pt>
                <c:pt idx="28">
                  <c:v>21</c:v>
                </c:pt>
                <c:pt idx="29">
                  <c:v>12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5B-417D-A4ED-A5DC19A64365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34</c:v>
                </c:pt>
                <c:pt idx="7">
                  <c:v>1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22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5B-417D-A4ED-A5DC19A64365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65B-417D-A4ED-A5DC19A64365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65B-417D-A4ED-A5DC19A64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698664"/>
        <c:axId val="193699056"/>
      </c:lineChart>
      <c:catAx>
        <c:axId val="19369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3699056"/>
        <c:crosses val="autoZero"/>
        <c:auto val="1"/>
        <c:lblAlgn val="ctr"/>
        <c:lblOffset val="100"/>
        <c:noMultiLvlLbl val="0"/>
      </c:catAx>
      <c:valAx>
        <c:axId val="193699056"/>
        <c:scaling>
          <c:orientation val="minMax"/>
          <c:max val="6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3698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1769"/>
          <c:w val="0.89999991985734606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</a:t>
            </a:r>
            <a:r>
              <a:rPr lang="es-ES" sz="1200" baseline="0"/>
              <a:t> por Clase de Vehículo 2017</a:t>
            </a:r>
            <a:endParaRPr lang="es-ES" sz="1200"/>
          </a:p>
        </c:rich>
      </c:tx>
      <c:layout>
        <c:manualLayout>
          <c:xMode val="edge"/>
          <c:yMode val="edge"/>
          <c:x val="0.14073290457013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234"/>
          <c:h val="0.65085473011525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45</c:v>
                </c:pt>
                <c:pt idx="1">
                  <c:v>98</c:v>
                </c:pt>
                <c:pt idx="2">
                  <c:v>9</c:v>
                </c:pt>
                <c:pt idx="3">
                  <c:v>6</c:v>
                </c:pt>
                <c:pt idx="4">
                  <c:v>11</c:v>
                </c:pt>
                <c:pt idx="5">
                  <c:v>54</c:v>
                </c:pt>
                <c:pt idx="6">
                  <c:v>1209</c:v>
                </c:pt>
                <c:pt idx="7">
                  <c:v>41</c:v>
                </c:pt>
                <c:pt idx="8">
                  <c:v>30</c:v>
                </c:pt>
                <c:pt idx="9">
                  <c:v>27</c:v>
                </c:pt>
                <c:pt idx="10">
                  <c:v>194</c:v>
                </c:pt>
                <c:pt idx="11">
                  <c:v>131</c:v>
                </c:pt>
                <c:pt idx="12">
                  <c:v>6</c:v>
                </c:pt>
                <c:pt idx="13">
                  <c:v>75</c:v>
                </c:pt>
                <c:pt idx="14">
                  <c:v>244</c:v>
                </c:pt>
                <c:pt idx="15">
                  <c:v>54</c:v>
                </c:pt>
                <c:pt idx="16">
                  <c:v>300</c:v>
                </c:pt>
                <c:pt idx="17">
                  <c:v>2</c:v>
                </c:pt>
                <c:pt idx="18">
                  <c:v>317</c:v>
                </c:pt>
                <c:pt idx="19">
                  <c:v>1</c:v>
                </c:pt>
                <c:pt idx="20">
                  <c:v>101</c:v>
                </c:pt>
                <c:pt idx="21">
                  <c:v>375</c:v>
                </c:pt>
                <c:pt idx="22">
                  <c:v>3</c:v>
                </c:pt>
                <c:pt idx="23">
                  <c:v>27</c:v>
                </c:pt>
                <c:pt idx="24">
                  <c:v>50</c:v>
                </c:pt>
                <c:pt idx="25">
                  <c:v>20</c:v>
                </c:pt>
                <c:pt idx="26">
                  <c:v>28</c:v>
                </c:pt>
                <c:pt idx="27">
                  <c:v>42</c:v>
                </c:pt>
                <c:pt idx="28">
                  <c:v>13</c:v>
                </c:pt>
                <c:pt idx="29">
                  <c:v>72</c:v>
                </c:pt>
                <c:pt idx="30">
                  <c:v>56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0-4F1D-A3D4-FC6D2B9F589E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5032</c:v>
                </c:pt>
                <c:pt idx="1">
                  <c:v>11333</c:v>
                </c:pt>
                <c:pt idx="2">
                  <c:v>737</c:v>
                </c:pt>
                <c:pt idx="3">
                  <c:v>628</c:v>
                </c:pt>
                <c:pt idx="4">
                  <c:v>1562</c:v>
                </c:pt>
                <c:pt idx="5">
                  <c:v>13402</c:v>
                </c:pt>
                <c:pt idx="6">
                  <c:v>61267</c:v>
                </c:pt>
                <c:pt idx="7">
                  <c:v>15458</c:v>
                </c:pt>
                <c:pt idx="8">
                  <c:v>3967</c:v>
                </c:pt>
                <c:pt idx="9">
                  <c:v>5953</c:v>
                </c:pt>
                <c:pt idx="10">
                  <c:v>16033</c:v>
                </c:pt>
                <c:pt idx="11">
                  <c:v>16726</c:v>
                </c:pt>
                <c:pt idx="12">
                  <c:v>460</c:v>
                </c:pt>
                <c:pt idx="13">
                  <c:v>9730</c:v>
                </c:pt>
                <c:pt idx="14">
                  <c:v>21666</c:v>
                </c:pt>
                <c:pt idx="15">
                  <c:v>9595</c:v>
                </c:pt>
                <c:pt idx="16">
                  <c:v>2702</c:v>
                </c:pt>
                <c:pt idx="17">
                  <c:v>395</c:v>
                </c:pt>
                <c:pt idx="18">
                  <c:v>63350</c:v>
                </c:pt>
                <c:pt idx="19">
                  <c:v>1437</c:v>
                </c:pt>
                <c:pt idx="20">
                  <c:v>7863</c:v>
                </c:pt>
                <c:pt idx="21">
                  <c:v>10899</c:v>
                </c:pt>
                <c:pt idx="22">
                  <c:v>492</c:v>
                </c:pt>
                <c:pt idx="23">
                  <c:v>8046</c:v>
                </c:pt>
                <c:pt idx="24">
                  <c:v>10173</c:v>
                </c:pt>
                <c:pt idx="25">
                  <c:v>10048</c:v>
                </c:pt>
                <c:pt idx="26">
                  <c:v>1788</c:v>
                </c:pt>
                <c:pt idx="27">
                  <c:v>23240</c:v>
                </c:pt>
                <c:pt idx="28">
                  <c:v>1433</c:v>
                </c:pt>
                <c:pt idx="29">
                  <c:v>18218</c:v>
                </c:pt>
                <c:pt idx="30">
                  <c:v>3568</c:v>
                </c:pt>
                <c:pt idx="31">
                  <c:v>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0-4F1D-A3D4-FC6D2B9F589E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660</c:v>
                </c:pt>
                <c:pt idx="1">
                  <c:v>451</c:v>
                </c:pt>
                <c:pt idx="2">
                  <c:v>269</c:v>
                </c:pt>
                <c:pt idx="3">
                  <c:v>205</c:v>
                </c:pt>
                <c:pt idx="4">
                  <c:v>854</c:v>
                </c:pt>
                <c:pt idx="5">
                  <c:v>3299</c:v>
                </c:pt>
                <c:pt idx="6">
                  <c:v>10153</c:v>
                </c:pt>
                <c:pt idx="7">
                  <c:v>4986</c:v>
                </c:pt>
                <c:pt idx="8">
                  <c:v>568</c:v>
                </c:pt>
                <c:pt idx="9">
                  <c:v>2521</c:v>
                </c:pt>
                <c:pt idx="10">
                  <c:v>3475</c:v>
                </c:pt>
                <c:pt idx="11">
                  <c:v>3440</c:v>
                </c:pt>
                <c:pt idx="12">
                  <c:v>749</c:v>
                </c:pt>
                <c:pt idx="13">
                  <c:v>5133</c:v>
                </c:pt>
                <c:pt idx="14">
                  <c:v>7533</c:v>
                </c:pt>
                <c:pt idx="15">
                  <c:v>2723</c:v>
                </c:pt>
                <c:pt idx="16">
                  <c:v>700</c:v>
                </c:pt>
                <c:pt idx="17">
                  <c:v>274</c:v>
                </c:pt>
                <c:pt idx="18">
                  <c:v>12584</c:v>
                </c:pt>
                <c:pt idx="19">
                  <c:v>667</c:v>
                </c:pt>
                <c:pt idx="20">
                  <c:v>4034</c:v>
                </c:pt>
                <c:pt idx="21">
                  <c:v>1792</c:v>
                </c:pt>
                <c:pt idx="22">
                  <c:v>199</c:v>
                </c:pt>
                <c:pt idx="23">
                  <c:v>3044</c:v>
                </c:pt>
                <c:pt idx="24">
                  <c:v>1421</c:v>
                </c:pt>
                <c:pt idx="25">
                  <c:v>1643</c:v>
                </c:pt>
                <c:pt idx="26">
                  <c:v>1038</c:v>
                </c:pt>
                <c:pt idx="27">
                  <c:v>5756</c:v>
                </c:pt>
                <c:pt idx="28">
                  <c:v>646</c:v>
                </c:pt>
                <c:pt idx="29">
                  <c:v>4788</c:v>
                </c:pt>
                <c:pt idx="30">
                  <c:v>614</c:v>
                </c:pt>
                <c:pt idx="31">
                  <c:v>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0-4F1D-A3D4-FC6D2B9F589E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4</c:v>
                </c:pt>
                <c:pt idx="1">
                  <c:v>12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14</c:v>
                </c:pt>
                <c:pt idx="6">
                  <c:v>122</c:v>
                </c:pt>
                <c:pt idx="7">
                  <c:v>22</c:v>
                </c:pt>
                <c:pt idx="8">
                  <c:v>8</c:v>
                </c:pt>
                <c:pt idx="9">
                  <c:v>99</c:v>
                </c:pt>
                <c:pt idx="10">
                  <c:v>4</c:v>
                </c:pt>
                <c:pt idx="11">
                  <c:v>10</c:v>
                </c:pt>
                <c:pt idx="12">
                  <c:v>0</c:v>
                </c:pt>
                <c:pt idx="13">
                  <c:v>15</c:v>
                </c:pt>
                <c:pt idx="14">
                  <c:v>19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72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  <c:pt idx="26">
                  <c:v>13</c:v>
                </c:pt>
                <c:pt idx="27">
                  <c:v>89</c:v>
                </c:pt>
                <c:pt idx="28">
                  <c:v>0</c:v>
                </c:pt>
                <c:pt idx="29">
                  <c:v>38</c:v>
                </c:pt>
                <c:pt idx="30">
                  <c:v>2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00-4F1D-A3D4-FC6D2B9F589E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0-4F1D-A3D4-FC6D2B9F589E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14</c:v>
                </c:pt>
                <c:pt idx="7">
                  <c:v>11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13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00-4F1D-A3D4-FC6D2B9F589E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179</c:v>
                </c:pt>
                <c:pt idx="1">
                  <c:v>117</c:v>
                </c:pt>
                <c:pt idx="2">
                  <c:v>9</c:v>
                </c:pt>
                <c:pt idx="3">
                  <c:v>10</c:v>
                </c:pt>
                <c:pt idx="4">
                  <c:v>53</c:v>
                </c:pt>
                <c:pt idx="5">
                  <c:v>6</c:v>
                </c:pt>
                <c:pt idx="6">
                  <c:v>421</c:v>
                </c:pt>
                <c:pt idx="7">
                  <c:v>488</c:v>
                </c:pt>
                <c:pt idx="8">
                  <c:v>38</c:v>
                </c:pt>
                <c:pt idx="9">
                  <c:v>8</c:v>
                </c:pt>
                <c:pt idx="10">
                  <c:v>183</c:v>
                </c:pt>
                <c:pt idx="11">
                  <c:v>112</c:v>
                </c:pt>
                <c:pt idx="12">
                  <c:v>6</c:v>
                </c:pt>
                <c:pt idx="13">
                  <c:v>8</c:v>
                </c:pt>
                <c:pt idx="14">
                  <c:v>69</c:v>
                </c:pt>
                <c:pt idx="15">
                  <c:v>32</c:v>
                </c:pt>
                <c:pt idx="16">
                  <c:v>42</c:v>
                </c:pt>
                <c:pt idx="17">
                  <c:v>3</c:v>
                </c:pt>
                <c:pt idx="18">
                  <c:v>256</c:v>
                </c:pt>
                <c:pt idx="19">
                  <c:v>21</c:v>
                </c:pt>
                <c:pt idx="20">
                  <c:v>149</c:v>
                </c:pt>
                <c:pt idx="21">
                  <c:v>47</c:v>
                </c:pt>
                <c:pt idx="22">
                  <c:v>43</c:v>
                </c:pt>
                <c:pt idx="23">
                  <c:v>10</c:v>
                </c:pt>
                <c:pt idx="24">
                  <c:v>40</c:v>
                </c:pt>
                <c:pt idx="25">
                  <c:v>28</c:v>
                </c:pt>
                <c:pt idx="26">
                  <c:v>119</c:v>
                </c:pt>
                <c:pt idx="27">
                  <c:v>136</c:v>
                </c:pt>
                <c:pt idx="28">
                  <c:v>56</c:v>
                </c:pt>
                <c:pt idx="29">
                  <c:v>51</c:v>
                </c:pt>
                <c:pt idx="30">
                  <c:v>81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0-4F1D-A3D4-FC6D2B9F589E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25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9</c:v>
                </c:pt>
                <c:pt idx="5">
                  <c:v>3</c:v>
                </c:pt>
                <c:pt idx="6">
                  <c:v>49</c:v>
                </c:pt>
                <c:pt idx="7">
                  <c:v>60</c:v>
                </c:pt>
                <c:pt idx="8">
                  <c:v>1</c:v>
                </c:pt>
                <c:pt idx="9">
                  <c:v>10</c:v>
                </c:pt>
                <c:pt idx="10">
                  <c:v>37</c:v>
                </c:pt>
                <c:pt idx="11">
                  <c:v>18</c:v>
                </c:pt>
                <c:pt idx="12">
                  <c:v>3</c:v>
                </c:pt>
                <c:pt idx="13">
                  <c:v>7</c:v>
                </c:pt>
                <c:pt idx="14">
                  <c:v>24</c:v>
                </c:pt>
                <c:pt idx="15">
                  <c:v>9</c:v>
                </c:pt>
                <c:pt idx="16">
                  <c:v>20</c:v>
                </c:pt>
                <c:pt idx="17">
                  <c:v>1</c:v>
                </c:pt>
                <c:pt idx="18">
                  <c:v>49</c:v>
                </c:pt>
                <c:pt idx="19">
                  <c:v>5</c:v>
                </c:pt>
                <c:pt idx="20">
                  <c:v>77</c:v>
                </c:pt>
                <c:pt idx="21">
                  <c:v>9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19</c:v>
                </c:pt>
                <c:pt idx="26">
                  <c:v>80</c:v>
                </c:pt>
                <c:pt idx="27">
                  <c:v>48</c:v>
                </c:pt>
                <c:pt idx="28">
                  <c:v>21</c:v>
                </c:pt>
                <c:pt idx="29">
                  <c:v>12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00-4F1D-A3D4-FC6D2B9F589E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34</c:v>
                </c:pt>
                <c:pt idx="7">
                  <c:v>1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22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0-4F1D-A3D4-FC6D2B9F589E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0-4F1D-A3D4-FC6D2B9F589E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00-4F1D-A3D4-FC6D2B9F5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390480"/>
        <c:axId val="191609152"/>
      </c:barChart>
      <c:catAx>
        <c:axId val="19339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1609152"/>
        <c:crosses val="autoZero"/>
        <c:auto val="1"/>
        <c:lblAlgn val="ctr"/>
        <c:lblOffset val="100"/>
        <c:noMultiLvlLbl val="0"/>
      </c:catAx>
      <c:valAx>
        <c:axId val="191609152"/>
        <c:scaling>
          <c:orientation val="minMax"/>
          <c:max val="8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3390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1769"/>
          <c:w val="0.651626455090065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General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2017</a:t>
            </a:r>
            <a:endParaRPr lang="es-ES" sz="1200"/>
          </a:p>
        </c:rich>
      </c:tx>
      <c:layout>
        <c:manualLayout>
          <c:xMode val="edge"/>
          <c:yMode val="edge"/>
          <c:x val="0.191489258763741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8162825879"/>
          <c:y val="0.12784911501446936"/>
          <c:w val="0.87427120932958813"/>
          <c:h val="0.62790396392758596"/>
        </c:manualLayout>
      </c:layout>
      <c:lineChart>
        <c:grouping val="standar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28</c:v>
                </c:pt>
                <c:pt idx="1">
                  <c:v>93</c:v>
                </c:pt>
                <c:pt idx="2">
                  <c:v>1</c:v>
                </c:pt>
                <c:pt idx="3">
                  <c:v>6</c:v>
                </c:pt>
                <c:pt idx="4">
                  <c:v>8</c:v>
                </c:pt>
                <c:pt idx="5">
                  <c:v>39</c:v>
                </c:pt>
                <c:pt idx="6">
                  <c:v>944</c:v>
                </c:pt>
                <c:pt idx="7">
                  <c:v>38</c:v>
                </c:pt>
                <c:pt idx="8">
                  <c:v>28</c:v>
                </c:pt>
                <c:pt idx="9">
                  <c:v>26</c:v>
                </c:pt>
                <c:pt idx="10">
                  <c:v>166</c:v>
                </c:pt>
                <c:pt idx="11">
                  <c:v>129</c:v>
                </c:pt>
                <c:pt idx="12">
                  <c:v>6</c:v>
                </c:pt>
                <c:pt idx="13">
                  <c:v>65</c:v>
                </c:pt>
                <c:pt idx="14">
                  <c:v>241</c:v>
                </c:pt>
                <c:pt idx="15">
                  <c:v>49</c:v>
                </c:pt>
                <c:pt idx="16">
                  <c:v>281</c:v>
                </c:pt>
                <c:pt idx="17">
                  <c:v>2</c:v>
                </c:pt>
                <c:pt idx="18">
                  <c:v>272</c:v>
                </c:pt>
                <c:pt idx="19">
                  <c:v>1</c:v>
                </c:pt>
                <c:pt idx="20">
                  <c:v>37</c:v>
                </c:pt>
                <c:pt idx="21">
                  <c:v>369</c:v>
                </c:pt>
                <c:pt idx="22">
                  <c:v>3</c:v>
                </c:pt>
                <c:pt idx="23">
                  <c:v>23</c:v>
                </c:pt>
                <c:pt idx="24">
                  <c:v>47</c:v>
                </c:pt>
                <c:pt idx="25">
                  <c:v>17</c:v>
                </c:pt>
                <c:pt idx="26">
                  <c:v>7</c:v>
                </c:pt>
                <c:pt idx="27">
                  <c:v>32</c:v>
                </c:pt>
                <c:pt idx="28">
                  <c:v>13</c:v>
                </c:pt>
                <c:pt idx="29">
                  <c:v>49</c:v>
                </c:pt>
                <c:pt idx="30">
                  <c:v>56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E-48A9-A164-8C1CEAE46FB0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4759</c:v>
                </c:pt>
                <c:pt idx="1">
                  <c:v>10724</c:v>
                </c:pt>
                <c:pt idx="2">
                  <c:v>602</c:v>
                </c:pt>
                <c:pt idx="3">
                  <c:v>470</c:v>
                </c:pt>
                <c:pt idx="4">
                  <c:v>1302</c:v>
                </c:pt>
                <c:pt idx="5">
                  <c:v>11928</c:v>
                </c:pt>
                <c:pt idx="6">
                  <c:v>54503</c:v>
                </c:pt>
                <c:pt idx="7">
                  <c:v>13153</c:v>
                </c:pt>
                <c:pt idx="8">
                  <c:v>3160</c:v>
                </c:pt>
                <c:pt idx="9">
                  <c:v>5517</c:v>
                </c:pt>
                <c:pt idx="10">
                  <c:v>14565</c:v>
                </c:pt>
                <c:pt idx="11">
                  <c:v>14002</c:v>
                </c:pt>
                <c:pt idx="12">
                  <c:v>346</c:v>
                </c:pt>
                <c:pt idx="13">
                  <c:v>8238</c:v>
                </c:pt>
                <c:pt idx="14">
                  <c:v>20182</c:v>
                </c:pt>
                <c:pt idx="15">
                  <c:v>8988</c:v>
                </c:pt>
                <c:pt idx="16">
                  <c:v>2386</c:v>
                </c:pt>
                <c:pt idx="17">
                  <c:v>320</c:v>
                </c:pt>
                <c:pt idx="18">
                  <c:v>51930</c:v>
                </c:pt>
                <c:pt idx="19">
                  <c:v>1253</c:v>
                </c:pt>
                <c:pt idx="20">
                  <c:v>7181</c:v>
                </c:pt>
                <c:pt idx="21">
                  <c:v>9872</c:v>
                </c:pt>
                <c:pt idx="22">
                  <c:v>413</c:v>
                </c:pt>
                <c:pt idx="23">
                  <c:v>7676</c:v>
                </c:pt>
                <c:pt idx="24">
                  <c:v>9510</c:v>
                </c:pt>
                <c:pt idx="25">
                  <c:v>9135</c:v>
                </c:pt>
                <c:pt idx="26">
                  <c:v>1163</c:v>
                </c:pt>
                <c:pt idx="27">
                  <c:v>18495</c:v>
                </c:pt>
                <c:pt idx="28">
                  <c:v>1378</c:v>
                </c:pt>
                <c:pt idx="29">
                  <c:v>15100</c:v>
                </c:pt>
                <c:pt idx="30">
                  <c:v>3066</c:v>
                </c:pt>
                <c:pt idx="31">
                  <c:v>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E-48A9-A164-8C1CEAE46FB0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605</c:v>
                </c:pt>
                <c:pt idx="1">
                  <c:v>370</c:v>
                </c:pt>
                <c:pt idx="2">
                  <c:v>160</c:v>
                </c:pt>
                <c:pt idx="3">
                  <c:v>133</c:v>
                </c:pt>
                <c:pt idx="4">
                  <c:v>755</c:v>
                </c:pt>
                <c:pt idx="5">
                  <c:v>2808</c:v>
                </c:pt>
                <c:pt idx="6">
                  <c:v>7826</c:v>
                </c:pt>
                <c:pt idx="7">
                  <c:v>4455</c:v>
                </c:pt>
                <c:pt idx="8">
                  <c:v>488</c:v>
                </c:pt>
                <c:pt idx="9">
                  <c:v>2189</c:v>
                </c:pt>
                <c:pt idx="10">
                  <c:v>2849</c:v>
                </c:pt>
                <c:pt idx="11">
                  <c:v>2414</c:v>
                </c:pt>
                <c:pt idx="12">
                  <c:v>696</c:v>
                </c:pt>
                <c:pt idx="13">
                  <c:v>4578</c:v>
                </c:pt>
                <c:pt idx="14">
                  <c:v>6813</c:v>
                </c:pt>
                <c:pt idx="15">
                  <c:v>2539</c:v>
                </c:pt>
                <c:pt idx="16">
                  <c:v>658</c:v>
                </c:pt>
                <c:pt idx="17">
                  <c:v>258</c:v>
                </c:pt>
                <c:pt idx="18">
                  <c:v>9687</c:v>
                </c:pt>
                <c:pt idx="19">
                  <c:v>522</c:v>
                </c:pt>
                <c:pt idx="20">
                  <c:v>3803</c:v>
                </c:pt>
                <c:pt idx="21">
                  <c:v>1536</c:v>
                </c:pt>
                <c:pt idx="22">
                  <c:v>161</c:v>
                </c:pt>
                <c:pt idx="23">
                  <c:v>2814</c:v>
                </c:pt>
                <c:pt idx="24">
                  <c:v>1255</c:v>
                </c:pt>
                <c:pt idx="25">
                  <c:v>1314</c:v>
                </c:pt>
                <c:pt idx="26">
                  <c:v>535</c:v>
                </c:pt>
                <c:pt idx="27">
                  <c:v>3615</c:v>
                </c:pt>
                <c:pt idx="28">
                  <c:v>610</c:v>
                </c:pt>
                <c:pt idx="29">
                  <c:v>3218</c:v>
                </c:pt>
                <c:pt idx="30">
                  <c:v>521</c:v>
                </c:pt>
                <c:pt idx="31">
                  <c:v>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9E-48A9-A164-8C1CEAE46FB0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14</c:v>
                </c:pt>
                <c:pt idx="7">
                  <c:v>9</c:v>
                </c:pt>
                <c:pt idx="8">
                  <c:v>0</c:v>
                </c:pt>
                <c:pt idx="9">
                  <c:v>13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19</c:v>
                </c:pt>
                <c:pt idx="28">
                  <c:v>0</c:v>
                </c:pt>
                <c:pt idx="29">
                  <c:v>16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E-48A9-A164-8C1CEAE46FB0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9E-48A9-A164-8C1CEAE46FB0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9E-48A9-A164-8C1CEAE46FB0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89</c:v>
                </c:pt>
                <c:pt idx="1">
                  <c:v>97</c:v>
                </c:pt>
                <c:pt idx="2">
                  <c:v>8</c:v>
                </c:pt>
                <c:pt idx="3">
                  <c:v>7</c:v>
                </c:pt>
                <c:pt idx="4">
                  <c:v>43</c:v>
                </c:pt>
                <c:pt idx="5">
                  <c:v>4</c:v>
                </c:pt>
                <c:pt idx="6">
                  <c:v>153</c:v>
                </c:pt>
                <c:pt idx="7">
                  <c:v>454</c:v>
                </c:pt>
                <c:pt idx="8">
                  <c:v>30</c:v>
                </c:pt>
                <c:pt idx="9">
                  <c:v>6</c:v>
                </c:pt>
                <c:pt idx="10">
                  <c:v>169</c:v>
                </c:pt>
                <c:pt idx="11">
                  <c:v>105</c:v>
                </c:pt>
                <c:pt idx="12">
                  <c:v>3</c:v>
                </c:pt>
                <c:pt idx="13">
                  <c:v>1</c:v>
                </c:pt>
                <c:pt idx="14">
                  <c:v>61</c:v>
                </c:pt>
                <c:pt idx="15">
                  <c:v>31</c:v>
                </c:pt>
                <c:pt idx="16">
                  <c:v>26</c:v>
                </c:pt>
                <c:pt idx="17">
                  <c:v>1</c:v>
                </c:pt>
                <c:pt idx="18">
                  <c:v>177</c:v>
                </c:pt>
                <c:pt idx="19">
                  <c:v>15</c:v>
                </c:pt>
                <c:pt idx="20">
                  <c:v>115</c:v>
                </c:pt>
                <c:pt idx="21">
                  <c:v>43</c:v>
                </c:pt>
                <c:pt idx="22">
                  <c:v>42</c:v>
                </c:pt>
                <c:pt idx="23">
                  <c:v>10</c:v>
                </c:pt>
                <c:pt idx="24">
                  <c:v>40</c:v>
                </c:pt>
                <c:pt idx="25">
                  <c:v>18</c:v>
                </c:pt>
                <c:pt idx="26">
                  <c:v>72</c:v>
                </c:pt>
                <c:pt idx="27">
                  <c:v>117</c:v>
                </c:pt>
                <c:pt idx="28">
                  <c:v>54</c:v>
                </c:pt>
                <c:pt idx="29">
                  <c:v>24</c:v>
                </c:pt>
                <c:pt idx="30">
                  <c:v>46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9E-48A9-A164-8C1CEAE46FB0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19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9</c:v>
                </c:pt>
                <c:pt idx="5">
                  <c:v>3</c:v>
                </c:pt>
                <c:pt idx="6">
                  <c:v>31</c:v>
                </c:pt>
                <c:pt idx="7">
                  <c:v>52</c:v>
                </c:pt>
                <c:pt idx="8">
                  <c:v>0</c:v>
                </c:pt>
                <c:pt idx="9">
                  <c:v>6</c:v>
                </c:pt>
                <c:pt idx="10">
                  <c:v>29</c:v>
                </c:pt>
                <c:pt idx="11">
                  <c:v>13</c:v>
                </c:pt>
                <c:pt idx="12">
                  <c:v>2</c:v>
                </c:pt>
                <c:pt idx="13">
                  <c:v>1</c:v>
                </c:pt>
                <c:pt idx="14">
                  <c:v>24</c:v>
                </c:pt>
                <c:pt idx="15">
                  <c:v>8</c:v>
                </c:pt>
                <c:pt idx="16">
                  <c:v>7</c:v>
                </c:pt>
                <c:pt idx="17">
                  <c:v>1</c:v>
                </c:pt>
                <c:pt idx="18">
                  <c:v>22</c:v>
                </c:pt>
                <c:pt idx="19">
                  <c:v>3</c:v>
                </c:pt>
                <c:pt idx="20">
                  <c:v>45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>
                  <c:v>11</c:v>
                </c:pt>
                <c:pt idx="26">
                  <c:v>43</c:v>
                </c:pt>
                <c:pt idx="27">
                  <c:v>11</c:v>
                </c:pt>
                <c:pt idx="28">
                  <c:v>21</c:v>
                </c:pt>
                <c:pt idx="29">
                  <c:v>8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9E-48A9-A164-8C1CEAE46FB0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9E-48A9-A164-8C1CEAE46FB0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C9E-48A9-A164-8C1CEAE46FB0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C9E-48A9-A164-8C1CEAE4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827688"/>
        <c:axId val="194324200"/>
      </c:lineChart>
      <c:catAx>
        <c:axId val="192827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4324200"/>
        <c:crosses val="autoZero"/>
        <c:auto val="1"/>
        <c:lblAlgn val="ctr"/>
        <c:lblOffset val="100"/>
        <c:noMultiLvlLbl val="0"/>
      </c:catAx>
      <c:valAx>
        <c:axId val="1943242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2827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del Autotransporte Carga 2017</a:t>
            </a:r>
            <a:endParaRPr lang="es-ES" sz="1200"/>
          </a:p>
        </c:rich>
      </c:tx>
      <c:layout>
        <c:manualLayout>
          <c:xMode val="edge"/>
          <c:yMode val="edge"/>
          <c:x val="0.184493000874891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3193350831162"/>
          <c:y val="0.21759259259259259"/>
          <c:w val="0.46666666666666667"/>
          <c:h val="0.77777777777777779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explosion val="1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87E-415D-86A8-FED77BEB9DBA}"/>
              </c:ext>
            </c:extLst>
          </c:dPt>
          <c:dPt>
            <c:idx val="1"/>
            <c:bubble3D val="0"/>
            <c:explosion val="9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87E-415D-86A8-FED77BEB9DBA}"/>
              </c:ext>
            </c:extLst>
          </c:dPt>
          <c:dPt>
            <c:idx val="2"/>
            <c:bubble3D val="0"/>
            <c:explosion val="1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87E-415D-86A8-FED77BEB9DBA}"/>
              </c:ext>
            </c:extLst>
          </c:dPt>
          <c:dPt>
            <c:idx val="3"/>
            <c:bubble3D val="0"/>
            <c:explosion val="9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D87E-415D-86A8-FED77BEB9D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87E-415D-86A8-FED77BEB9D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52854D5-2391-4DE9-B348-43F1EE6073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7E-415D-86A8-FED77BEB9D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F1C37D-1F22-4818-BBAA-981B6E9B88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87E-415D-86A8-FED77BEB9DBA}"/>
                </c:ext>
              </c:extLst>
            </c:dLbl>
            <c:dLbl>
              <c:idx val="2"/>
              <c:layout>
                <c:manualLayout>
                  <c:x val="1.9766404199475066E-2"/>
                  <c:y val="-1.8681466899970838E-2"/>
                </c:manualLayout>
              </c:layout>
              <c:tx>
                <c:rich>
                  <a:bodyPr/>
                  <a:lstStyle/>
                  <a:p>
                    <a:fld id="{A6CE3AB0-2ADC-4689-8081-3A1E5F42844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87E-415D-86A8-FED77BEB9D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425E4D-1142-43D7-A51E-D61FB24F70C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87E-415D-86A8-FED77BEB9DBA}"/>
                </c:ext>
              </c:extLst>
            </c:dLbl>
            <c:dLbl>
              <c:idx val="4"/>
              <c:layout>
                <c:manualLayout>
                  <c:x val="-6.1629265091863519E-2"/>
                  <c:y val="1.2026465441819772E-2"/>
                </c:manualLayout>
              </c:layout>
              <c:tx>
                <c:rich>
                  <a:bodyPr/>
                  <a:lstStyle/>
                  <a:p>
                    <a:fld id="{939E4A64-EDC1-4033-BB7F-3D6EAE1D1BD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87E-415D-86A8-FED77BEB9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'1.1.1'!$B$11:$B$15</c:f>
              <c:strCache>
                <c:ptCount val="5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'1.1.1'!$D$11:$D$15</c:f>
              <c:numCache>
                <c:formatCode>0.0</c:formatCode>
                <c:ptCount val="5"/>
                <c:pt idx="0">
                  <c:v>18.190732069734093</c:v>
                </c:pt>
                <c:pt idx="1">
                  <c:v>15.962515334243308</c:v>
                </c:pt>
                <c:pt idx="2">
                  <c:v>0.64101456537139101</c:v>
                </c:pt>
                <c:pt idx="3">
                  <c:v>65.027558442904777</c:v>
                </c:pt>
                <c:pt idx="4">
                  <c:v>0.17817958774642778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7E-415D-86A8-FED77BEB9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61942257219085"/>
          <c:y val="0.358373432487608"/>
          <c:w val="0.13671391076115491"/>
          <c:h val="0.3573272090988676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 General</a:t>
            </a:r>
            <a:r>
              <a:rPr lang="es-ES" sz="1200" baseline="0"/>
              <a:t> por </a:t>
            </a:r>
          </a:p>
          <a:p>
            <a:pPr>
              <a:defRPr lang="es-ES" sz="1200"/>
            </a:pPr>
            <a:r>
              <a:rPr lang="es-ES" sz="1200" baseline="0"/>
              <a:t>Clase de Vehículo 2017</a:t>
            </a:r>
            <a:endParaRPr lang="es-ES" sz="1200"/>
          </a:p>
        </c:rich>
      </c:tx>
      <c:layout>
        <c:manualLayout>
          <c:xMode val="edge"/>
          <c:yMode val="edge"/>
          <c:x val="0.17715234351313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7061671025"/>
          <c:y val="0.12357561074096507"/>
          <c:w val="0.87427120932958857"/>
          <c:h val="0.64499798102160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28</c:v>
                </c:pt>
                <c:pt idx="1">
                  <c:v>93</c:v>
                </c:pt>
                <c:pt idx="2">
                  <c:v>1</c:v>
                </c:pt>
                <c:pt idx="3">
                  <c:v>6</c:v>
                </c:pt>
                <c:pt idx="4">
                  <c:v>8</c:v>
                </c:pt>
                <c:pt idx="5">
                  <c:v>39</c:v>
                </c:pt>
                <c:pt idx="6">
                  <c:v>944</c:v>
                </c:pt>
                <c:pt idx="7">
                  <c:v>38</c:v>
                </c:pt>
                <c:pt idx="8">
                  <c:v>28</c:v>
                </c:pt>
                <c:pt idx="9">
                  <c:v>26</c:v>
                </c:pt>
                <c:pt idx="10">
                  <c:v>166</c:v>
                </c:pt>
                <c:pt idx="11">
                  <c:v>129</c:v>
                </c:pt>
                <c:pt idx="12">
                  <c:v>6</c:v>
                </c:pt>
                <c:pt idx="13">
                  <c:v>65</c:v>
                </c:pt>
                <c:pt idx="14">
                  <c:v>241</c:v>
                </c:pt>
                <c:pt idx="15">
                  <c:v>49</c:v>
                </c:pt>
                <c:pt idx="16">
                  <c:v>281</c:v>
                </c:pt>
                <c:pt idx="17">
                  <c:v>2</c:v>
                </c:pt>
                <c:pt idx="18">
                  <c:v>272</c:v>
                </c:pt>
                <c:pt idx="19">
                  <c:v>1</c:v>
                </c:pt>
                <c:pt idx="20">
                  <c:v>37</c:v>
                </c:pt>
                <c:pt idx="21">
                  <c:v>369</c:v>
                </c:pt>
                <c:pt idx="22">
                  <c:v>3</c:v>
                </c:pt>
                <c:pt idx="23">
                  <c:v>23</c:v>
                </c:pt>
                <c:pt idx="24">
                  <c:v>47</c:v>
                </c:pt>
                <c:pt idx="25">
                  <c:v>17</c:v>
                </c:pt>
                <c:pt idx="26">
                  <c:v>7</c:v>
                </c:pt>
                <c:pt idx="27">
                  <c:v>32</c:v>
                </c:pt>
                <c:pt idx="28">
                  <c:v>13</c:v>
                </c:pt>
                <c:pt idx="29">
                  <c:v>49</c:v>
                </c:pt>
                <c:pt idx="30">
                  <c:v>56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6-4733-B1F0-4B3F1E6289DE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4759</c:v>
                </c:pt>
                <c:pt idx="1">
                  <c:v>10724</c:v>
                </c:pt>
                <c:pt idx="2">
                  <c:v>602</c:v>
                </c:pt>
                <c:pt idx="3">
                  <c:v>470</c:v>
                </c:pt>
                <c:pt idx="4">
                  <c:v>1302</c:v>
                </c:pt>
                <c:pt idx="5">
                  <c:v>11928</c:v>
                </c:pt>
                <c:pt idx="6">
                  <c:v>54503</c:v>
                </c:pt>
                <c:pt idx="7">
                  <c:v>13153</c:v>
                </c:pt>
                <c:pt idx="8">
                  <c:v>3160</c:v>
                </c:pt>
                <c:pt idx="9">
                  <c:v>5517</c:v>
                </c:pt>
                <c:pt idx="10">
                  <c:v>14565</c:v>
                </c:pt>
                <c:pt idx="11">
                  <c:v>14002</c:v>
                </c:pt>
                <c:pt idx="12">
                  <c:v>346</c:v>
                </c:pt>
                <c:pt idx="13">
                  <c:v>8238</c:v>
                </c:pt>
                <c:pt idx="14">
                  <c:v>20182</c:v>
                </c:pt>
                <c:pt idx="15">
                  <c:v>8988</c:v>
                </c:pt>
                <c:pt idx="16">
                  <c:v>2386</c:v>
                </c:pt>
                <c:pt idx="17">
                  <c:v>320</c:v>
                </c:pt>
                <c:pt idx="18">
                  <c:v>51930</c:v>
                </c:pt>
                <c:pt idx="19">
                  <c:v>1253</c:v>
                </c:pt>
                <c:pt idx="20">
                  <c:v>7181</c:v>
                </c:pt>
                <c:pt idx="21">
                  <c:v>9872</c:v>
                </c:pt>
                <c:pt idx="22">
                  <c:v>413</c:v>
                </c:pt>
                <c:pt idx="23">
                  <c:v>7676</c:v>
                </c:pt>
                <c:pt idx="24">
                  <c:v>9510</c:v>
                </c:pt>
                <c:pt idx="25">
                  <c:v>9135</c:v>
                </c:pt>
                <c:pt idx="26">
                  <c:v>1163</c:v>
                </c:pt>
                <c:pt idx="27">
                  <c:v>18495</c:v>
                </c:pt>
                <c:pt idx="28">
                  <c:v>1378</c:v>
                </c:pt>
                <c:pt idx="29">
                  <c:v>15100</c:v>
                </c:pt>
                <c:pt idx="30">
                  <c:v>3066</c:v>
                </c:pt>
                <c:pt idx="31">
                  <c:v>1421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6-4733-B1F0-4B3F1E6289DE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605</c:v>
                </c:pt>
                <c:pt idx="1">
                  <c:v>370</c:v>
                </c:pt>
                <c:pt idx="2">
                  <c:v>160</c:v>
                </c:pt>
                <c:pt idx="3">
                  <c:v>133</c:v>
                </c:pt>
                <c:pt idx="4">
                  <c:v>755</c:v>
                </c:pt>
                <c:pt idx="5">
                  <c:v>2808</c:v>
                </c:pt>
                <c:pt idx="6">
                  <c:v>7826</c:v>
                </c:pt>
                <c:pt idx="7">
                  <c:v>4455</c:v>
                </c:pt>
                <c:pt idx="8">
                  <c:v>488</c:v>
                </c:pt>
                <c:pt idx="9">
                  <c:v>2189</c:v>
                </c:pt>
                <c:pt idx="10">
                  <c:v>2849</c:v>
                </c:pt>
                <c:pt idx="11">
                  <c:v>2414</c:v>
                </c:pt>
                <c:pt idx="12">
                  <c:v>696</c:v>
                </c:pt>
                <c:pt idx="13">
                  <c:v>4578</c:v>
                </c:pt>
                <c:pt idx="14">
                  <c:v>6813</c:v>
                </c:pt>
                <c:pt idx="15">
                  <c:v>2539</c:v>
                </c:pt>
                <c:pt idx="16">
                  <c:v>658</c:v>
                </c:pt>
                <c:pt idx="17">
                  <c:v>258</c:v>
                </c:pt>
                <c:pt idx="18">
                  <c:v>9687</c:v>
                </c:pt>
                <c:pt idx="19">
                  <c:v>522</c:v>
                </c:pt>
                <c:pt idx="20">
                  <c:v>3803</c:v>
                </c:pt>
                <c:pt idx="21">
                  <c:v>1536</c:v>
                </c:pt>
                <c:pt idx="22">
                  <c:v>161</c:v>
                </c:pt>
                <c:pt idx="23">
                  <c:v>2814</c:v>
                </c:pt>
                <c:pt idx="24">
                  <c:v>1255</c:v>
                </c:pt>
                <c:pt idx="25">
                  <c:v>1314</c:v>
                </c:pt>
                <c:pt idx="26">
                  <c:v>535</c:v>
                </c:pt>
                <c:pt idx="27">
                  <c:v>3615</c:v>
                </c:pt>
                <c:pt idx="28">
                  <c:v>610</c:v>
                </c:pt>
                <c:pt idx="29">
                  <c:v>3218</c:v>
                </c:pt>
                <c:pt idx="30">
                  <c:v>521</c:v>
                </c:pt>
                <c:pt idx="31">
                  <c:v>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6-4733-B1F0-4B3F1E6289DE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14</c:v>
                </c:pt>
                <c:pt idx="7">
                  <c:v>9</c:v>
                </c:pt>
                <c:pt idx="8">
                  <c:v>0</c:v>
                </c:pt>
                <c:pt idx="9">
                  <c:v>13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19</c:v>
                </c:pt>
                <c:pt idx="28">
                  <c:v>0</c:v>
                </c:pt>
                <c:pt idx="29">
                  <c:v>16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6-4733-B1F0-4B3F1E6289DE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6-4733-B1F0-4B3F1E6289DE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36-4733-B1F0-4B3F1E6289DE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89</c:v>
                </c:pt>
                <c:pt idx="1">
                  <c:v>97</c:v>
                </c:pt>
                <c:pt idx="2">
                  <c:v>8</c:v>
                </c:pt>
                <c:pt idx="3">
                  <c:v>7</c:v>
                </c:pt>
                <c:pt idx="4">
                  <c:v>43</c:v>
                </c:pt>
                <c:pt idx="5">
                  <c:v>4</c:v>
                </c:pt>
                <c:pt idx="6">
                  <c:v>153</c:v>
                </c:pt>
                <c:pt idx="7">
                  <c:v>454</c:v>
                </c:pt>
                <c:pt idx="8">
                  <c:v>30</c:v>
                </c:pt>
                <c:pt idx="9">
                  <c:v>6</c:v>
                </c:pt>
                <c:pt idx="10">
                  <c:v>169</c:v>
                </c:pt>
                <c:pt idx="11">
                  <c:v>105</c:v>
                </c:pt>
                <c:pt idx="12">
                  <c:v>3</c:v>
                </c:pt>
                <c:pt idx="13">
                  <c:v>1</c:v>
                </c:pt>
                <c:pt idx="14">
                  <c:v>61</c:v>
                </c:pt>
                <c:pt idx="15">
                  <c:v>31</c:v>
                </c:pt>
                <c:pt idx="16">
                  <c:v>26</c:v>
                </c:pt>
                <c:pt idx="17">
                  <c:v>1</c:v>
                </c:pt>
                <c:pt idx="18">
                  <c:v>177</c:v>
                </c:pt>
                <c:pt idx="19">
                  <c:v>15</c:v>
                </c:pt>
                <c:pt idx="20">
                  <c:v>115</c:v>
                </c:pt>
                <c:pt idx="21">
                  <c:v>43</c:v>
                </c:pt>
                <c:pt idx="22">
                  <c:v>42</c:v>
                </c:pt>
                <c:pt idx="23">
                  <c:v>10</c:v>
                </c:pt>
                <c:pt idx="24">
                  <c:v>40</c:v>
                </c:pt>
                <c:pt idx="25">
                  <c:v>18</c:v>
                </c:pt>
                <c:pt idx="26">
                  <c:v>72</c:v>
                </c:pt>
                <c:pt idx="27">
                  <c:v>117</c:v>
                </c:pt>
                <c:pt idx="28">
                  <c:v>54</c:v>
                </c:pt>
                <c:pt idx="29">
                  <c:v>24</c:v>
                </c:pt>
                <c:pt idx="30">
                  <c:v>46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36-4733-B1F0-4B3F1E6289DE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19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9</c:v>
                </c:pt>
                <c:pt idx="5">
                  <c:v>3</c:v>
                </c:pt>
                <c:pt idx="6">
                  <c:v>31</c:v>
                </c:pt>
                <c:pt idx="7">
                  <c:v>52</c:v>
                </c:pt>
                <c:pt idx="8">
                  <c:v>0</c:v>
                </c:pt>
                <c:pt idx="9">
                  <c:v>6</c:v>
                </c:pt>
                <c:pt idx="10">
                  <c:v>29</c:v>
                </c:pt>
                <c:pt idx="11">
                  <c:v>13</c:v>
                </c:pt>
                <c:pt idx="12">
                  <c:v>2</c:v>
                </c:pt>
                <c:pt idx="13">
                  <c:v>1</c:v>
                </c:pt>
                <c:pt idx="14">
                  <c:v>24</c:v>
                </c:pt>
                <c:pt idx="15">
                  <c:v>8</c:v>
                </c:pt>
                <c:pt idx="16">
                  <c:v>7</c:v>
                </c:pt>
                <c:pt idx="17">
                  <c:v>1</c:v>
                </c:pt>
                <c:pt idx="18">
                  <c:v>22</c:v>
                </c:pt>
                <c:pt idx="19">
                  <c:v>3</c:v>
                </c:pt>
                <c:pt idx="20">
                  <c:v>45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>
                  <c:v>11</c:v>
                </c:pt>
                <c:pt idx="26">
                  <c:v>43</c:v>
                </c:pt>
                <c:pt idx="27">
                  <c:v>11</c:v>
                </c:pt>
                <c:pt idx="28">
                  <c:v>21</c:v>
                </c:pt>
                <c:pt idx="29">
                  <c:v>8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36-4733-B1F0-4B3F1E6289DE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36-4733-B1F0-4B3F1E6289DE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36-4733-B1F0-4B3F1E6289DE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36-4733-B1F0-4B3F1E62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326552"/>
        <c:axId val="194326944"/>
      </c:barChart>
      <c:catAx>
        <c:axId val="194326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4326944"/>
        <c:crosses val="autoZero"/>
        <c:auto val="1"/>
        <c:lblAlgn val="ctr"/>
        <c:lblOffset val="100"/>
        <c:noMultiLvlLbl val="0"/>
      </c:catAx>
      <c:valAx>
        <c:axId val="1943269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4326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2017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33"/>
          <c:h val="0.62090743657042868"/>
        </c:manualLayout>
      </c:layout>
      <c:lineChart>
        <c:grouping val="standar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17</c:v>
                </c:pt>
                <c:pt idx="1">
                  <c:v>5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15</c:v>
                </c:pt>
                <c:pt idx="6">
                  <c:v>265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28</c:v>
                </c:pt>
                <c:pt idx="11">
                  <c:v>2</c:v>
                </c:pt>
                <c:pt idx="12">
                  <c:v>0</c:v>
                </c:pt>
                <c:pt idx="13">
                  <c:v>10</c:v>
                </c:pt>
                <c:pt idx="14">
                  <c:v>3</c:v>
                </c:pt>
                <c:pt idx="15">
                  <c:v>5</c:v>
                </c:pt>
                <c:pt idx="16">
                  <c:v>19</c:v>
                </c:pt>
                <c:pt idx="17">
                  <c:v>0</c:v>
                </c:pt>
                <c:pt idx="18">
                  <c:v>45</c:v>
                </c:pt>
                <c:pt idx="19">
                  <c:v>0</c:v>
                </c:pt>
                <c:pt idx="20">
                  <c:v>64</c:v>
                </c:pt>
                <c:pt idx="21">
                  <c:v>6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21</c:v>
                </c:pt>
                <c:pt idx="27">
                  <c:v>10</c:v>
                </c:pt>
                <c:pt idx="28">
                  <c:v>0</c:v>
                </c:pt>
                <c:pt idx="29">
                  <c:v>23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4-4897-91FF-3F67A48F9A3E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273</c:v>
                </c:pt>
                <c:pt idx="1">
                  <c:v>609</c:v>
                </c:pt>
                <c:pt idx="2">
                  <c:v>135</c:v>
                </c:pt>
                <c:pt idx="3">
                  <c:v>158</c:v>
                </c:pt>
                <c:pt idx="4">
                  <c:v>260</c:v>
                </c:pt>
                <c:pt idx="5">
                  <c:v>1474</c:v>
                </c:pt>
                <c:pt idx="6">
                  <c:v>6764</c:v>
                </c:pt>
                <c:pt idx="7">
                  <c:v>2305</c:v>
                </c:pt>
                <c:pt idx="8">
                  <c:v>807</c:v>
                </c:pt>
                <c:pt idx="9">
                  <c:v>436</c:v>
                </c:pt>
                <c:pt idx="10">
                  <c:v>1468</c:v>
                </c:pt>
                <c:pt idx="11">
                  <c:v>2724</c:v>
                </c:pt>
                <c:pt idx="12">
                  <c:v>114</c:v>
                </c:pt>
                <c:pt idx="13">
                  <c:v>1492</c:v>
                </c:pt>
                <c:pt idx="14">
                  <c:v>1484</c:v>
                </c:pt>
                <c:pt idx="15">
                  <c:v>607</c:v>
                </c:pt>
                <c:pt idx="16">
                  <c:v>316</c:v>
                </c:pt>
                <c:pt idx="17">
                  <c:v>75</c:v>
                </c:pt>
                <c:pt idx="18">
                  <c:v>11420</c:v>
                </c:pt>
                <c:pt idx="19">
                  <c:v>184</c:v>
                </c:pt>
                <c:pt idx="20">
                  <c:v>682</c:v>
                </c:pt>
                <c:pt idx="21">
                  <c:v>1027</c:v>
                </c:pt>
                <c:pt idx="22">
                  <c:v>79</c:v>
                </c:pt>
                <c:pt idx="23">
                  <c:v>370</c:v>
                </c:pt>
                <c:pt idx="24">
                  <c:v>663</c:v>
                </c:pt>
                <c:pt idx="25">
                  <c:v>913</c:v>
                </c:pt>
                <c:pt idx="26">
                  <c:v>625</c:v>
                </c:pt>
                <c:pt idx="27">
                  <c:v>4745</c:v>
                </c:pt>
                <c:pt idx="28">
                  <c:v>55</c:v>
                </c:pt>
                <c:pt idx="29">
                  <c:v>3118</c:v>
                </c:pt>
                <c:pt idx="30">
                  <c:v>502</c:v>
                </c:pt>
                <c:pt idx="31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4-4897-91FF-3F67A48F9A3E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55</c:v>
                </c:pt>
                <c:pt idx="1">
                  <c:v>81</c:v>
                </c:pt>
                <c:pt idx="2">
                  <c:v>109</c:v>
                </c:pt>
                <c:pt idx="3">
                  <c:v>72</c:v>
                </c:pt>
                <c:pt idx="4">
                  <c:v>99</c:v>
                </c:pt>
                <c:pt idx="5">
                  <c:v>491</c:v>
                </c:pt>
                <c:pt idx="6">
                  <c:v>2327</c:v>
                </c:pt>
                <c:pt idx="7">
                  <c:v>531</c:v>
                </c:pt>
                <c:pt idx="8">
                  <c:v>80</c:v>
                </c:pt>
                <c:pt idx="9">
                  <c:v>332</c:v>
                </c:pt>
                <c:pt idx="10">
                  <c:v>626</c:v>
                </c:pt>
                <c:pt idx="11">
                  <c:v>1026</c:v>
                </c:pt>
                <c:pt idx="12">
                  <c:v>53</c:v>
                </c:pt>
                <c:pt idx="13">
                  <c:v>555</c:v>
                </c:pt>
                <c:pt idx="14">
                  <c:v>720</c:v>
                </c:pt>
                <c:pt idx="15">
                  <c:v>184</c:v>
                </c:pt>
                <c:pt idx="16">
                  <c:v>42</c:v>
                </c:pt>
                <c:pt idx="17">
                  <c:v>16</c:v>
                </c:pt>
                <c:pt idx="18">
                  <c:v>2897</c:v>
                </c:pt>
                <c:pt idx="19">
                  <c:v>145</c:v>
                </c:pt>
                <c:pt idx="20">
                  <c:v>231</c:v>
                </c:pt>
                <c:pt idx="21">
                  <c:v>256</c:v>
                </c:pt>
                <c:pt idx="22">
                  <c:v>38</c:v>
                </c:pt>
                <c:pt idx="23">
                  <c:v>230</c:v>
                </c:pt>
                <c:pt idx="24">
                  <c:v>166</c:v>
                </c:pt>
                <c:pt idx="25">
                  <c:v>329</c:v>
                </c:pt>
                <c:pt idx="26">
                  <c:v>503</c:v>
                </c:pt>
                <c:pt idx="27">
                  <c:v>2141</c:v>
                </c:pt>
                <c:pt idx="28">
                  <c:v>36</c:v>
                </c:pt>
                <c:pt idx="29">
                  <c:v>1570</c:v>
                </c:pt>
                <c:pt idx="30">
                  <c:v>93</c:v>
                </c:pt>
                <c:pt idx="3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E4-4897-91FF-3F67A48F9A3E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0</c:v>
                </c:pt>
                <c:pt idx="5">
                  <c:v>13</c:v>
                </c:pt>
                <c:pt idx="6">
                  <c:v>108</c:v>
                </c:pt>
                <c:pt idx="7">
                  <c:v>13</c:v>
                </c:pt>
                <c:pt idx="8">
                  <c:v>8</c:v>
                </c:pt>
                <c:pt idx="9">
                  <c:v>86</c:v>
                </c:pt>
                <c:pt idx="10">
                  <c:v>3</c:v>
                </c:pt>
                <c:pt idx="11">
                  <c:v>8</c:v>
                </c:pt>
                <c:pt idx="12">
                  <c:v>0</c:v>
                </c:pt>
                <c:pt idx="13">
                  <c:v>15</c:v>
                </c:pt>
                <c:pt idx="14">
                  <c:v>16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62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  <c:pt idx="26">
                  <c:v>11</c:v>
                </c:pt>
                <c:pt idx="27">
                  <c:v>70</c:v>
                </c:pt>
                <c:pt idx="28">
                  <c:v>0</c:v>
                </c:pt>
                <c:pt idx="29">
                  <c:v>22</c:v>
                </c:pt>
                <c:pt idx="30">
                  <c:v>2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E4-4897-91FF-3F67A48F9A3E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E4-4897-91FF-3F67A48F9A3E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9</c:v>
                </c:pt>
                <c:pt idx="8">
                  <c:v>0</c:v>
                </c:pt>
                <c:pt idx="9">
                  <c:v>19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E4-4897-91FF-3F67A48F9A3E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90</c:v>
                </c:pt>
                <c:pt idx="1">
                  <c:v>20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  <c:pt idx="5">
                  <c:v>2</c:v>
                </c:pt>
                <c:pt idx="6">
                  <c:v>268</c:v>
                </c:pt>
                <c:pt idx="7">
                  <c:v>34</c:v>
                </c:pt>
                <c:pt idx="8">
                  <c:v>8</c:v>
                </c:pt>
                <c:pt idx="9">
                  <c:v>2</c:v>
                </c:pt>
                <c:pt idx="10">
                  <c:v>14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79</c:v>
                </c:pt>
                <c:pt idx="19">
                  <c:v>6</c:v>
                </c:pt>
                <c:pt idx="20">
                  <c:v>34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47</c:v>
                </c:pt>
                <c:pt idx="27">
                  <c:v>19</c:v>
                </c:pt>
                <c:pt idx="28">
                  <c:v>2</c:v>
                </c:pt>
                <c:pt idx="29">
                  <c:v>27</c:v>
                </c:pt>
                <c:pt idx="30">
                  <c:v>35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E4-4897-91FF-3F67A48F9A3E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18</c:v>
                </c:pt>
                <c:pt idx="7">
                  <c:v>8</c:v>
                </c:pt>
                <c:pt idx="8">
                  <c:v>1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13</c:v>
                </c:pt>
                <c:pt idx="17">
                  <c:v>0</c:v>
                </c:pt>
                <c:pt idx="18">
                  <c:v>27</c:v>
                </c:pt>
                <c:pt idx="19">
                  <c:v>2</c:v>
                </c:pt>
                <c:pt idx="20">
                  <c:v>32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8</c:v>
                </c:pt>
                <c:pt idx="26">
                  <c:v>37</c:v>
                </c:pt>
                <c:pt idx="27">
                  <c:v>37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E4-4897-91FF-3F67A48F9A3E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29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E4-4897-91FF-3F67A48F9A3E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E4-4897-91FF-3F67A48F9A3E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E4-4897-91FF-3F67A48F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697488"/>
        <c:axId val="193387736"/>
      </c:lineChart>
      <c:catAx>
        <c:axId val="19369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3387736"/>
        <c:crosses val="autoZero"/>
        <c:auto val="1"/>
        <c:lblAlgn val="ctr"/>
        <c:lblOffset val="100"/>
        <c:noMultiLvlLbl val="0"/>
      </c:catAx>
      <c:valAx>
        <c:axId val="193387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3697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632"/>
          <c:w val="0.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2017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11"/>
          <c:h val="0.62090743657042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17</c:v>
                </c:pt>
                <c:pt idx="1">
                  <c:v>5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15</c:v>
                </c:pt>
                <c:pt idx="6">
                  <c:v>265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28</c:v>
                </c:pt>
                <c:pt idx="11">
                  <c:v>2</c:v>
                </c:pt>
                <c:pt idx="12">
                  <c:v>0</c:v>
                </c:pt>
                <c:pt idx="13">
                  <c:v>10</c:v>
                </c:pt>
                <c:pt idx="14">
                  <c:v>3</c:v>
                </c:pt>
                <c:pt idx="15">
                  <c:v>5</c:v>
                </c:pt>
                <c:pt idx="16">
                  <c:v>19</c:v>
                </c:pt>
                <c:pt idx="17">
                  <c:v>0</c:v>
                </c:pt>
                <c:pt idx="18">
                  <c:v>45</c:v>
                </c:pt>
                <c:pt idx="19">
                  <c:v>0</c:v>
                </c:pt>
                <c:pt idx="20">
                  <c:v>64</c:v>
                </c:pt>
                <c:pt idx="21">
                  <c:v>6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21</c:v>
                </c:pt>
                <c:pt idx="27">
                  <c:v>10</c:v>
                </c:pt>
                <c:pt idx="28">
                  <c:v>0</c:v>
                </c:pt>
                <c:pt idx="29">
                  <c:v>23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C-4B43-9BCA-A8FF36254517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273</c:v>
                </c:pt>
                <c:pt idx="1">
                  <c:v>609</c:v>
                </c:pt>
                <c:pt idx="2">
                  <c:v>135</c:v>
                </c:pt>
                <c:pt idx="3">
                  <c:v>158</c:v>
                </c:pt>
                <c:pt idx="4">
                  <c:v>260</c:v>
                </c:pt>
                <c:pt idx="5">
                  <c:v>1474</c:v>
                </c:pt>
                <c:pt idx="6">
                  <c:v>6764</c:v>
                </c:pt>
                <c:pt idx="7">
                  <c:v>2305</c:v>
                </c:pt>
                <c:pt idx="8">
                  <c:v>807</c:v>
                </c:pt>
                <c:pt idx="9">
                  <c:v>436</c:v>
                </c:pt>
                <c:pt idx="10">
                  <c:v>1468</c:v>
                </c:pt>
                <c:pt idx="11">
                  <c:v>2724</c:v>
                </c:pt>
                <c:pt idx="12">
                  <c:v>114</c:v>
                </c:pt>
                <c:pt idx="13">
                  <c:v>1492</c:v>
                </c:pt>
                <c:pt idx="14">
                  <c:v>1484</c:v>
                </c:pt>
                <c:pt idx="15">
                  <c:v>607</c:v>
                </c:pt>
                <c:pt idx="16">
                  <c:v>316</c:v>
                </c:pt>
                <c:pt idx="17">
                  <c:v>75</c:v>
                </c:pt>
                <c:pt idx="18">
                  <c:v>11420</c:v>
                </c:pt>
                <c:pt idx="19">
                  <c:v>184</c:v>
                </c:pt>
                <c:pt idx="20">
                  <c:v>682</c:v>
                </c:pt>
                <c:pt idx="21">
                  <c:v>1027</c:v>
                </c:pt>
                <c:pt idx="22">
                  <c:v>79</c:v>
                </c:pt>
                <c:pt idx="23">
                  <c:v>370</c:v>
                </c:pt>
                <c:pt idx="24">
                  <c:v>663</c:v>
                </c:pt>
                <c:pt idx="25">
                  <c:v>913</c:v>
                </c:pt>
                <c:pt idx="26">
                  <c:v>625</c:v>
                </c:pt>
                <c:pt idx="27">
                  <c:v>4745</c:v>
                </c:pt>
                <c:pt idx="28">
                  <c:v>55</c:v>
                </c:pt>
                <c:pt idx="29">
                  <c:v>3118</c:v>
                </c:pt>
                <c:pt idx="30">
                  <c:v>502</c:v>
                </c:pt>
                <c:pt idx="3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C-4B43-9BCA-A8FF36254517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55</c:v>
                </c:pt>
                <c:pt idx="1">
                  <c:v>81</c:v>
                </c:pt>
                <c:pt idx="2">
                  <c:v>109</c:v>
                </c:pt>
                <c:pt idx="3">
                  <c:v>72</c:v>
                </c:pt>
                <c:pt idx="4">
                  <c:v>99</c:v>
                </c:pt>
                <c:pt idx="5">
                  <c:v>491</c:v>
                </c:pt>
                <c:pt idx="6">
                  <c:v>2327</c:v>
                </c:pt>
                <c:pt idx="7">
                  <c:v>531</c:v>
                </c:pt>
                <c:pt idx="8">
                  <c:v>80</c:v>
                </c:pt>
                <c:pt idx="9">
                  <c:v>332</c:v>
                </c:pt>
                <c:pt idx="10">
                  <c:v>626</c:v>
                </c:pt>
                <c:pt idx="11">
                  <c:v>1026</c:v>
                </c:pt>
                <c:pt idx="12">
                  <c:v>53</c:v>
                </c:pt>
                <c:pt idx="13">
                  <c:v>555</c:v>
                </c:pt>
                <c:pt idx="14">
                  <c:v>720</c:v>
                </c:pt>
                <c:pt idx="15">
                  <c:v>184</c:v>
                </c:pt>
                <c:pt idx="16">
                  <c:v>42</c:v>
                </c:pt>
                <c:pt idx="17">
                  <c:v>16</c:v>
                </c:pt>
                <c:pt idx="18">
                  <c:v>2897</c:v>
                </c:pt>
                <c:pt idx="19">
                  <c:v>145</c:v>
                </c:pt>
                <c:pt idx="20">
                  <c:v>231</c:v>
                </c:pt>
                <c:pt idx="21">
                  <c:v>256</c:v>
                </c:pt>
                <c:pt idx="22">
                  <c:v>38</c:v>
                </c:pt>
                <c:pt idx="23">
                  <c:v>230</c:v>
                </c:pt>
                <c:pt idx="24">
                  <c:v>166</c:v>
                </c:pt>
                <c:pt idx="25">
                  <c:v>329</c:v>
                </c:pt>
                <c:pt idx="26">
                  <c:v>503</c:v>
                </c:pt>
                <c:pt idx="27">
                  <c:v>2141</c:v>
                </c:pt>
                <c:pt idx="28">
                  <c:v>36</c:v>
                </c:pt>
                <c:pt idx="29">
                  <c:v>1570</c:v>
                </c:pt>
                <c:pt idx="30">
                  <c:v>93</c:v>
                </c:pt>
                <c:pt idx="3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C-4B43-9BCA-A8FF36254517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0</c:v>
                </c:pt>
                <c:pt idx="5">
                  <c:v>13</c:v>
                </c:pt>
                <c:pt idx="6">
                  <c:v>108</c:v>
                </c:pt>
                <c:pt idx="7">
                  <c:v>13</c:v>
                </c:pt>
                <c:pt idx="8">
                  <c:v>8</c:v>
                </c:pt>
                <c:pt idx="9">
                  <c:v>86</c:v>
                </c:pt>
                <c:pt idx="10">
                  <c:v>3</c:v>
                </c:pt>
                <c:pt idx="11">
                  <c:v>8</c:v>
                </c:pt>
                <c:pt idx="12">
                  <c:v>0</c:v>
                </c:pt>
                <c:pt idx="13">
                  <c:v>15</c:v>
                </c:pt>
                <c:pt idx="14">
                  <c:v>16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62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  <c:pt idx="26">
                  <c:v>11</c:v>
                </c:pt>
                <c:pt idx="27">
                  <c:v>70</c:v>
                </c:pt>
                <c:pt idx="28">
                  <c:v>0</c:v>
                </c:pt>
                <c:pt idx="29">
                  <c:v>22</c:v>
                </c:pt>
                <c:pt idx="30">
                  <c:v>2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C-4B43-9BCA-A8FF36254517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C-4B43-9BCA-A8FF36254517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9</c:v>
                </c:pt>
                <c:pt idx="8">
                  <c:v>0</c:v>
                </c:pt>
                <c:pt idx="9">
                  <c:v>19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C-4B43-9BCA-A8FF36254517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90</c:v>
                </c:pt>
                <c:pt idx="1">
                  <c:v>20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  <c:pt idx="5">
                  <c:v>2</c:v>
                </c:pt>
                <c:pt idx="6">
                  <c:v>268</c:v>
                </c:pt>
                <c:pt idx="7">
                  <c:v>34</c:v>
                </c:pt>
                <c:pt idx="8">
                  <c:v>8</c:v>
                </c:pt>
                <c:pt idx="9">
                  <c:v>2</c:v>
                </c:pt>
                <c:pt idx="10">
                  <c:v>14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79</c:v>
                </c:pt>
                <c:pt idx="19">
                  <c:v>6</c:v>
                </c:pt>
                <c:pt idx="20">
                  <c:v>34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47</c:v>
                </c:pt>
                <c:pt idx="27">
                  <c:v>19</c:v>
                </c:pt>
                <c:pt idx="28">
                  <c:v>2</c:v>
                </c:pt>
                <c:pt idx="29">
                  <c:v>27</c:v>
                </c:pt>
                <c:pt idx="30">
                  <c:v>35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CC-4B43-9BCA-A8FF36254517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18</c:v>
                </c:pt>
                <c:pt idx="7">
                  <c:v>8</c:v>
                </c:pt>
                <c:pt idx="8">
                  <c:v>1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13</c:v>
                </c:pt>
                <c:pt idx="17">
                  <c:v>0</c:v>
                </c:pt>
                <c:pt idx="18">
                  <c:v>27</c:v>
                </c:pt>
                <c:pt idx="19">
                  <c:v>2</c:v>
                </c:pt>
                <c:pt idx="20">
                  <c:v>32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8</c:v>
                </c:pt>
                <c:pt idx="26">
                  <c:v>37</c:v>
                </c:pt>
                <c:pt idx="27">
                  <c:v>37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CC-4B43-9BCA-A8FF36254517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29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CC-4B43-9BCA-A8FF36254517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CC-4B43-9BCA-A8FF36254517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CC-4B43-9BCA-A8FF36254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325768"/>
        <c:axId val="191608760"/>
      </c:barChart>
      <c:catAx>
        <c:axId val="194325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1608760"/>
        <c:crosses val="autoZero"/>
        <c:auto val="1"/>
        <c:lblAlgn val="ctr"/>
        <c:lblOffset val="100"/>
        <c:noMultiLvlLbl val="0"/>
      </c:catAx>
      <c:valAx>
        <c:axId val="191608760"/>
        <c:scaling>
          <c:orientation val="minMax"/>
          <c:max val="16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4325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467928496319663"/>
          <c:y val="0.9196314960629921"/>
          <c:w val="0.706984607996555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2017</a:t>
            </a:r>
            <a:endParaRPr lang="es-ES" sz="1200"/>
          </a:p>
        </c:rich>
      </c:tx>
      <c:layout>
        <c:manualLayout>
          <c:xMode val="edge"/>
          <c:yMode val="edge"/>
          <c:x val="0.1249945213159035"/>
          <c:y val="8.519701810436635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59"/>
          <c:y val="9.7222222222222224E-2"/>
          <c:w val="0.86206389249888404"/>
          <c:h val="0.64677857976086361"/>
        </c:manualLayout>
      </c:layout>
      <c:lineChart>
        <c:grouping val="standar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10369</c:v>
                </c:pt>
                <c:pt idx="1">
                  <c:v>22874</c:v>
                </c:pt>
                <c:pt idx="2">
                  <c:v>1395</c:v>
                </c:pt>
                <c:pt idx="3">
                  <c:v>1196</c:v>
                </c:pt>
                <c:pt idx="4">
                  <c:v>4486</c:v>
                </c:pt>
                <c:pt idx="5">
                  <c:v>25833</c:v>
                </c:pt>
                <c:pt idx="6">
                  <c:v>153970</c:v>
                </c:pt>
                <c:pt idx="7">
                  <c:v>30322</c:v>
                </c:pt>
                <c:pt idx="8">
                  <c:v>6566</c:v>
                </c:pt>
                <c:pt idx="9">
                  <c:v>13297</c:v>
                </c:pt>
                <c:pt idx="10">
                  <c:v>42611</c:v>
                </c:pt>
                <c:pt idx="11">
                  <c:v>39740</c:v>
                </c:pt>
                <c:pt idx="12">
                  <c:v>2668</c:v>
                </c:pt>
                <c:pt idx="13">
                  <c:v>29630</c:v>
                </c:pt>
                <c:pt idx="14">
                  <c:v>56909</c:v>
                </c:pt>
                <c:pt idx="15">
                  <c:v>24299</c:v>
                </c:pt>
                <c:pt idx="16">
                  <c:v>7469</c:v>
                </c:pt>
                <c:pt idx="17">
                  <c:v>1725</c:v>
                </c:pt>
                <c:pt idx="18">
                  <c:v>103580</c:v>
                </c:pt>
                <c:pt idx="19">
                  <c:v>3616</c:v>
                </c:pt>
                <c:pt idx="20">
                  <c:v>27336</c:v>
                </c:pt>
                <c:pt idx="21">
                  <c:v>23957</c:v>
                </c:pt>
                <c:pt idx="22">
                  <c:v>1413</c:v>
                </c:pt>
                <c:pt idx="23">
                  <c:v>21064</c:v>
                </c:pt>
                <c:pt idx="24">
                  <c:v>18940</c:v>
                </c:pt>
                <c:pt idx="25">
                  <c:v>18938</c:v>
                </c:pt>
                <c:pt idx="26">
                  <c:v>3679</c:v>
                </c:pt>
                <c:pt idx="27">
                  <c:v>40235</c:v>
                </c:pt>
                <c:pt idx="28">
                  <c:v>4766</c:v>
                </c:pt>
                <c:pt idx="29">
                  <c:v>33110</c:v>
                </c:pt>
                <c:pt idx="30">
                  <c:v>7086</c:v>
                </c:pt>
                <c:pt idx="31">
                  <c:v>3797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A-4532-A2D2-4F4D97FA4265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1530</c:v>
                </c:pt>
                <c:pt idx="1">
                  <c:v>1505</c:v>
                </c:pt>
                <c:pt idx="2">
                  <c:v>455</c:v>
                </c:pt>
                <c:pt idx="3">
                  <c:v>502</c:v>
                </c:pt>
                <c:pt idx="4">
                  <c:v>753</c:v>
                </c:pt>
                <c:pt idx="5">
                  <c:v>4132</c:v>
                </c:pt>
                <c:pt idx="6">
                  <c:v>25402</c:v>
                </c:pt>
                <c:pt idx="7">
                  <c:v>5618</c:v>
                </c:pt>
                <c:pt idx="8">
                  <c:v>1611</c:v>
                </c:pt>
                <c:pt idx="9">
                  <c:v>1840</c:v>
                </c:pt>
                <c:pt idx="10">
                  <c:v>5391</c:v>
                </c:pt>
                <c:pt idx="11">
                  <c:v>6864</c:v>
                </c:pt>
                <c:pt idx="12">
                  <c:v>380</c:v>
                </c:pt>
                <c:pt idx="13">
                  <c:v>4050</c:v>
                </c:pt>
                <c:pt idx="14">
                  <c:v>4702</c:v>
                </c:pt>
                <c:pt idx="15">
                  <c:v>1497</c:v>
                </c:pt>
                <c:pt idx="16">
                  <c:v>649</c:v>
                </c:pt>
                <c:pt idx="17">
                  <c:v>181</c:v>
                </c:pt>
                <c:pt idx="18">
                  <c:v>26202</c:v>
                </c:pt>
                <c:pt idx="19">
                  <c:v>684</c:v>
                </c:pt>
                <c:pt idx="20">
                  <c:v>2227</c:v>
                </c:pt>
                <c:pt idx="21">
                  <c:v>3106</c:v>
                </c:pt>
                <c:pt idx="22">
                  <c:v>257</c:v>
                </c:pt>
                <c:pt idx="23">
                  <c:v>1241</c:v>
                </c:pt>
                <c:pt idx="24">
                  <c:v>1632</c:v>
                </c:pt>
                <c:pt idx="25">
                  <c:v>2231</c:v>
                </c:pt>
                <c:pt idx="26">
                  <c:v>2603</c:v>
                </c:pt>
                <c:pt idx="27">
                  <c:v>12889</c:v>
                </c:pt>
                <c:pt idx="28">
                  <c:v>218</c:v>
                </c:pt>
                <c:pt idx="29">
                  <c:v>8530</c:v>
                </c:pt>
                <c:pt idx="30">
                  <c:v>1158</c:v>
                </c:pt>
                <c:pt idx="31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A-4532-A2D2-4F4D97FA4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327336"/>
        <c:axId val="194327728"/>
      </c:lineChart>
      <c:catAx>
        <c:axId val="194327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4327728"/>
        <c:crosses val="autoZero"/>
        <c:auto val="1"/>
        <c:lblAlgn val="ctr"/>
        <c:lblOffset val="100"/>
        <c:noMultiLvlLbl val="0"/>
      </c:catAx>
      <c:valAx>
        <c:axId val="194327728"/>
        <c:scaling>
          <c:orientation val="minMax"/>
          <c:max val="16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4327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720621087412629E-2"/>
          <c:y val="0.89424400224732292"/>
          <c:w val="0.88053071036023356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2017</a:t>
            </a:r>
            <a:endParaRPr lang="es-ES" sz="1200"/>
          </a:p>
        </c:rich>
      </c:tx>
      <c:layout>
        <c:manualLayout>
          <c:xMode val="edge"/>
          <c:yMode val="edge"/>
          <c:x val="0.13146701322528859"/>
          <c:y val="4.629629629629629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65"/>
          <c:y val="9.7222222222222224E-2"/>
          <c:w val="0.8620638924988846"/>
          <c:h val="0.6467785797608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10369</c:v>
                </c:pt>
                <c:pt idx="1">
                  <c:v>22874</c:v>
                </c:pt>
                <c:pt idx="2">
                  <c:v>1395</c:v>
                </c:pt>
                <c:pt idx="3">
                  <c:v>1196</c:v>
                </c:pt>
                <c:pt idx="4">
                  <c:v>4486</c:v>
                </c:pt>
                <c:pt idx="5">
                  <c:v>25833</c:v>
                </c:pt>
                <c:pt idx="6">
                  <c:v>153970</c:v>
                </c:pt>
                <c:pt idx="7">
                  <c:v>30322</c:v>
                </c:pt>
                <c:pt idx="8">
                  <c:v>6566</c:v>
                </c:pt>
                <c:pt idx="9">
                  <c:v>13297</c:v>
                </c:pt>
                <c:pt idx="10">
                  <c:v>42611</c:v>
                </c:pt>
                <c:pt idx="11">
                  <c:v>39740</c:v>
                </c:pt>
                <c:pt idx="12">
                  <c:v>2668</c:v>
                </c:pt>
                <c:pt idx="13">
                  <c:v>29630</c:v>
                </c:pt>
                <c:pt idx="14">
                  <c:v>56909</c:v>
                </c:pt>
                <c:pt idx="15">
                  <c:v>24299</c:v>
                </c:pt>
                <c:pt idx="16">
                  <c:v>7469</c:v>
                </c:pt>
                <c:pt idx="17">
                  <c:v>1725</c:v>
                </c:pt>
                <c:pt idx="18">
                  <c:v>103580</c:v>
                </c:pt>
                <c:pt idx="19">
                  <c:v>3616</c:v>
                </c:pt>
                <c:pt idx="20">
                  <c:v>27336</c:v>
                </c:pt>
                <c:pt idx="21">
                  <c:v>23957</c:v>
                </c:pt>
                <c:pt idx="22">
                  <c:v>1413</c:v>
                </c:pt>
                <c:pt idx="23">
                  <c:v>21064</c:v>
                </c:pt>
                <c:pt idx="24">
                  <c:v>18940</c:v>
                </c:pt>
                <c:pt idx="25">
                  <c:v>18938</c:v>
                </c:pt>
                <c:pt idx="26">
                  <c:v>3679</c:v>
                </c:pt>
                <c:pt idx="27">
                  <c:v>40235</c:v>
                </c:pt>
                <c:pt idx="28">
                  <c:v>4766</c:v>
                </c:pt>
                <c:pt idx="29">
                  <c:v>33110</c:v>
                </c:pt>
                <c:pt idx="30">
                  <c:v>7086</c:v>
                </c:pt>
                <c:pt idx="31">
                  <c:v>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8-4E1E-9F70-0D84EF3F868B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1530</c:v>
                </c:pt>
                <c:pt idx="1">
                  <c:v>1505</c:v>
                </c:pt>
                <c:pt idx="2">
                  <c:v>455</c:v>
                </c:pt>
                <c:pt idx="3">
                  <c:v>502</c:v>
                </c:pt>
                <c:pt idx="4">
                  <c:v>753</c:v>
                </c:pt>
                <c:pt idx="5">
                  <c:v>4132</c:v>
                </c:pt>
                <c:pt idx="6">
                  <c:v>25402</c:v>
                </c:pt>
                <c:pt idx="7">
                  <c:v>5618</c:v>
                </c:pt>
                <c:pt idx="8">
                  <c:v>1611</c:v>
                </c:pt>
                <c:pt idx="9">
                  <c:v>1840</c:v>
                </c:pt>
                <c:pt idx="10">
                  <c:v>5391</c:v>
                </c:pt>
                <c:pt idx="11">
                  <c:v>6864</c:v>
                </c:pt>
                <c:pt idx="12">
                  <c:v>380</c:v>
                </c:pt>
                <c:pt idx="13">
                  <c:v>4050</c:v>
                </c:pt>
                <c:pt idx="14">
                  <c:v>4702</c:v>
                </c:pt>
                <c:pt idx="15">
                  <c:v>1497</c:v>
                </c:pt>
                <c:pt idx="16">
                  <c:v>649</c:v>
                </c:pt>
                <c:pt idx="17">
                  <c:v>181</c:v>
                </c:pt>
                <c:pt idx="18">
                  <c:v>26202</c:v>
                </c:pt>
                <c:pt idx="19">
                  <c:v>684</c:v>
                </c:pt>
                <c:pt idx="20">
                  <c:v>2227</c:v>
                </c:pt>
                <c:pt idx="21">
                  <c:v>3106</c:v>
                </c:pt>
                <c:pt idx="22">
                  <c:v>257</c:v>
                </c:pt>
                <c:pt idx="23">
                  <c:v>1241</c:v>
                </c:pt>
                <c:pt idx="24">
                  <c:v>1632</c:v>
                </c:pt>
                <c:pt idx="25">
                  <c:v>2231</c:v>
                </c:pt>
                <c:pt idx="26">
                  <c:v>2603</c:v>
                </c:pt>
                <c:pt idx="27">
                  <c:v>12889</c:v>
                </c:pt>
                <c:pt idx="28">
                  <c:v>218</c:v>
                </c:pt>
                <c:pt idx="29">
                  <c:v>8530</c:v>
                </c:pt>
                <c:pt idx="30">
                  <c:v>1158</c:v>
                </c:pt>
                <c:pt idx="31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8-4E1E-9F70-0D84EF3F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700624"/>
        <c:axId val="193700232"/>
      </c:barChart>
      <c:catAx>
        <c:axId val="193700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3700232"/>
        <c:crosses val="autoZero"/>
        <c:auto val="1"/>
        <c:lblAlgn val="ctr"/>
        <c:lblOffset val="100"/>
        <c:noMultiLvlLbl val="0"/>
      </c:catAx>
      <c:valAx>
        <c:axId val="1937002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3700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453091421824911E-2"/>
          <c:y val="0.9116531787693205"/>
          <c:w val="0.88719975537038465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del Autotransporte de Carga por Clase de Servicio 2017</a:t>
            </a:r>
            <a:endParaRPr lang="es-ES" sz="1200"/>
          </a:p>
        </c:rich>
      </c:tx>
      <c:layout>
        <c:manualLayout>
          <c:xMode val="edge"/>
          <c:yMode val="edge"/>
          <c:x val="0.1111666666666666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933289588801984E-2"/>
          <c:y val="0.14814814814814894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44E-4DA0-9DC9-5C751ED4A9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'1.1.8'!$B$5:$C$5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'1.1.8'!$B$42:$C$42</c:f>
              <c:numCache>
                <c:formatCode>#,##0</c:formatCode>
                <c:ptCount val="2"/>
                <c:pt idx="0">
                  <c:v>85.774176705207537</c:v>
                </c:pt>
                <c:pt idx="1">
                  <c:v>14.225823294792457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E-4DA0-9DC9-5C751ED4A9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265"/>
          <c:w val="0.28457764654418199"/>
          <c:h val="0.4138123359580065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Parque</a:t>
            </a:r>
            <a:r>
              <a:rPr lang="es-ES" sz="1200" baseline="0"/>
              <a:t> Vehicular del Autotransporte de Carga 2017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2665557404326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8224394163853"/>
          <c:y val="8.0000000000000043E-2"/>
          <c:w val="0.87381398456640502"/>
          <c:h val="0.67868521434821627"/>
        </c:manualLayout>
      </c:layout>
      <c:lineChart>
        <c:grouping val="standar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7305</c:v>
                </c:pt>
                <c:pt idx="1">
                  <c:v>7590</c:v>
                </c:pt>
                <c:pt idx="2">
                  <c:v>925</c:v>
                </c:pt>
                <c:pt idx="3">
                  <c:v>1094</c:v>
                </c:pt>
                <c:pt idx="4">
                  <c:v>2895</c:v>
                </c:pt>
                <c:pt idx="5">
                  <c:v>16273</c:v>
                </c:pt>
                <c:pt idx="6">
                  <c:v>92219</c:v>
                </c:pt>
                <c:pt idx="7">
                  <c:v>23257</c:v>
                </c:pt>
                <c:pt idx="8">
                  <c:v>4580</c:v>
                </c:pt>
                <c:pt idx="9">
                  <c:v>9270</c:v>
                </c:pt>
                <c:pt idx="10">
                  <c:v>16642</c:v>
                </c:pt>
                <c:pt idx="11">
                  <c:v>23880</c:v>
                </c:pt>
                <c:pt idx="12">
                  <c:v>1206</c:v>
                </c:pt>
                <c:pt idx="13">
                  <c:v>8428</c:v>
                </c:pt>
                <c:pt idx="14">
                  <c:v>28173</c:v>
                </c:pt>
                <c:pt idx="15">
                  <c:v>9825</c:v>
                </c:pt>
                <c:pt idx="16">
                  <c:v>4471</c:v>
                </c:pt>
                <c:pt idx="17">
                  <c:v>662</c:v>
                </c:pt>
                <c:pt idx="18">
                  <c:v>93807</c:v>
                </c:pt>
                <c:pt idx="19">
                  <c:v>1986</c:v>
                </c:pt>
                <c:pt idx="20">
                  <c:v>9163</c:v>
                </c:pt>
                <c:pt idx="21">
                  <c:v>12284</c:v>
                </c:pt>
                <c:pt idx="22">
                  <c:v>692</c:v>
                </c:pt>
                <c:pt idx="23">
                  <c:v>9679</c:v>
                </c:pt>
                <c:pt idx="24">
                  <c:v>7948</c:v>
                </c:pt>
                <c:pt idx="25">
                  <c:v>8311</c:v>
                </c:pt>
                <c:pt idx="26">
                  <c:v>3152</c:v>
                </c:pt>
                <c:pt idx="27">
                  <c:v>32933</c:v>
                </c:pt>
                <c:pt idx="28">
                  <c:v>1044</c:v>
                </c:pt>
                <c:pt idx="29">
                  <c:v>21205</c:v>
                </c:pt>
                <c:pt idx="30">
                  <c:v>5087</c:v>
                </c:pt>
                <c:pt idx="31">
                  <c:v>2430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5-4753-94C7-8C97D49B01AC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4594</c:v>
                </c:pt>
                <c:pt idx="1">
                  <c:v>16789</c:v>
                </c:pt>
                <c:pt idx="2">
                  <c:v>925</c:v>
                </c:pt>
                <c:pt idx="3">
                  <c:v>604</c:v>
                </c:pt>
                <c:pt idx="4">
                  <c:v>2344</c:v>
                </c:pt>
                <c:pt idx="5">
                  <c:v>13692</c:v>
                </c:pt>
                <c:pt idx="6">
                  <c:v>87153</c:v>
                </c:pt>
                <c:pt idx="7">
                  <c:v>12683</c:v>
                </c:pt>
                <c:pt idx="8">
                  <c:v>3597</c:v>
                </c:pt>
                <c:pt idx="9">
                  <c:v>5867</c:v>
                </c:pt>
                <c:pt idx="10">
                  <c:v>31360</c:v>
                </c:pt>
                <c:pt idx="11">
                  <c:v>22724</c:v>
                </c:pt>
                <c:pt idx="12">
                  <c:v>1842</c:v>
                </c:pt>
                <c:pt idx="13">
                  <c:v>25252</c:v>
                </c:pt>
                <c:pt idx="14">
                  <c:v>33438</c:v>
                </c:pt>
                <c:pt idx="15">
                  <c:v>15971</c:v>
                </c:pt>
                <c:pt idx="16">
                  <c:v>3647</c:v>
                </c:pt>
                <c:pt idx="17">
                  <c:v>1244</c:v>
                </c:pt>
                <c:pt idx="18">
                  <c:v>35975</c:v>
                </c:pt>
                <c:pt idx="19">
                  <c:v>2314</c:v>
                </c:pt>
                <c:pt idx="20">
                  <c:v>20400</c:v>
                </c:pt>
                <c:pt idx="21">
                  <c:v>14779</c:v>
                </c:pt>
                <c:pt idx="22">
                  <c:v>978</c:v>
                </c:pt>
                <c:pt idx="23">
                  <c:v>12626</c:v>
                </c:pt>
                <c:pt idx="24">
                  <c:v>12624</c:v>
                </c:pt>
                <c:pt idx="25">
                  <c:v>12858</c:v>
                </c:pt>
                <c:pt idx="26">
                  <c:v>3130</c:v>
                </c:pt>
                <c:pt idx="27">
                  <c:v>20191</c:v>
                </c:pt>
                <c:pt idx="28">
                  <c:v>3940</c:v>
                </c:pt>
                <c:pt idx="29">
                  <c:v>20435</c:v>
                </c:pt>
                <c:pt idx="30">
                  <c:v>3157</c:v>
                </c:pt>
                <c:pt idx="31">
                  <c:v>1832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5-4753-94C7-8C97D49B0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324984"/>
        <c:axId val="194782904"/>
      </c:lineChart>
      <c:catAx>
        <c:axId val="194324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4782904"/>
        <c:crosses val="autoZero"/>
        <c:auto val="1"/>
        <c:lblAlgn val="ctr"/>
        <c:lblOffset val="100"/>
        <c:noMultiLvlLbl val="0"/>
      </c:catAx>
      <c:valAx>
        <c:axId val="194782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4324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01"/>
          <c:y val="0.91963149606299632"/>
          <c:w val="0.5144625973334031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200" b="1" i="0" baseline="0"/>
              <a:t>Permisionarios del Parque Vehicular del Autotransporte de Carga 2017 </a:t>
            </a:r>
            <a:endParaRPr lang="es-ES" sz="1100"/>
          </a:p>
        </c:rich>
      </c:tx>
      <c:layout>
        <c:manualLayout>
          <c:xMode val="edge"/>
          <c:yMode val="edge"/>
          <c:x val="0.137748197448698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7305</c:v>
                </c:pt>
                <c:pt idx="1">
                  <c:v>7590</c:v>
                </c:pt>
                <c:pt idx="2">
                  <c:v>925</c:v>
                </c:pt>
                <c:pt idx="3">
                  <c:v>1094</c:v>
                </c:pt>
                <c:pt idx="4">
                  <c:v>2895</c:v>
                </c:pt>
                <c:pt idx="5">
                  <c:v>16273</c:v>
                </c:pt>
                <c:pt idx="6">
                  <c:v>92219</c:v>
                </c:pt>
                <c:pt idx="7">
                  <c:v>23257</c:v>
                </c:pt>
                <c:pt idx="8">
                  <c:v>4580</c:v>
                </c:pt>
                <c:pt idx="9">
                  <c:v>9270</c:v>
                </c:pt>
                <c:pt idx="10">
                  <c:v>16642</c:v>
                </c:pt>
                <c:pt idx="11">
                  <c:v>23880</c:v>
                </c:pt>
                <c:pt idx="12">
                  <c:v>1206</c:v>
                </c:pt>
                <c:pt idx="13">
                  <c:v>8428</c:v>
                </c:pt>
                <c:pt idx="14">
                  <c:v>28173</c:v>
                </c:pt>
                <c:pt idx="15">
                  <c:v>9825</c:v>
                </c:pt>
                <c:pt idx="16">
                  <c:v>4471</c:v>
                </c:pt>
                <c:pt idx="17">
                  <c:v>662</c:v>
                </c:pt>
                <c:pt idx="18">
                  <c:v>93807</c:v>
                </c:pt>
                <c:pt idx="19">
                  <c:v>1986</c:v>
                </c:pt>
                <c:pt idx="20">
                  <c:v>9163</c:v>
                </c:pt>
                <c:pt idx="21">
                  <c:v>12284</c:v>
                </c:pt>
                <c:pt idx="22">
                  <c:v>692</c:v>
                </c:pt>
                <c:pt idx="23">
                  <c:v>9679</c:v>
                </c:pt>
                <c:pt idx="24">
                  <c:v>7948</c:v>
                </c:pt>
                <c:pt idx="25">
                  <c:v>8311</c:v>
                </c:pt>
                <c:pt idx="26">
                  <c:v>3152</c:v>
                </c:pt>
                <c:pt idx="27">
                  <c:v>32933</c:v>
                </c:pt>
                <c:pt idx="28">
                  <c:v>1044</c:v>
                </c:pt>
                <c:pt idx="29">
                  <c:v>21205</c:v>
                </c:pt>
                <c:pt idx="30">
                  <c:v>5087</c:v>
                </c:pt>
                <c:pt idx="31">
                  <c:v>2430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D-4574-8E37-4761ED6934BA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4594</c:v>
                </c:pt>
                <c:pt idx="1">
                  <c:v>16789</c:v>
                </c:pt>
                <c:pt idx="2">
                  <c:v>925</c:v>
                </c:pt>
                <c:pt idx="3">
                  <c:v>604</c:v>
                </c:pt>
                <c:pt idx="4">
                  <c:v>2344</c:v>
                </c:pt>
                <c:pt idx="5">
                  <c:v>13692</c:v>
                </c:pt>
                <c:pt idx="6">
                  <c:v>87153</c:v>
                </c:pt>
                <c:pt idx="7">
                  <c:v>12683</c:v>
                </c:pt>
                <c:pt idx="8">
                  <c:v>3597</c:v>
                </c:pt>
                <c:pt idx="9">
                  <c:v>5867</c:v>
                </c:pt>
                <c:pt idx="10">
                  <c:v>31360</c:v>
                </c:pt>
                <c:pt idx="11">
                  <c:v>22724</c:v>
                </c:pt>
                <c:pt idx="12">
                  <c:v>1842</c:v>
                </c:pt>
                <c:pt idx="13">
                  <c:v>25252</c:v>
                </c:pt>
                <c:pt idx="14">
                  <c:v>33438</c:v>
                </c:pt>
                <c:pt idx="15">
                  <c:v>15971</c:v>
                </c:pt>
                <c:pt idx="16">
                  <c:v>3647</c:v>
                </c:pt>
                <c:pt idx="17">
                  <c:v>1244</c:v>
                </c:pt>
                <c:pt idx="18">
                  <c:v>35975</c:v>
                </c:pt>
                <c:pt idx="19">
                  <c:v>2314</c:v>
                </c:pt>
                <c:pt idx="20">
                  <c:v>20400</c:v>
                </c:pt>
                <c:pt idx="21">
                  <c:v>14779</c:v>
                </c:pt>
                <c:pt idx="22">
                  <c:v>978</c:v>
                </c:pt>
                <c:pt idx="23">
                  <c:v>12626</c:v>
                </c:pt>
                <c:pt idx="24">
                  <c:v>12624</c:v>
                </c:pt>
                <c:pt idx="25">
                  <c:v>12858</c:v>
                </c:pt>
                <c:pt idx="26">
                  <c:v>3130</c:v>
                </c:pt>
                <c:pt idx="27">
                  <c:v>20191</c:v>
                </c:pt>
                <c:pt idx="28">
                  <c:v>3940</c:v>
                </c:pt>
                <c:pt idx="29">
                  <c:v>20435</c:v>
                </c:pt>
                <c:pt idx="30">
                  <c:v>3157</c:v>
                </c:pt>
                <c:pt idx="31">
                  <c:v>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D-4574-8E37-4761ED69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783688"/>
        <c:axId val="194784080"/>
      </c:barChart>
      <c:catAx>
        <c:axId val="19478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4784080"/>
        <c:crosses val="autoZero"/>
        <c:auto val="1"/>
        <c:lblAlgn val="ctr"/>
        <c:lblOffset val="100"/>
        <c:noMultiLvlLbl val="0"/>
      </c:catAx>
      <c:valAx>
        <c:axId val="1947840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4783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12"/>
          <c:y val="0.91963149606299655"/>
          <c:w val="0.4481089697398535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Permisionarios del Parque Vehicular del Autotransporte de Carga 2017</a:t>
            </a:r>
            <a:endParaRPr lang="es-ES" sz="1200"/>
          </a:p>
        </c:rich>
      </c:tx>
      <c:layout>
        <c:manualLayout>
          <c:xMode val="edge"/>
          <c:yMode val="edge"/>
          <c:x val="0.117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502843394575683E-2"/>
          <c:y val="0.19444444444444445"/>
          <c:w val="0.4777777777777778"/>
          <c:h val="0.7962962962962962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6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48D-4A41-AF00-DB9539BD8208}"/>
              </c:ext>
            </c:extLst>
          </c:dPt>
          <c:dPt>
            <c:idx val="1"/>
            <c:bubble3D val="0"/>
            <c:explosion val="9"/>
            <c:extLst>
              <c:ext xmlns:c16="http://schemas.microsoft.com/office/drawing/2014/chart" uri="{C3380CC4-5D6E-409C-BE32-E72D297353CC}">
                <c16:uniqueId val="{00000002-A5AD-4B6F-8675-BB00C290367C}"/>
              </c:ext>
            </c:extLst>
          </c:dPt>
          <c:dLbls>
            <c:dLbl>
              <c:idx val="0"/>
              <c:layout>
                <c:manualLayout>
                  <c:x val="-9.0218722659667544E-2"/>
                  <c:y val="-3.0643773694954798E-2"/>
                </c:manualLayout>
              </c:layout>
              <c:tx>
                <c:rich>
                  <a:bodyPr/>
                  <a:lstStyle/>
                  <a:p>
                    <a:fld id="{9EC89067-58F5-40EA-AFDD-262AABFFAFC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8D-4A41-AF00-DB9539BD82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0AC3B5-D997-4A74-8F74-7D7B4DB016E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5AD-4B6F-8675-BB00C2903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'1.1.9'!$B$5:$C$5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51.060137500122629</c:v>
                </c:pt>
                <c:pt idx="1">
                  <c:v>48.939862499877371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D-4A41-AF00-DB9539BD82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581"/>
          <c:y val="0.45976049868766616"/>
          <c:w val="0.26254986876640418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2017</a:t>
            </a:r>
            <a:endParaRPr lang="es-ES" sz="1200"/>
          </a:p>
        </c:rich>
      </c:tx>
      <c:layout>
        <c:manualLayout>
          <c:xMode val="edge"/>
          <c:yMode val="edge"/>
          <c:x val="0.16661637038983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2451886695981185"/>
          <c:w val="0.8811110373432387"/>
          <c:h val="0.64605583392984967"/>
        </c:manualLayout>
      </c:layout>
      <c:lineChart>
        <c:grouping val="standar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1.1.10'!$B$7:$B$65</c:f>
              <c:numCache>
                <c:formatCode>#,##0</c:formatCode>
                <c:ptCount val="59"/>
                <c:pt idx="0">
                  <c:v>122</c:v>
                </c:pt>
                <c:pt idx="1">
                  <c:v>35</c:v>
                </c:pt>
                <c:pt idx="2">
                  <c:v>40</c:v>
                </c:pt>
                <c:pt idx="3">
                  <c:v>52</c:v>
                </c:pt>
                <c:pt idx="4">
                  <c:v>67</c:v>
                </c:pt>
                <c:pt idx="5">
                  <c:v>101</c:v>
                </c:pt>
                <c:pt idx="6">
                  <c:v>114</c:v>
                </c:pt>
                <c:pt idx="7">
                  <c:v>179</c:v>
                </c:pt>
                <c:pt idx="8">
                  <c:v>222</c:v>
                </c:pt>
                <c:pt idx="9">
                  <c:v>235</c:v>
                </c:pt>
                <c:pt idx="10">
                  <c:v>259</c:v>
                </c:pt>
                <c:pt idx="11">
                  <c:v>291</c:v>
                </c:pt>
                <c:pt idx="12">
                  <c:v>332</c:v>
                </c:pt>
                <c:pt idx="13">
                  <c:v>373</c:v>
                </c:pt>
                <c:pt idx="14">
                  <c:v>584</c:v>
                </c:pt>
                <c:pt idx="15">
                  <c:v>747</c:v>
                </c:pt>
                <c:pt idx="16">
                  <c:v>787</c:v>
                </c:pt>
                <c:pt idx="17">
                  <c:v>418</c:v>
                </c:pt>
                <c:pt idx="18">
                  <c:v>546</c:v>
                </c:pt>
                <c:pt idx="19">
                  <c:v>846</c:v>
                </c:pt>
                <c:pt idx="20">
                  <c:v>1272</c:v>
                </c:pt>
                <c:pt idx="21">
                  <c:v>1644</c:v>
                </c:pt>
                <c:pt idx="22">
                  <c:v>1381</c:v>
                </c:pt>
                <c:pt idx="23">
                  <c:v>392</c:v>
                </c:pt>
                <c:pt idx="24">
                  <c:v>424</c:v>
                </c:pt>
                <c:pt idx="25">
                  <c:v>830</c:v>
                </c:pt>
                <c:pt idx="26">
                  <c:v>456</c:v>
                </c:pt>
                <c:pt idx="27">
                  <c:v>314</c:v>
                </c:pt>
                <c:pt idx="28">
                  <c:v>517</c:v>
                </c:pt>
                <c:pt idx="29">
                  <c:v>645</c:v>
                </c:pt>
                <c:pt idx="30">
                  <c:v>941</c:v>
                </c:pt>
                <c:pt idx="31">
                  <c:v>1659</c:v>
                </c:pt>
                <c:pt idx="32">
                  <c:v>2043</c:v>
                </c:pt>
                <c:pt idx="33">
                  <c:v>2232</c:v>
                </c:pt>
                <c:pt idx="34">
                  <c:v>2076</c:v>
                </c:pt>
                <c:pt idx="35">
                  <c:v>1269</c:v>
                </c:pt>
                <c:pt idx="36">
                  <c:v>596</c:v>
                </c:pt>
                <c:pt idx="37">
                  <c:v>1352</c:v>
                </c:pt>
                <c:pt idx="38">
                  <c:v>1839</c:v>
                </c:pt>
                <c:pt idx="39">
                  <c:v>2494</c:v>
                </c:pt>
                <c:pt idx="40">
                  <c:v>2767</c:v>
                </c:pt>
                <c:pt idx="41">
                  <c:v>2901</c:v>
                </c:pt>
                <c:pt idx="42">
                  <c:v>2364</c:v>
                </c:pt>
                <c:pt idx="43">
                  <c:v>2173</c:v>
                </c:pt>
                <c:pt idx="44">
                  <c:v>2302</c:v>
                </c:pt>
                <c:pt idx="45">
                  <c:v>2999</c:v>
                </c:pt>
                <c:pt idx="46">
                  <c:v>3611</c:v>
                </c:pt>
                <c:pt idx="47">
                  <c:v>3915</c:v>
                </c:pt>
                <c:pt idx="48">
                  <c:v>5089</c:v>
                </c:pt>
                <c:pt idx="49">
                  <c:v>2577</c:v>
                </c:pt>
                <c:pt idx="50">
                  <c:v>1737</c:v>
                </c:pt>
                <c:pt idx="51">
                  <c:v>2917</c:v>
                </c:pt>
                <c:pt idx="52">
                  <c:v>3340</c:v>
                </c:pt>
                <c:pt idx="53">
                  <c:v>2640</c:v>
                </c:pt>
                <c:pt idx="54">
                  <c:v>2229</c:v>
                </c:pt>
                <c:pt idx="55">
                  <c:v>3081</c:v>
                </c:pt>
                <c:pt idx="56">
                  <c:v>2968</c:v>
                </c:pt>
                <c:pt idx="57">
                  <c:v>3074</c:v>
                </c:pt>
                <c:pt idx="58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7B8-AC22-4FA22B37EBAC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1.1.10'!$C$7:$C$65</c:f>
              <c:numCache>
                <c:formatCode>#,##0</c:formatCode>
                <c:ptCount val="59"/>
                <c:pt idx="0">
                  <c:v>346</c:v>
                </c:pt>
                <c:pt idx="1">
                  <c:v>121</c:v>
                </c:pt>
                <c:pt idx="2">
                  <c:v>122</c:v>
                </c:pt>
                <c:pt idx="3">
                  <c:v>158</c:v>
                </c:pt>
                <c:pt idx="4">
                  <c:v>219</c:v>
                </c:pt>
                <c:pt idx="5">
                  <c:v>264</c:v>
                </c:pt>
                <c:pt idx="6">
                  <c:v>310</c:v>
                </c:pt>
                <c:pt idx="7">
                  <c:v>398</c:v>
                </c:pt>
                <c:pt idx="8">
                  <c:v>571</c:v>
                </c:pt>
                <c:pt idx="9">
                  <c:v>675</c:v>
                </c:pt>
                <c:pt idx="10">
                  <c:v>816</c:v>
                </c:pt>
                <c:pt idx="11">
                  <c:v>798</c:v>
                </c:pt>
                <c:pt idx="12">
                  <c:v>907</c:v>
                </c:pt>
                <c:pt idx="13">
                  <c:v>1107</c:v>
                </c:pt>
                <c:pt idx="14">
                  <c:v>1349</c:v>
                </c:pt>
                <c:pt idx="15">
                  <c:v>1732</c:v>
                </c:pt>
                <c:pt idx="16">
                  <c:v>1824</c:v>
                </c:pt>
                <c:pt idx="17">
                  <c:v>1319</c:v>
                </c:pt>
                <c:pt idx="18">
                  <c:v>1549</c:v>
                </c:pt>
                <c:pt idx="19">
                  <c:v>2058</c:v>
                </c:pt>
                <c:pt idx="20">
                  <c:v>3383</c:v>
                </c:pt>
                <c:pt idx="21">
                  <c:v>3983</c:v>
                </c:pt>
                <c:pt idx="22">
                  <c:v>2635</c:v>
                </c:pt>
                <c:pt idx="23">
                  <c:v>765</c:v>
                </c:pt>
                <c:pt idx="24">
                  <c:v>998</c:v>
                </c:pt>
                <c:pt idx="25">
                  <c:v>1443</c:v>
                </c:pt>
                <c:pt idx="26">
                  <c:v>790</c:v>
                </c:pt>
                <c:pt idx="27">
                  <c:v>542</c:v>
                </c:pt>
                <c:pt idx="28">
                  <c:v>651</c:v>
                </c:pt>
                <c:pt idx="29">
                  <c:v>946</c:v>
                </c:pt>
                <c:pt idx="30">
                  <c:v>1314</c:v>
                </c:pt>
                <c:pt idx="31">
                  <c:v>1925</c:v>
                </c:pt>
                <c:pt idx="32">
                  <c:v>1843</c:v>
                </c:pt>
                <c:pt idx="33">
                  <c:v>1807</c:v>
                </c:pt>
                <c:pt idx="34">
                  <c:v>1464</c:v>
                </c:pt>
                <c:pt idx="35">
                  <c:v>874</c:v>
                </c:pt>
                <c:pt idx="36">
                  <c:v>245</c:v>
                </c:pt>
                <c:pt idx="37">
                  <c:v>918</c:v>
                </c:pt>
                <c:pt idx="38">
                  <c:v>1257</c:v>
                </c:pt>
                <c:pt idx="39">
                  <c:v>1213</c:v>
                </c:pt>
                <c:pt idx="40">
                  <c:v>1438</c:v>
                </c:pt>
                <c:pt idx="41">
                  <c:v>2007</c:v>
                </c:pt>
                <c:pt idx="42">
                  <c:v>1363</c:v>
                </c:pt>
                <c:pt idx="43">
                  <c:v>1341</c:v>
                </c:pt>
                <c:pt idx="44">
                  <c:v>1146</c:v>
                </c:pt>
                <c:pt idx="45">
                  <c:v>1332</c:v>
                </c:pt>
                <c:pt idx="46">
                  <c:v>1391</c:v>
                </c:pt>
                <c:pt idx="47">
                  <c:v>2261</c:v>
                </c:pt>
                <c:pt idx="48">
                  <c:v>2152</c:v>
                </c:pt>
                <c:pt idx="49">
                  <c:v>1588</c:v>
                </c:pt>
                <c:pt idx="50">
                  <c:v>592</c:v>
                </c:pt>
                <c:pt idx="51">
                  <c:v>1164</c:v>
                </c:pt>
                <c:pt idx="52">
                  <c:v>1248</c:v>
                </c:pt>
                <c:pt idx="53">
                  <c:v>1469</c:v>
                </c:pt>
                <c:pt idx="54">
                  <c:v>1355</c:v>
                </c:pt>
                <c:pt idx="55">
                  <c:v>1172</c:v>
                </c:pt>
                <c:pt idx="56">
                  <c:v>1795</c:v>
                </c:pt>
                <c:pt idx="57">
                  <c:v>1997</c:v>
                </c:pt>
                <c:pt idx="58">
                  <c:v>1459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7B8-AC22-4FA22B37EBAC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1.1.10'!$D$7:$D$65</c:f>
              <c:numCache>
                <c:formatCode>#,##0</c:formatCode>
                <c:ptCount val="59"/>
                <c:pt idx="0">
                  <c:v>27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11</c:v>
                </c:pt>
                <c:pt idx="9">
                  <c:v>7</c:v>
                </c:pt>
                <c:pt idx="10">
                  <c:v>15</c:v>
                </c:pt>
                <c:pt idx="11">
                  <c:v>14</c:v>
                </c:pt>
                <c:pt idx="12">
                  <c:v>25</c:v>
                </c:pt>
                <c:pt idx="13">
                  <c:v>11</c:v>
                </c:pt>
                <c:pt idx="14">
                  <c:v>20</c:v>
                </c:pt>
                <c:pt idx="15">
                  <c:v>18</c:v>
                </c:pt>
                <c:pt idx="16">
                  <c:v>22</c:v>
                </c:pt>
                <c:pt idx="17">
                  <c:v>15</c:v>
                </c:pt>
                <c:pt idx="18">
                  <c:v>19</c:v>
                </c:pt>
                <c:pt idx="19">
                  <c:v>35</c:v>
                </c:pt>
                <c:pt idx="20">
                  <c:v>40</c:v>
                </c:pt>
                <c:pt idx="21">
                  <c:v>43</c:v>
                </c:pt>
                <c:pt idx="22">
                  <c:v>36</c:v>
                </c:pt>
                <c:pt idx="23">
                  <c:v>20</c:v>
                </c:pt>
                <c:pt idx="24">
                  <c:v>29</c:v>
                </c:pt>
                <c:pt idx="25">
                  <c:v>29</c:v>
                </c:pt>
                <c:pt idx="26">
                  <c:v>19</c:v>
                </c:pt>
                <c:pt idx="27">
                  <c:v>16</c:v>
                </c:pt>
                <c:pt idx="28">
                  <c:v>20</c:v>
                </c:pt>
                <c:pt idx="29">
                  <c:v>20</c:v>
                </c:pt>
                <c:pt idx="30">
                  <c:v>40</c:v>
                </c:pt>
                <c:pt idx="31">
                  <c:v>47</c:v>
                </c:pt>
                <c:pt idx="32">
                  <c:v>47</c:v>
                </c:pt>
                <c:pt idx="33">
                  <c:v>61</c:v>
                </c:pt>
                <c:pt idx="34">
                  <c:v>52</c:v>
                </c:pt>
                <c:pt idx="35">
                  <c:v>72</c:v>
                </c:pt>
                <c:pt idx="36">
                  <c:v>18</c:v>
                </c:pt>
                <c:pt idx="37">
                  <c:v>69</c:v>
                </c:pt>
                <c:pt idx="38">
                  <c:v>86</c:v>
                </c:pt>
                <c:pt idx="39">
                  <c:v>87</c:v>
                </c:pt>
                <c:pt idx="40">
                  <c:v>86</c:v>
                </c:pt>
                <c:pt idx="41">
                  <c:v>115</c:v>
                </c:pt>
                <c:pt idx="42">
                  <c:v>73</c:v>
                </c:pt>
                <c:pt idx="43">
                  <c:v>82</c:v>
                </c:pt>
                <c:pt idx="44">
                  <c:v>83</c:v>
                </c:pt>
                <c:pt idx="45">
                  <c:v>140</c:v>
                </c:pt>
                <c:pt idx="46">
                  <c:v>149</c:v>
                </c:pt>
                <c:pt idx="47">
                  <c:v>195</c:v>
                </c:pt>
                <c:pt idx="48">
                  <c:v>125</c:v>
                </c:pt>
                <c:pt idx="49">
                  <c:v>107</c:v>
                </c:pt>
                <c:pt idx="50">
                  <c:v>59</c:v>
                </c:pt>
                <c:pt idx="51">
                  <c:v>55</c:v>
                </c:pt>
                <c:pt idx="52">
                  <c:v>51</c:v>
                </c:pt>
                <c:pt idx="53">
                  <c:v>84</c:v>
                </c:pt>
                <c:pt idx="54">
                  <c:v>99</c:v>
                </c:pt>
                <c:pt idx="55">
                  <c:v>69</c:v>
                </c:pt>
                <c:pt idx="56">
                  <c:v>119</c:v>
                </c:pt>
                <c:pt idx="57">
                  <c:v>103</c:v>
                </c:pt>
                <c:pt idx="58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7B8-AC22-4FA22B37EBAC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1.1.10'!$E$7:$E$65</c:f>
              <c:numCache>
                <c:formatCode>#,##0</c:formatCode>
                <c:ptCount val="59"/>
                <c:pt idx="0">
                  <c:v>526</c:v>
                </c:pt>
                <c:pt idx="1">
                  <c:v>82</c:v>
                </c:pt>
                <c:pt idx="2">
                  <c:v>127</c:v>
                </c:pt>
                <c:pt idx="3">
                  <c:v>143</c:v>
                </c:pt>
                <c:pt idx="4">
                  <c:v>253</c:v>
                </c:pt>
                <c:pt idx="5">
                  <c:v>237</c:v>
                </c:pt>
                <c:pt idx="6">
                  <c:v>259</c:v>
                </c:pt>
                <c:pt idx="7">
                  <c:v>267</c:v>
                </c:pt>
                <c:pt idx="8">
                  <c:v>402</c:v>
                </c:pt>
                <c:pt idx="9">
                  <c:v>455</c:v>
                </c:pt>
                <c:pt idx="10">
                  <c:v>595</c:v>
                </c:pt>
                <c:pt idx="11">
                  <c:v>686</c:v>
                </c:pt>
                <c:pt idx="12">
                  <c:v>918</c:v>
                </c:pt>
                <c:pt idx="13">
                  <c:v>1202</c:v>
                </c:pt>
                <c:pt idx="14">
                  <c:v>1693</c:v>
                </c:pt>
                <c:pt idx="15">
                  <c:v>1829</c:v>
                </c:pt>
                <c:pt idx="16">
                  <c:v>1904</c:v>
                </c:pt>
                <c:pt idx="17">
                  <c:v>1293</c:v>
                </c:pt>
                <c:pt idx="18">
                  <c:v>1999</c:v>
                </c:pt>
                <c:pt idx="19">
                  <c:v>3122</c:v>
                </c:pt>
                <c:pt idx="20">
                  <c:v>4479</c:v>
                </c:pt>
                <c:pt idx="21">
                  <c:v>6151</c:v>
                </c:pt>
                <c:pt idx="22">
                  <c:v>3487</c:v>
                </c:pt>
                <c:pt idx="23">
                  <c:v>1403</c:v>
                </c:pt>
                <c:pt idx="24">
                  <c:v>2952</c:v>
                </c:pt>
                <c:pt idx="25">
                  <c:v>4263</c:v>
                </c:pt>
                <c:pt idx="26">
                  <c:v>3036</c:v>
                </c:pt>
                <c:pt idx="27">
                  <c:v>2987</c:v>
                </c:pt>
                <c:pt idx="28">
                  <c:v>3557</c:v>
                </c:pt>
                <c:pt idx="29">
                  <c:v>4816</c:v>
                </c:pt>
                <c:pt idx="30">
                  <c:v>4627</c:v>
                </c:pt>
                <c:pt idx="31">
                  <c:v>5701</c:v>
                </c:pt>
                <c:pt idx="32">
                  <c:v>5527</c:v>
                </c:pt>
                <c:pt idx="33">
                  <c:v>5489</c:v>
                </c:pt>
                <c:pt idx="34">
                  <c:v>5626</c:v>
                </c:pt>
                <c:pt idx="35">
                  <c:v>3961</c:v>
                </c:pt>
                <c:pt idx="36">
                  <c:v>1712</c:v>
                </c:pt>
                <c:pt idx="37">
                  <c:v>5285</c:v>
                </c:pt>
                <c:pt idx="38">
                  <c:v>6647</c:v>
                </c:pt>
                <c:pt idx="39">
                  <c:v>6651</c:v>
                </c:pt>
                <c:pt idx="40">
                  <c:v>8446</c:v>
                </c:pt>
                <c:pt idx="41">
                  <c:v>9494</c:v>
                </c:pt>
                <c:pt idx="42">
                  <c:v>4491</c:v>
                </c:pt>
                <c:pt idx="43">
                  <c:v>6771</c:v>
                </c:pt>
                <c:pt idx="44">
                  <c:v>6847</c:v>
                </c:pt>
                <c:pt idx="45">
                  <c:v>12227</c:v>
                </c:pt>
                <c:pt idx="46">
                  <c:v>12508</c:v>
                </c:pt>
                <c:pt idx="47">
                  <c:v>16417</c:v>
                </c:pt>
                <c:pt idx="48">
                  <c:v>16532</c:v>
                </c:pt>
                <c:pt idx="49">
                  <c:v>12674</c:v>
                </c:pt>
                <c:pt idx="50">
                  <c:v>2262</c:v>
                </c:pt>
                <c:pt idx="51">
                  <c:v>6582</c:v>
                </c:pt>
                <c:pt idx="52">
                  <c:v>8987</c:v>
                </c:pt>
                <c:pt idx="53">
                  <c:v>11414</c:v>
                </c:pt>
                <c:pt idx="54">
                  <c:v>12034</c:v>
                </c:pt>
                <c:pt idx="55">
                  <c:v>10731</c:v>
                </c:pt>
                <c:pt idx="56">
                  <c:v>11710</c:v>
                </c:pt>
                <c:pt idx="57">
                  <c:v>14898</c:v>
                </c:pt>
                <c:pt idx="58">
                  <c:v>9714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55-47B8-AC22-4FA22B37EBAC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1.1.10'!$F$7:$F$65</c:f>
              <c:numCache>
                <c:formatCode>#,##0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>
                  <c:v>6</c:v>
                </c:pt>
                <c:pt idx="26">
                  <c:v>14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7</c:v>
                </c:pt>
                <c:pt idx="31">
                  <c:v>9</c:v>
                </c:pt>
                <c:pt idx="32">
                  <c:v>7</c:v>
                </c:pt>
                <c:pt idx="33">
                  <c:v>11</c:v>
                </c:pt>
                <c:pt idx="34">
                  <c:v>7</c:v>
                </c:pt>
                <c:pt idx="35">
                  <c:v>5</c:v>
                </c:pt>
                <c:pt idx="36">
                  <c:v>1</c:v>
                </c:pt>
                <c:pt idx="37">
                  <c:v>8</c:v>
                </c:pt>
                <c:pt idx="38">
                  <c:v>6</c:v>
                </c:pt>
                <c:pt idx="39">
                  <c:v>9</c:v>
                </c:pt>
                <c:pt idx="40">
                  <c:v>12</c:v>
                </c:pt>
                <c:pt idx="41">
                  <c:v>14</c:v>
                </c:pt>
                <c:pt idx="42">
                  <c:v>13</c:v>
                </c:pt>
                <c:pt idx="43">
                  <c:v>13</c:v>
                </c:pt>
                <c:pt idx="44">
                  <c:v>11</c:v>
                </c:pt>
                <c:pt idx="45">
                  <c:v>34</c:v>
                </c:pt>
                <c:pt idx="46">
                  <c:v>43</c:v>
                </c:pt>
                <c:pt idx="47">
                  <c:v>46</c:v>
                </c:pt>
                <c:pt idx="48">
                  <c:v>57</c:v>
                </c:pt>
                <c:pt idx="49">
                  <c:v>32</c:v>
                </c:pt>
                <c:pt idx="50">
                  <c:v>27</c:v>
                </c:pt>
                <c:pt idx="51">
                  <c:v>43</c:v>
                </c:pt>
                <c:pt idx="52">
                  <c:v>48</c:v>
                </c:pt>
                <c:pt idx="53">
                  <c:v>42</c:v>
                </c:pt>
                <c:pt idx="54">
                  <c:v>63</c:v>
                </c:pt>
                <c:pt idx="55">
                  <c:v>76</c:v>
                </c:pt>
                <c:pt idx="56">
                  <c:v>54</c:v>
                </c:pt>
                <c:pt idx="57">
                  <c:v>35</c:v>
                </c:pt>
                <c:pt idx="58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55-47B8-AC22-4FA22B37EBAC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1.1.10'!$H$7:$H$63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16</c:v>
                </c:pt>
                <c:pt idx="16">
                  <c:v>8</c:v>
                </c:pt>
                <c:pt idx="17">
                  <c:v>7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  <c:pt idx="26">
                  <c:v>12</c:v>
                </c:pt>
                <c:pt idx="27">
                  <c:v>7</c:v>
                </c:pt>
                <c:pt idx="28">
                  <c:v>15</c:v>
                </c:pt>
                <c:pt idx="29">
                  <c:v>17</c:v>
                </c:pt>
                <c:pt idx="30">
                  <c:v>15</c:v>
                </c:pt>
                <c:pt idx="31">
                  <c:v>21</c:v>
                </c:pt>
                <c:pt idx="32">
                  <c:v>22</c:v>
                </c:pt>
                <c:pt idx="33">
                  <c:v>16</c:v>
                </c:pt>
                <c:pt idx="34">
                  <c:v>10</c:v>
                </c:pt>
                <c:pt idx="35">
                  <c:v>8</c:v>
                </c:pt>
                <c:pt idx="36">
                  <c:v>6</c:v>
                </c:pt>
                <c:pt idx="37">
                  <c:v>13</c:v>
                </c:pt>
                <c:pt idx="38">
                  <c:v>10</c:v>
                </c:pt>
                <c:pt idx="39">
                  <c:v>5</c:v>
                </c:pt>
                <c:pt idx="40">
                  <c:v>11</c:v>
                </c:pt>
                <c:pt idx="41">
                  <c:v>5</c:v>
                </c:pt>
                <c:pt idx="42">
                  <c:v>6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9</c:v>
                </c:pt>
                <c:pt idx="48">
                  <c:v>5</c:v>
                </c:pt>
                <c:pt idx="49">
                  <c:v>4</c:v>
                </c:pt>
                <c:pt idx="50">
                  <c:v>3</c:v>
                </c:pt>
                <c:pt idx="51">
                  <c:v>1</c:v>
                </c:pt>
                <c:pt idx="52">
                  <c:v>9</c:v>
                </c:pt>
                <c:pt idx="53">
                  <c:v>19</c:v>
                </c:pt>
                <c:pt idx="54">
                  <c:v>15</c:v>
                </c:pt>
                <c:pt idx="55">
                  <c:v>9</c:v>
                </c:pt>
                <c:pt idx="5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55-47B8-AC22-4FA22B37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784864"/>
        <c:axId val="194785256"/>
      </c:lineChart>
      <c:catAx>
        <c:axId val="19478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194785256"/>
        <c:crosses val="autoZero"/>
        <c:auto val="1"/>
        <c:lblAlgn val="ctr"/>
        <c:lblOffset val="100"/>
        <c:noMultiLvlLbl val="0"/>
      </c:catAx>
      <c:valAx>
        <c:axId val="194785256"/>
        <c:scaling>
          <c:orientation val="minMax"/>
          <c:max val="18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4784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207"/>
          <c:y val="0.91628280839894949"/>
          <c:w val="0.72495110407739738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del Autotransporte Carga 2017</a:t>
            </a:r>
          </a:p>
        </c:rich>
      </c:tx>
      <c:layout>
        <c:manualLayout>
          <c:xMode val="edge"/>
          <c:yMode val="edge"/>
          <c:x val="0.187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524934383202813E-2"/>
          <c:y val="0.20370370370370369"/>
          <c:w val="0.4472222222222223"/>
          <c:h val="0.7453703703703722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2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4A20-4195-8B62-A199BB94A1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A20-4195-8B62-A199BB94A1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0D04C26-2C94-4546-9972-3A8B0BDDEE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20-4195-8B62-A199BB94A1AE}"/>
                </c:ext>
              </c:extLst>
            </c:dLbl>
            <c:dLbl>
              <c:idx val="1"/>
              <c:layout>
                <c:manualLayout>
                  <c:x val="-8.6546587926509183E-2"/>
                  <c:y val="1.089967920676582E-2"/>
                </c:manualLayout>
              </c:layout>
              <c:tx>
                <c:rich>
                  <a:bodyPr/>
                  <a:lstStyle/>
                  <a:p>
                    <a:fld id="{347CBD2A-2CAD-442A-AB2B-80F7DE6E91B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A20-4195-8B62-A199BB94A1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('1.1.1'!$A$24,'1.1.1'!$A$30)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('1.1.1'!$D$24,'1.1.1'!$D$30)</c:f>
              <c:numCache>
                <c:formatCode>0.0</c:formatCode>
                <c:ptCount val="2"/>
                <c:pt idx="0">
                  <c:v>99.18949761629905</c:v>
                </c:pt>
                <c:pt idx="1">
                  <c:v>0.81050238370094907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0-4195-8B62-A199BB94A1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598"/>
          <c:y val="0.43844597550306214"/>
          <c:w val="0.2587279090113736"/>
          <c:h val="0.1786636045494325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2017</a:t>
            </a:r>
            <a:endParaRPr lang="es-ES" sz="1200"/>
          </a:p>
        </c:rich>
      </c:tx>
      <c:layout>
        <c:manualLayout>
          <c:xMode val="edge"/>
          <c:yMode val="edge"/>
          <c:x val="0.15047920704266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3317687561782049"/>
          <c:w val="0.8811110373432387"/>
          <c:h val="0.637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1.1.10'!$B$7:$B$65</c:f>
              <c:numCache>
                <c:formatCode>#,##0</c:formatCode>
                <c:ptCount val="59"/>
                <c:pt idx="0">
                  <c:v>122</c:v>
                </c:pt>
                <c:pt idx="1">
                  <c:v>35</c:v>
                </c:pt>
                <c:pt idx="2">
                  <c:v>40</c:v>
                </c:pt>
                <c:pt idx="3">
                  <c:v>52</c:v>
                </c:pt>
                <c:pt idx="4">
                  <c:v>67</c:v>
                </c:pt>
                <c:pt idx="5">
                  <c:v>101</c:v>
                </c:pt>
                <c:pt idx="6">
                  <c:v>114</c:v>
                </c:pt>
                <c:pt idx="7">
                  <c:v>179</c:v>
                </c:pt>
                <c:pt idx="8">
                  <c:v>222</c:v>
                </c:pt>
                <c:pt idx="9">
                  <c:v>235</c:v>
                </c:pt>
                <c:pt idx="10">
                  <c:v>259</c:v>
                </c:pt>
                <c:pt idx="11">
                  <c:v>291</c:v>
                </c:pt>
                <c:pt idx="12">
                  <c:v>332</c:v>
                </c:pt>
                <c:pt idx="13">
                  <c:v>373</c:v>
                </c:pt>
                <c:pt idx="14">
                  <c:v>584</c:v>
                </c:pt>
                <c:pt idx="15">
                  <c:v>747</c:v>
                </c:pt>
                <c:pt idx="16">
                  <c:v>787</c:v>
                </c:pt>
                <c:pt idx="17">
                  <c:v>418</c:v>
                </c:pt>
                <c:pt idx="18">
                  <c:v>546</c:v>
                </c:pt>
                <c:pt idx="19">
                  <c:v>846</c:v>
                </c:pt>
                <c:pt idx="20">
                  <c:v>1272</c:v>
                </c:pt>
                <c:pt idx="21">
                  <c:v>1644</c:v>
                </c:pt>
                <c:pt idx="22">
                  <c:v>1381</c:v>
                </c:pt>
                <c:pt idx="23">
                  <c:v>392</c:v>
                </c:pt>
                <c:pt idx="24">
                  <c:v>424</c:v>
                </c:pt>
                <c:pt idx="25">
                  <c:v>830</c:v>
                </c:pt>
                <c:pt idx="26">
                  <c:v>456</c:v>
                </c:pt>
                <c:pt idx="27">
                  <c:v>314</c:v>
                </c:pt>
                <c:pt idx="28">
                  <c:v>517</c:v>
                </c:pt>
                <c:pt idx="29">
                  <c:v>645</c:v>
                </c:pt>
                <c:pt idx="30">
                  <c:v>941</c:v>
                </c:pt>
                <c:pt idx="31">
                  <c:v>1659</c:v>
                </c:pt>
                <c:pt idx="32">
                  <c:v>2043</c:v>
                </c:pt>
                <c:pt idx="33">
                  <c:v>2232</c:v>
                </c:pt>
                <c:pt idx="34">
                  <c:v>2076</c:v>
                </c:pt>
                <c:pt idx="35">
                  <c:v>1269</c:v>
                </c:pt>
                <c:pt idx="36">
                  <c:v>596</c:v>
                </c:pt>
                <c:pt idx="37">
                  <c:v>1352</c:v>
                </c:pt>
                <c:pt idx="38">
                  <c:v>1839</c:v>
                </c:pt>
                <c:pt idx="39">
                  <c:v>2494</c:v>
                </c:pt>
                <c:pt idx="40">
                  <c:v>2767</c:v>
                </c:pt>
                <c:pt idx="41">
                  <c:v>2901</c:v>
                </c:pt>
                <c:pt idx="42">
                  <c:v>2364</c:v>
                </c:pt>
                <c:pt idx="43">
                  <c:v>2173</c:v>
                </c:pt>
                <c:pt idx="44">
                  <c:v>2302</c:v>
                </c:pt>
                <c:pt idx="45">
                  <c:v>2999</c:v>
                </c:pt>
                <c:pt idx="46">
                  <c:v>3611</c:v>
                </c:pt>
                <c:pt idx="47">
                  <c:v>3915</c:v>
                </c:pt>
                <c:pt idx="48">
                  <c:v>5089</c:v>
                </c:pt>
                <c:pt idx="49">
                  <c:v>2577</c:v>
                </c:pt>
                <c:pt idx="50">
                  <c:v>1737</c:v>
                </c:pt>
                <c:pt idx="51">
                  <c:v>2917</c:v>
                </c:pt>
                <c:pt idx="52">
                  <c:v>3340</c:v>
                </c:pt>
                <c:pt idx="53">
                  <c:v>2640</c:v>
                </c:pt>
                <c:pt idx="54">
                  <c:v>2229</c:v>
                </c:pt>
                <c:pt idx="55">
                  <c:v>3081</c:v>
                </c:pt>
                <c:pt idx="56">
                  <c:v>2968</c:v>
                </c:pt>
                <c:pt idx="57">
                  <c:v>3074</c:v>
                </c:pt>
                <c:pt idx="58">
                  <c:v>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0-4C34-B505-837878C4F0A7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1.1.10'!$C$7:$C$65</c:f>
              <c:numCache>
                <c:formatCode>#,##0</c:formatCode>
                <c:ptCount val="59"/>
                <c:pt idx="0">
                  <c:v>346</c:v>
                </c:pt>
                <c:pt idx="1">
                  <c:v>121</c:v>
                </c:pt>
                <c:pt idx="2">
                  <c:v>122</c:v>
                </c:pt>
                <c:pt idx="3">
                  <c:v>158</c:v>
                </c:pt>
                <c:pt idx="4">
                  <c:v>219</c:v>
                </c:pt>
                <c:pt idx="5">
                  <c:v>264</c:v>
                </c:pt>
                <c:pt idx="6">
                  <c:v>310</c:v>
                </c:pt>
                <c:pt idx="7">
                  <c:v>398</c:v>
                </c:pt>
                <c:pt idx="8">
                  <c:v>571</c:v>
                </c:pt>
                <c:pt idx="9">
                  <c:v>675</c:v>
                </c:pt>
                <c:pt idx="10">
                  <c:v>816</c:v>
                </c:pt>
                <c:pt idx="11">
                  <c:v>798</c:v>
                </c:pt>
                <c:pt idx="12">
                  <c:v>907</c:v>
                </c:pt>
                <c:pt idx="13">
                  <c:v>1107</c:v>
                </c:pt>
                <c:pt idx="14">
                  <c:v>1349</c:v>
                </c:pt>
                <c:pt idx="15">
                  <c:v>1732</c:v>
                </c:pt>
                <c:pt idx="16">
                  <c:v>1824</c:v>
                </c:pt>
                <c:pt idx="17">
                  <c:v>1319</c:v>
                </c:pt>
                <c:pt idx="18">
                  <c:v>1549</c:v>
                </c:pt>
                <c:pt idx="19">
                  <c:v>2058</c:v>
                </c:pt>
                <c:pt idx="20">
                  <c:v>3383</c:v>
                </c:pt>
                <c:pt idx="21">
                  <c:v>3983</c:v>
                </c:pt>
                <c:pt idx="22">
                  <c:v>2635</c:v>
                </c:pt>
                <c:pt idx="23">
                  <c:v>765</c:v>
                </c:pt>
                <c:pt idx="24">
                  <c:v>998</c:v>
                </c:pt>
                <c:pt idx="25">
                  <c:v>1443</c:v>
                </c:pt>
                <c:pt idx="26">
                  <c:v>790</c:v>
                </c:pt>
                <c:pt idx="27">
                  <c:v>542</c:v>
                </c:pt>
                <c:pt idx="28">
                  <c:v>651</c:v>
                </c:pt>
                <c:pt idx="29">
                  <c:v>946</c:v>
                </c:pt>
                <c:pt idx="30">
                  <c:v>1314</c:v>
                </c:pt>
                <c:pt idx="31">
                  <c:v>1925</c:v>
                </c:pt>
                <c:pt idx="32">
                  <c:v>1843</c:v>
                </c:pt>
                <c:pt idx="33">
                  <c:v>1807</c:v>
                </c:pt>
                <c:pt idx="34">
                  <c:v>1464</c:v>
                </c:pt>
                <c:pt idx="35">
                  <c:v>874</c:v>
                </c:pt>
                <c:pt idx="36">
                  <c:v>245</c:v>
                </c:pt>
                <c:pt idx="37">
                  <c:v>918</c:v>
                </c:pt>
                <c:pt idx="38">
                  <c:v>1257</c:v>
                </c:pt>
                <c:pt idx="39">
                  <c:v>1213</c:v>
                </c:pt>
                <c:pt idx="40">
                  <c:v>1438</c:v>
                </c:pt>
                <c:pt idx="41">
                  <c:v>2007</c:v>
                </c:pt>
                <c:pt idx="42">
                  <c:v>1363</c:v>
                </c:pt>
                <c:pt idx="43">
                  <c:v>1341</c:v>
                </c:pt>
                <c:pt idx="44">
                  <c:v>1146</c:v>
                </c:pt>
                <c:pt idx="45">
                  <c:v>1332</c:v>
                </c:pt>
                <c:pt idx="46">
                  <c:v>1391</c:v>
                </c:pt>
                <c:pt idx="47">
                  <c:v>2261</c:v>
                </c:pt>
                <c:pt idx="48">
                  <c:v>2152</c:v>
                </c:pt>
                <c:pt idx="49">
                  <c:v>1588</c:v>
                </c:pt>
                <c:pt idx="50">
                  <c:v>592</c:v>
                </c:pt>
                <c:pt idx="51">
                  <c:v>1164</c:v>
                </c:pt>
                <c:pt idx="52">
                  <c:v>1248</c:v>
                </c:pt>
                <c:pt idx="53">
                  <c:v>1469</c:v>
                </c:pt>
                <c:pt idx="54">
                  <c:v>1355</c:v>
                </c:pt>
                <c:pt idx="55">
                  <c:v>1172</c:v>
                </c:pt>
                <c:pt idx="56">
                  <c:v>1795</c:v>
                </c:pt>
                <c:pt idx="57">
                  <c:v>1997</c:v>
                </c:pt>
                <c:pt idx="58">
                  <c:v>1459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0-4C34-B505-837878C4F0A7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1.1.10'!$D$7:$D$65</c:f>
              <c:numCache>
                <c:formatCode>#,##0</c:formatCode>
                <c:ptCount val="59"/>
                <c:pt idx="0">
                  <c:v>27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11</c:v>
                </c:pt>
                <c:pt idx="9">
                  <c:v>7</c:v>
                </c:pt>
                <c:pt idx="10">
                  <c:v>15</c:v>
                </c:pt>
                <c:pt idx="11">
                  <c:v>14</c:v>
                </c:pt>
                <c:pt idx="12">
                  <c:v>25</c:v>
                </c:pt>
                <c:pt idx="13">
                  <c:v>11</c:v>
                </c:pt>
                <c:pt idx="14">
                  <c:v>20</c:v>
                </c:pt>
                <c:pt idx="15">
                  <c:v>18</c:v>
                </c:pt>
                <c:pt idx="16">
                  <c:v>22</c:v>
                </c:pt>
                <c:pt idx="17">
                  <c:v>15</c:v>
                </c:pt>
                <c:pt idx="18">
                  <c:v>19</c:v>
                </c:pt>
                <c:pt idx="19">
                  <c:v>35</c:v>
                </c:pt>
                <c:pt idx="20">
                  <c:v>40</c:v>
                </c:pt>
                <c:pt idx="21">
                  <c:v>43</c:v>
                </c:pt>
                <c:pt idx="22">
                  <c:v>36</c:v>
                </c:pt>
                <c:pt idx="23">
                  <c:v>20</c:v>
                </c:pt>
                <c:pt idx="24">
                  <c:v>29</c:v>
                </c:pt>
                <c:pt idx="25">
                  <c:v>29</c:v>
                </c:pt>
                <c:pt idx="26">
                  <c:v>19</c:v>
                </c:pt>
                <c:pt idx="27">
                  <c:v>16</c:v>
                </c:pt>
                <c:pt idx="28">
                  <c:v>20</c:v>
                </c:pt>
                <c:pt idx="29">
                  <c:v>20</c:v>
                </c:pt>
                <c:pt idx="30">
                  <c:v>40</c:v>
                </c:pt>
                <c:pt idx="31">
                  <c:v>47</c:v>
                </c:pt>
                <c:pt idx="32">
                  <c:v>47</c:v>
                </c:pt>
                <c:pt idx="33">
                  <c:v>61</c:v>
                </c:pt>
                <c:pt idx="34">
                  <c:v>52</c:v>
                </c:pt>
                <c:pt idx="35">
                  <c:v>72</c:v>
                </c:pt>
                <c:pt idx="36">
                  <c:v>18</c:v>
                </c:pt>
                <c:pt idx="37">
                  <c:v>69</c:v>
                </c:pt>
                <c:pt idx="38">
                  <c:v>86</c:v>
                </c:pt>
                <c:pt idx="39">
                  <c:v>87</c:v>
                </c:pt>
                <c:pt idx="40">
                  <c:v>86</c:v>
                </c:pt>
                <c:pt idx="41">
                  <c:v>115</c:v>
                </c:pt>
                <c:pt idx="42">
                  <c:v>73</c:v>
                </c:pt>
                <c:pt idx="43">
                  <c:v>82</c:v>
                </c:pt>
                <c:pt idx="44">
                  <c:v>83</c:v>
                </c:pt>
                <c:pt idx="45">
                  <c:v>140</c:v>
                </c:pt>
                <c:pt idx="46">
                  <c:v>149</c:v>
                </c:pt>
                <c:pt idx="47">
                  <c:v>195</c:v>
                </c:pt>
                <c:pt idx="48">
                  <c:v>125</c:v>
                </c:pt>
                <c:pt idx="49">
                  <c:v>107</c:v>
                </c:pt>
                <c:pt idx="50">
                  <c:v>59</c:v>
                </c:pt>
                <c:pt idx="51">
                  <c:v>55</c:v>
                </c:pt>
                <c:pt idx="52">
                  <c:v>51</c:v>
                </c:pt>
                <c:pt idx="53">
                  <c:v>84</c:v>
                </c:pt>
                <c:pt idx="54">
                  <c:v>99</c:v>
                </c:pt>
                <c:pt idx="55">
                  <c:v>69</c:v>
                </c:pt>
                <c:pt idx="56">
                  <c:v>119</c:v>
                </c:pt>
                <c:pt idx="57">
                  <c:v>103</c:v>
                </c:pt>
                <c:pt idx="58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0-4C34-B505-837878C4F0A7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1.1.10'!$E$7:$E$65</c:f>
              <c:numCache>
                <c:formatCode>#,##0</c:formatCode>
                <c:ptCount val="59"/>
                <c:pt idx="0">
                  <c:v>526</c:v>
                </c:pt>
                <c:pt idx="1">
                  <c:v>82</c:v>
                </c:pt>
                <c:pt idx="2">
                  <c:v>127</c:v>
                </c:pt>
                <c:pt idx="3">
                  <c:v>143</c:v>
                </c:pt>
                <c:pt idx="4">
                  <c:v>253</c:v>
                </c:pt>
                <c:pt idx="5">
                  <c:v>237</c:v>
                </c:pt>
                <c:pt idx="6">
                  <c:v>259</c:v>
                </c:pt>
                <c:pt idx="7">
                  <c:v>267</c:v>
                </c:pt>
                <c:pt idx="8">
                  <c:v>402</c:v>
                </c:pt>
                <c:pt idx="9">
                  <c:v>455</c:v>
                </c:pt>
                <c:pt idx="10">
                  <c:v>595</c:v>
                </c:pt>
                <c:pt idx="11">
                  <c:v>686</c:v>
                </c:pt>
                <c:pt idx="12">
                  <c:v>918</c:v>
                </c:pt>
                <c:pt idx="13">
                  <c:v>1202</c:v>
                </c:pt>
                <c:pt idx="14">
                  <c:v>1693</c:v>
                </c:pt>
                <c:pt idx="15">
                  <c:v>1829</c:v>
                </c:pt>
                <c:pt idx="16">
                  <c:v>1904</c:v>
                </c:pt>
                <c:pt idx="17">
                  <c:v>1293</c:v>
                </c:pt>
                <c:pt idx="18">
                  <c:v>1999</c:v>
                </c:pt>
                <c:pt idx="19">
                  <c:v>3122</c:v>
                </c:pt>
                <c:pt idx="20">
                  <c:v>4479</c:v>
                </c:pt>
                <c:pt idx="21">
                  <c:v>6151</c:v>
                </c:pt>
                <c:pt idx="22">
                  <c:v>3487</c:v>
                </c:pt>
                <c:pt idx="23">
                  <c:v>1403</c:v>
                </c:pt>
                <c:pt idx="24">
                  <c:v>2952</c:v>
                </c:pt>
                <c:pt idx="25">
                  <c:v>4263</c:v>
                </c:pt>
                <c:pt idx="26">
                  <c:v>3036</c:v>
                </c:pt>
                <c:pt idx="27">
                  <c:v>2987</c:v>
                </c:pt>
                <c:pt idx="28">
                  <c:v>3557</c:v>
                </c:pt>
                <c:pt idx="29">
                  <c:v>4816</c:v>
                </c:pt>
                <c:pt idx="30">
                  <c:v>4627</c:v>
                </c:pt>
                <c:pt idx="31">
                  <c:v>5701</c:v>
                </c:pt>
                <c:pt idx="32">
                  <c:v>5527</c:v>
                </c:pt>
                <c:pt idx="33">
                  <c:v>5489</c:v>
                </c:pt>
                <c:pt idx="34">
                  <c:v>5626</c:v>
                </c:pt>
                <c:pt idx="35">
                  <c:v>3961</c:v>
                </c:pt>
                <c:pt idx="36">
                  <c:v>1712</c:v>
                </c:pt>
                <c:pt idx="37">
                  <c:v>5285</c:v>
                </c:pt>
                <c:pt idx="38">
                  <c:v>6647</c:v>
                </c:pt>
                <c:pt idx="39">
                  <c:v>6651</c:v>
                </c:pt>
                <c:pt idx="40">
                  <c:v>8446</c:v>
                </c:pt>
                <c:pt idx="41">
                  <c:v>9494</c:v>
                </c:pt>
                <c:pt idx="42">
                  <c:v>4491</c:v>
                </c:pt>
                <c:pt idx="43">
                  <c:v>6771</c:v>
                </c:pt>
                <c:pt idx="44">
                  <c:v>6847</c:v>
                </c:pt>
                <c:pt idx="45">
                  <c:v>12227</c:v>
                </c:pt>
                <c:pt idx="46">
                  <c:v>12508</c:v>
                </c:pt>
                <c:pt idx="47">
                  <c:v>16417</c:v>
                </c:pt>
                <c:pt idx="48">
                  <c:v>16532</c:v>
                </c:pt>
                <c:pt idx="49">
                  <c:v>12674</c:v>
                </c:pt>
                <c:pt idx="50">
                  <c:v>2262</c:v>
                </c:pt>
                <c:pt idx="51">
                  <c:v>6582</c:v>
                </c:pt>
                <c:pt idx="52">
                  <c:v>8987</c:v>
                </c:pt>
                <c:pt idx="53">
                  <c:v>11414</c:v>
                </c:pt>
                <c:pt idx="54">
                  <c:v>12034</c:v>
                </c:pt>
                <c:pt idx="55">
                  <c:v>10731</c:v>
                </c:pt>
                <c:pt idx="56">
                  <c:v>11710</c:v>
                </c:pt>
                <c:pt idx="57">
                  <c:v>14898</c:v>
                </c:pt>
                <c:pt idx="58">
                  <c:v>9714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0-4C34-B505-837878C4F0A7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1.1.10'!$F$7:$F$65</c:f>
              <c:numCache>
                <c:formatCode>#,##0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>
                  <c:v>6</c:v>
                </c:pt>
                <c:pt idx="26">
                  <c:v>14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7</c:v>
                </c:pt>
                <c:pt idx="31">
                  <c:v>9</c:v>
                </c:pt>
                <c:pt idx="32">
                  <c:v>7</c:v>
                </c:pt>
                <c:pt idx="33">
                  <c:v>11</c:v>
                </c:pt>
                <c:pt idx="34">
                  <c:v>7</c:v>
                </c:pt>
                <c:pt idx="35">
                  <c:v>5</c:v>
                </c:pt>
                <c:pt idx="36">
                  <c:v>1</c:v>
                </c:pt>
                <c:pt idx="37">
                  <c:v>8</c:v>
                </c:pt>
                <c:pt idx="38">
                  <c:v>6</c:v>
                </c:pt>
                <c:pt idx="39">
                  <c:v>9</c:v>
                </c:pt>
                <c:pt idx="40">
                  <c:v>12</c:v>
                </c:pt>
                <c:pt idx="41">
                  <c:v>14</c:v>
                </c:pt>
                <c:pt idx="42">
                  <c:v>13</c:v>
                </c:pt>
                <c:pt idx="43">
                  <c:v>13</c:v>
                </c:pt>
                <c:pt idx="44">
                  <c:v>11</c:v>
                </c:pt>
                <c:pt idx="45">
                  <c:v>34</c:v>
                </c:pt>
                <c:pt idx="46">
                  <c:v>43</c:v>
                </c:pt>
                <c:pt idx="47">
                  <c:v>46</c:v>
                </c:pt>
                <c:pt idx="48">
                  <c:v>57</c:v>
                </c:pt>
                <c:pt idx="49">
                  <c:v>32</c:v>
                </c:pt>
                <c:pt idx="50">
                  <c:v>27</c:v>
                </c:pt>
                <c:pt idx="51">
                  <c:v>43</c:v>
                </c:pt>
                <c:pt idx="52">
                  <c:v>48</c:v>
                </c:pt>
                <c:pt idx="53">
                  <c:v>42</c:v>
                </c:pt>
                <c:pt idx="54">
                  <c:v>63</c:v>
                </c:pt>
                <c:pt idx="55">
                  <c:v>76</c:v>
                </c:pt>
                <c:pt idx="56">
                  <c:v>54</c:v>
                </c:pt>
                <c:pt idx="57">
                  <c:v>35</c:v>
                </c:pt>
                <c:pt idx="5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0-4C34-B505-837878C4F0A7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 1.1.10'!$A$7:$A$65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1.1.10'!$H$7:$H$61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16</c:v>
                </c:pt>
                <c:pt idx="16">
                  <c:v>8</c:v>
                </c:pt>
                <c:pt idx="17">
                  <c:v>7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  <c:pt idx="26">
                  <c:v>12</c:v>
                </c:pt>
                <c:pt idx="27">
                  <c:v>7</c:v>
                </c:pt>
                <c:pt idx="28">
                  <c:v>15</c:v>
                </c:pt>
                <c:pt idx="29">
                  <c:v>17</c:v>
                </c:pt>
                <c:pt idx="30">
                  <c:v>15</c:v>
                </c:pt>
                <c:pt idx="31">
                  <c:v>21</c:v>
                </c:pt>
                <c:pt idx="32">
                  <c:v>22</c:v>
                </c:pt>
                <c:pt idx="33">
                  <c:v>16</c:v>
                </c:pt>
                <c:pt idx="34">
                  <c:v>10</c:v>
                </c:pt>
                <c:pt idx="35">
                  <c:v>8</c:v>
                </c:pt>
                <c:pt idx="36">
                  <c:v>6</c:v>
                </c:pt>
                <c:pt idx="37">
                  <c:v>13</c:v>
                </c:pt>
                <c:pt idx="38">
                  <c:v>10</c:v>
                </c:pt>
                <c:pt idx="39">
                  <c:v>5</c:v>
                </c:pt>
                <c:pt idx="40">
                  <c:v>11</c:v>
                </c:pt>
                <c:pt idx="41">
                  <c:v>5</c:v>
                </c:pt>
                <c:pt idx="42">
                  <c:v>6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9</c:v>
                </c:pt>
                <c:pt idx="48">
                  <c:v>5</c:v>
                </c:pt>
                <c:pt idx="49">
                  <c:v>4</c:v>
                </c:pt>
                <c:pt idx="50">
                  <c:v>3</c:v>
                </c:pt>
                <c:pt idx="51">
                  <c:v>1</c:v>
                </c:pt>
                <c:pt idx="52">
                  <c:v>9</c:v>
                </c:pt>
                <c:pt idx="53">
                  <c:v>19</c:v>
                </c:pt>
                <c:pt idx="5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30-4C34-B505-837878C4F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786040"/>
        <c:axId val="194786432"/>
      </c:barChart>
      <c:catAx>
        <c:axId val="19478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194786432"/>
        <c:crosses val="autoZero"/>
        <c:auto val="1"/>
        <c:lblAlgn val="ctr"/>
        <c:lblOffset val="100"/>
        <c:noMultiLvlLbl val="0"/>
      </c:catAx>
      <c:valAx>
        <c:axId val="194786432"/>
        <c:scaling>
          <c:orientation val="minMax"/>
          <c:max val="2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0905126503607192E-4"/>
              <c:y val="0.2704577836861301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4786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620161034913136"/>
          <c:y val="0.91628285100726048"/>
          <c:w val="0.54395931655936625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Principales Unidades de Arrastre del Autotransporte de Carga </a:t>
            </a:r>
            <a:endParaRPr lang="es-ES" sz="1200" baseline="0"/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2017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80471307327956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871276952810851E-2"/>
          <c:y val="0.12280701754385964"/>
          <c:w val="0.87405855204017802"/>
          <c:h val="0.66624292029285814"/>
        </c:manualLayout>
      </c:layout>
      <c:lineChart>
        <c:grouping val="standard"/>
        <c:varyColors val="0"/>
        <c:ser>
          <c:idx val="1"/>
          <c:order val="0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1.1.11'!$C$7:$C$65</c:f>
              <c:numCache>
                <c:formatCode>#,##0</c:formatCode>
                <c:ptCount val="59"/>
                <c:pt idx="0">
                  <c:v>708</c:v>
                </c:pt>
                <c:pt idx="1">
                  <c:v>118</c:v>
                </c:pt>
                <c:pt idx="2">
                  <c:v>144</c:v>
                </c:pt>
                <c:pt idx="3">
                  <c:v>166</c:v>
                </c:pt>
                <c:pt idx="4">
                  <c:v>253</c:v>
                </c:pt>
                <c:pt idx="5">
                  <c:v>249</c:v>
                </c:pt>
                <c:pt idx="6">
                  <c:v>269</c:v>
                </c:pt>
                <c:pt idx="7">
                  <c:v>317</c:v>
                </c:pt>
                <c:pt idx="8">
                  <c:v>418</c:v>
                </c:pt>
                <c:pt idx="9">
                  <c:v>693</c:v>
                </c:pt>
                <c:pt idx="10">
                  <c:v>794</c:v>
                </c:pt>
                <c:pt idx="11">
                  <c:v>744</c:v>
                </c:pt>
                <c:pt idx="12">
                  <c:v>1058</c:v>
                </c:pt>
                <c:pt idx="13">
                  <c:v>1379</c:v>
                </c:pt>
                <c:pt idx="14">
                  <c:v>1783</c:v>
                </c:pt>
                <c:pt idx="15">
                  <c:v>1591</c:v>
                </c:pt>
                <c:pt idx="16">
                  <c:v>1662</c:v>
                </c:pt>
                <c:pt idx="17">
                  <c:v>1538</c:v>
                </c:pt>
                <c:pt idx="18">
                  <c:v>2359</c:v>
                </c:pt>
                <c:pt idx="19">
                  <c:v>3152</c:v>
                </c:pt>
                <c:pt idx="20">
                  <c:v>4069</c:v>
                </c:pt>
                <c:pt idx="21">
                  <c:v>3956</c:v>
                </c:pt>
                <c:pt idx="22">
                  <c:v>2447</c:v>
                </c:pt>
                <c:pt idx="23">
                  <c:v>2074</c:v>
                </c:pt>
                <c:pt idx="24">
                  <c:v>4608</c:v>
                </c:pt>
                <c:pt idx="25">
                  <c:v>4709</c:v>
                </c:pt>
                <c:pt idx="26">
                  <c:v>4102</c:v>
                </c:pt>
                <c:pt idx="27">
                  <c:v>4942</c:v>
                </c:pt>
                <c:pt idx="28">
                  <c:v>5195</c:v>
                </c:pt>
                <c:pt idx="29">
                  <c:v>5070</c:v>
                </c:pt>
                <c:pt idx="30">
                  <c:v>4825</c:v>
                </c:pt>
                <c:pt idx="31">
                  <c:v>5131</c:v>
                </c:pt>
                <c:pt idx="32">
                  <c:v>5929</c:v>
                </c:pt>
                <c:pt idx="33">
                  <c:v>6751</c:v>
                </c:pt>
                <c:pt idx="34">
                  <c:v>9525</c:v>
                </c:pt>
                <c:pt idx="35">
                  <c:v>9674</c:v>
                </c:pt>
                <c:pt idx="36">
                  <c:v>8325</c:v>
                </c:pt>
                <c:pt idx="37">
                  <c:v>10118</c:v>
                </c:pt>
                <c:pt idx="38">
                  <c:v>14750</c:v>
                </c:pt>
                <c:pt idx="39">
                  <c:v>16919</c:v>
                </c:pt>
                <c:pt idx="40">
                  <c:v>16788</c:v>
                </c:pt>
                <c:pt idx="41">
                  <c:v>15655</c:v>
                </c:pt>
                <c:pt idx="42">
                  <c:v>8899</c:v>
                </c:pt>
                <c:pt idx="43">
                  <c:v>9594</c:v>
                </c:pt>
                <c:pt idx="44">
                  <c:v>11076</c:v>
                </c:pt>
                <c:pt idx="45">
                  <c:v>12310</c:v>
                </c:pt>
                <c:pt idx="46">
                  <c:v>13298</c:v>
                </c:pt>
                <c:pt idx="47">
                  <c:v>13460</c:v>
                </c:pt>
                <c:pt idx="48">
                  <c:v>11519</c:v>
                </c:pt>
                <c:pt idx="49">
                  <c:v>8578</c:v>
                </c:pt>
                <c:pt idx="50">
                  <c:v>6327</c:v>
                </c:pt>
                <c:pt idx="51">
                  <c:v>6479</c:v>
                </c:pt>
                <c:pt idx="52">
                  <c:v>8638</c:v>
                </c:pt>
                <c:pt idx="53">
                  <c:v>9357</c:v>
                </c:pt>
                <c:pt idx="54">
                  <c:v>9238</c:v>
                </c:pt>
                <c:pt idx="55">
                  <c:v>10112</c:v>
                </c:pt>
                <c:pt idx="56">
                  <c:v>13376</c:v>
                </c:pt>
                <c:pt idx="57">
                  <c:v>13954</c:v>
                </c:pt>
                <c:pt idx="58">
                  <c:v>7641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68A-BBE8-A51323B422E0}"/>
            </c:ext>
          </c:extLst>
        </c:ser>
        <c:ser>
          <c:idx val="2"/>
          <c:order val="1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1.1.11'!$D$7:$D$65</c:f>
              <c:numCache>
                <c:formatCode>#,##0</c:formatCode>
                <c:ptCount val="59"/>
                <c:pt idx="0">
                  <c:v>86</c:v>
                </c:pt>
                <c:pt idx="1">
                  <c:v>26</c:v>
                </c:pt>
                <c:pt idx="2">
                  <c:v>24</c:v>
                </c:pt>
                <c:pt idx="3">
                  <c:v>25</c:v>
                </c:pt>
                <c:pt idx="4">
                  <c:v>34</c:v>
                </c:pt>
                <c:pt idx="5">
                  <c:v>44</c:v>
                </c:pt>
                <c:pt idx="6">
                  <c:v>46</c:v>
                </c:pt>
                <c:pt idx="7">
                  <c:v>49</c:v>
                </c:pt>
                <c:pt idx="8">
                  <c:v>75</c:v>
                </c:pt>
                <c:pt idx="9">
                  <c:v>118</c:v>
                </c:pt>
                <c:pt idx="10">
                  <c:v>165</c:v>
                </c:pt>
                <c:pt idx="11">
                  <c:v>172</c:v>
                </c:pt>
                <c:pt idx="12">
                  <c:v>218</c:v>
                </c:pt>
                <c:pt idx="13">
                  <c:v>313</c:v>
                </c:pt>
                <c:pt idx="14">
                  <c:v>402</c:v>
                </c:pt>
                <c:pt idx="15">
                  <c:v>493</c:v>
                </c:pt>
                <c:pt idx="16">
                  <c:v>428</c:v>
                </c:pt>
                <c:pt idx="17">
                  <c:v>341</c:v>
                </c:pt>
                <c:pt idx="18">
                  <c:v>546</c:v>
                </c:pt>
                <c:pt idx="19">
                  <c:v>1005</c:v>
                </c:pt>
                <c:pt idx="20">
                  <c:v>1990</c:v>
                </c:pt>
                <c:pt idx="21">
                  <c:v>2809</c:v>
                </c:pt>
                <c:pt idx="22">
                  <c:v>1556</c:v>
                </c:pt>
                <c:pt idx="23">
                  <c:v>451</c:v>
                </c:pt>
                <c:pt idx="24">
                  <c:v>698</c:v>
                </c:pt>
                <c:pt idx="25">
                  <c:v>1296</c:v>
                </c:pt>
                <c:pt idx="26">
                  <c:v>1025</c:v>
                </c:pt>
                <c:pt idx="27">
                  <c:v>858</c:v>
                </c:pt>
                <c:pt idx="28">
                  <c:v>1102</c:v>
                </c:pt>
                <c:pt idx="29">
                  <c:v>1555</c:v>
                </c:pt>
                <c:pt idx="30">
                  <c:v>1875</c:v>
                </c:pt>
                <c:pt idx="31">
                  <c:v>2725</c:v>
                </c:pt>
                <c:pt idx="32">
                  <c:v>2651</c:v>
                </c:pt>
                <c:pt idx="33">
                  <c:v>1869</c:v>
                </c:pt>
                <c:pt idx="34">
                  <c:v>2106</c:v>
                </c:pt>
                <c:pt idx="35">
                  <c:v>994</c:v>
                </c:pt>
                <c:pt idx="36">
                  <c:v>811</c:v>
                </c:pt>
                <c:pt idx="37">
                  <c:v>1777</c:v>
                </c:pt>
                <c:pt idx="38">
                  <c:v>2593</c:v>
                </c:pt>
                <c:pt idx="39">
                  <c:v>2702</c:v>
                </c:pt>
                <c:pt idx="40">
                  <c:v>2855</c:v>
                </c:pt>
                <c:pt idx="41">
                  <c:v>2642</c:v>
                </c:pt>
                <c:pt idx="42">
                  <c:v>2076</c:v>
                </c:pt>
                <c:pt idx="43">
                  <c:v>1841</c:v>
                </c:pt>
                <c:pt idx="44">
                  <c:v>1783</c:v>
                </c:pt>
                <c:pt idx="45">
                  <c:v>1873</c:v>
                </c:pt>
                <c:pt idx="46">
                  <c:v>2531</c:v>
                </c:pt>
                <c:pt idx="47">
                  <c:v>2724</c:v>
                </c:pt>
                <c:pt idx="48">
                  <c:v>2873</c:v>
                </c:pt>
                <c:pt idx="49">
                  <c:v>2658</c:v>
                </c:pt>
                <c:pt idx="50">
                  <c:v>2356</c:v>
                </c:pt>
                <c:pt idx="51">
                  <c:v>2193</c:v>
                </c:pt>
                <c:pt idx="52">
                  <c:v>2855</c:v>
                </c:pt>
                <c:pt idx="53">
                  <c:v>3431</c:v>
                </c:pt>
                <c:pt idx="54">
                  <c:v>3165</c:v>
                </c:pt>
                <c:pt idx="55">
                  <c:v>3154</c:v>
                </c:pt>
                <c:pt idx="56">
                  <c:v>3081</c:v>
                </c:pt>
                <c:pt idx="57">
                  <c:v>3566</c:v>
                </c:pt>
                <c:pt idx="58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C-468A-BBE8-A51323B4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43344"/>
        <c:axId val="194543736"/>
      </c:lineChart>
      <c:catAx>
        <c:axId val="19454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194543736"/>
        <c:crosses val="autoZero"/>
        <c:auto val="1"/>
        <c:lblAlgn val="ctr"/>
        <c:lblOffset val="100"/>
        <c:noMultiLvlLbl val="0"/>
      </c:catAx>
      <c:valAx>
        <c:axId val="194543736"/>
        <c:scaling>
          <c:orientation val="minMax"/>
          <c:max val="18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4543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378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</a:t>
            </a:r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2017</a:t>
            </a:r>
            <a:endParaRPr lang="es-ES" sz="1200"/>
          </a:p>
        </c:rich>
      </c:tx>
      <c:layout>
        <c:manualLayout>
          <c:xMode val="edge"/>
          <c:yMode val="edge"/>
          <c:x val="0.23661164934199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846215878875686E-2"/>
          <c:y val="0.13157894736842105"/>
          <c:w val="0.89009864975846709"/>
          <c:h val="0.653085025556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1.1.11'!$B$7:$B$65</c:f>
              <c:numCache>
                <c:formatCode>General</c:formatCode>
                <c:ptCount val="59"/>
                <c:pt idx="0">
                  <c:v>30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11</c:v>
                </c:pt>
                <c:pt idx="12">
                  <c:v>19</c:v>
                </c:pt>
                <c:pt idx="13">
                  <c:v>13</c:v>
                </c:pt>
                <c:pt idx="14">
                  <c:v>15</c:v>
                </c:pt>
                <c:pt idx="15">
                  <c:v>11</c:v>
                </c:pt>
                <c:pt idx="16">
                  <c:v>12</c:v>
                </c:pt>
                <c:pt idx="17">
                  <c:v>5</c:v>
                </c:pt>
                <c:pt idx="18">
                  <c:v>10</c:v>
                </c:pt>
                <c:pt idx="19">
                  <c:v>19</c:v>
                </c:pt>
                <c:pt idx="20">
                  <c:v>30</c:v>
                </c:pt>
                <c:pt idx="21">
                  <c:v>16</c:v>
                </c:pt>
                <c:pt idx="22">
                  <c:v>13</c:v>
                </c:pt>
                <c:pt idx="23">
                  <c:v>14</c:v>
                </c:pt>
                <c:pt idx="24">
                  <c:v>46</c:v>
                </c:pt>
                <c:pt idx="25">
                  <c:v>51</c:v>
                </c:pt>
                <c:pt idx="26">
                  <c:v>38</c:v>
                </c:pt>
                <c:pt idx="27">
                  <c:v>43</c:v>
                </c:pt>
                <c:pt idx="28">
                  <c:v>78</c:v>
                </c:pt>
                <c:pt idx="29">
                  <c:v>55</c:v>
                </c:pt>
                <c:pt idx="30">
                  <c:v>79</c:v>
                </c:pt>
                <c:pt idx="31">
                  <c:v>68</c:v>
                </c:pt>
                <c:pt idx="32">
                  <c:v>146</c:v>
                </c:pt>
                <c:pt idx="33">
                  <c:v>95</c:v>
                </c:pt>
                <c:pt idx="34">
                  <c:v>171</c:v>
                </c:pt>
                <c:pt idx="35">
                  <c:v>141</c:v>
                </c:pt>
                <c:pt idx="36">
                  <c:v>76</c:v>
                </c:pt>
                <c:pt idx="37">
                  <c:v>113</c:v>
                </c:pt>
                <c:pt idx="38">
                  <c:v>169</c:v>
                </c:pt>
                <c:pt idx="39">
                  <c:v>136</c:v>
                </c:pt>
                <c:pt idx="40">
                  <c:v>150</c:v>
                </c:pt>
                <c:pt idx="41">
                  <c:v>99</c:v>
                </c:pt>
                <c:pt idx="42">
                  <c:v>89</c:v>
                </c:pt>
                <c:pt idx="43">
                  <c:v>141</c:v>
                </c:pt>
                <c:pt idx="44">
                  <c:v>39</c:v>
                </c:pt>
                <c:pt idx="45">
                  <c:v>106</c:v>
                </c:pt>
                <c:pt idx="46">
                  <c:v>72</c:v>
                </c:pt>
                <c:pt idx="47">
                  <c:v>73</c:v>
                </c:pt>
                <c:pt idx="48">
                  <c:v>103</c:v>
                </c:pt>
                <c:pt idx="49">
                  <c:v>71</c:v>
                </c:pt>
                <c:pt idx="50">
                  <c:v>39</c:v>
                </c:pt>
                <c:pt idx="51">
                  <c:v>103</c:v>
                </c:pt>
                <c:pt idx="52">
                  <c:v>135</c:v>
                </c:pt>
                <c:pt idx="53">
                  <c:v>114</c:v>
                </c:pt>
                <c:pt idx="54">
                  <c:v>76</c:v>
                </c:pt>
                <c:pt idx="55">
                  <c:v>111</c:v>
                </c:pt>
                <c:pt idx="56">
                  <c:v>156</c:v>
                </c:pt>
                <c:pt idx="57">
                  <c:v>173</c:v>
                </c:pt>
                <c:pt idx="5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A-4E5E-97DC-D7B20939113C}"/>
            </c:ext>
          </c:extLst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1.1.11'!$C$7:$C$65</c:f>
              <c:numCache>
                <c:formatCode>#,##0</c:formatCode>
                <c:ptCount val="59"/>
                <c:pt idx="0">
                  <c:v>708</c:v>
                </c:pt>
                <c:pt idx="1">
                  <c:v>118</c:v>
                </c:pt>
                <c:pt idx="2">
                  <c:v>144</c:v>
                </c:pt>
                <c:pt idx="3">
                  <c:v>166</c:v>
                </c:pt>
                <c:pt idx="4">
                  <c:v>253</c:v>
                </c:pt>
                <c:pt idx="5">
                  <c:v>249</c:v>
                </c:pt>
                <c:pt idx="6">
                  <c:v>269</c:v>
                </c:pt>
                <c:pt idx="7">
                  <c:v>317</c:v>
                </c:pt>
                <c:pt idx="8">
                  <c:v>418</c:v>
                </c:pt>
                <c:pt idx="9">
                  <c:v>693</c:v>
                </c:pt>
                <c:pt idx="10">
                  <c:v>794</c:v>
                </c:pt>
                <c:pt idx="11">
                  <c:v>744</c:v>
                </c:pt>
                <c:pt idx="12">
                  <c:v>1058</c:v>
                </c:pt>
                <c:pt idx="13">
                  <c:v>1379</c:v>
                </c:pt>
                <c:pt idx="14">
                  <c:v>1783</c:v>
                </c:pt>
                <c:pt idx="15">
                  <c:v>1591</c:v>
                </c:pt>
                <c:pt idx="16">
                  <c:v>1662</c:v>
                </c:pt>
                <c:pt idx="17">
                  <c:v>1538</c:v>
                </c:pt>
                <c:pt idx="18">
                  <c:v>2359</c:v>
                </c:pt>
                <c:pt idx="19">
                  <c:v>3152</c:v>
                </c:pt>
                <c:pt idx="20">
                  <c:v>4069</c:v>
                </c:pt>
                <c:pt idx="21">
                  <c:v>3956</c:v>
                </c:pt>
                <c:pt idx="22">
                  <c:v>2447</c:v>
                </c:pt>
                <c:pt idx="23">
                  <c:v>2074</c:v>
                </c:pt>
                <c:pt idx="24">
                  <c:v>4608</c:v>
                </c:pt>
                <c:pt idx="25">
                  <c:v>4709</c:v>
                </c:pt>
                <c:pt idx="26">
                  <c:v>4102</c:v>
                </c:pt>
                <c:pt idx="27">
                  <c:v>4942</c:v>
                </c:pt>
                <c:pt idx="28">
                  <c:v>5195</c:v>
                </c:pt>
                <c:pt idx="29">
                  <c:v>5070</c:v>
                </c:pt>
                <c:pt idx="30">
                  <c:v>4825</c:v>
                </c:pt>
                <c:pt idx="31">
                  <c:v>5131</c:v>
                </c:pt>
                <c:pt idx="32">
                  <c:v>5929</c:v>
                </c:pt>
                <c:pt idx="33">
                  <c:v>6751</c:v>
                </c:pt>
                <c:pt idx="34">
                  <c:v>9525</c:v>
                </c:pt>
                <c:pt idx="35">
                  <c:v>9674</c:v>
                </c:pt>
                <c:pt idx="36">
                  <c:v>8325</c:v>
                </c:pt>
                <c:pt idx="37">
                  <c:v>10118</c:v>
                </c:pt>
                <c:pt idx="38">
                  <c:v>14750</c:v>
                </c:pt>
                <c:pt idx="39">
                  <c:v>16919</c:v>
                </c:pt>
                <c:pt idx="40">
                  <c:v>16788</c:v>
                </c:pt>
                <c:pt idx="41">
                  <c:v>15655</c:v>
                </c:pt>
                <c:pt idx="42">
                  <c:v>8899</c:v>
                </c:pt>
                <c:pt idx="43">
                  <c:v>9594</c:v>
                </c:pt>
                <c:pt idx="44">
                  <c:v>11076</c:v>
                </c:pt>
                <c:pt idx="45">
                  <c:v>12310</c:v>
                </c:pt>
                <c:pt idx="46">
                  <c:v>13298</c:v>
                </c:pt>
                <c:pt idx="47">
                  <c:v>13460</c:v>
                </c:pt>
                <c:pt idx="48">
                  <c:v>11519</c:v>
                </c:pt>
                <c:pt idx="49">
                  <c:v>8578</c:v>
                </c:pt>
                <c:pt idx="50">
                  <c:v>6327</c:v>
                </c:pt>
                <c:pt idx="51">
                  <c:v>6479</c:v>
                </c:pt>
                <c:pt idx="52">
                  <c:v>8638</c:v>
                </c:pt>
                <c:pt idx="53">
                  <c:v>9357</c:v>
                </c:pt>
                <c:pt idx="54">
                  <c:v>9238</c:v>
                </c:pt>
                <c:pt idx="55">
                  <c:v>10112</c:v>
                </c:pt>
                <c:pt idx="56">
                  <c:v>13376</c:v>
                </c:pt>
                <c:pt idx="57">
                  <c:v>13954</c:v>
                </c:pt>
                <c:pt idx="58">
                  <c:v>7641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A-4E5E-97DC-D7B20939113C}"/>
            </c:ext>
          </c:extLst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1.1.11'!$D$7:$D$65</c:f>
              <c:numCache>
                <c:formatCode>#,##0</c:formatCode>
                <c:ptCount val="59"/>
                <c:pt idx="0">
                  <c:v>86</c:v>
                </c:pt>
                <c:pt idx="1">
                  <c:v>26</c:v>
                </c:pt>
                <c:pt idx="2">
                  <c:v>24</c:v>
                </c:pt>
                <c:pt idx="3">
                  <c:v>25</c:v>
                </c:pt>
                <c:pt idx="4">
                  <c:v>34</c:v>
                </c:pt>
                <c:pt idx="5">
                  <c:v>44</c:v>
                </c:pt>
                <c:pt idx="6">
                  <c:v>46</c:v>
                </c:pt>
                <c:pt idx="7">
                  <c:v>49</c:v>
                </c:pt>
                <c:pt idx="8">
                  <c:v>75</c:v>
                </c:pt>
                <c:pt idx="9">
                  <c:v>118</c:v>
                </c:pt>
                <c:pt idx="10">
                  <c:v>165</c:v>
                </c:pt>
                <c:pt idx="11">
                  <c:v>172</c:v>
                </c:pt>
                <c:pt idx="12">
                  <c:v>218</c:v>
                </c:pt>
                <c:pt idx="13">
                  <c:v>313</c:v>
                </c:pt>
                <c:pt idx="14">
                  <c:v>402</c:v>
                </c:pt>
                <c:pt idx="15">
                  <c:v>493</c:v>
                </c:pt>
                <c:pt idx="16">
                  <c:v>428</c:v>
                </c:pt>
                <c:pt idx="17">
                  <c:v>341</c:v>
                </c:pt>
                <c:pt idx="18">
                  <c:v>546</c:v>
                </c:pt>
                <c:pt idx="19">
                  <c:v>1005</c:v>
                </c:pt>
                <c:pt idx="20">
                  <c:v>1990</c:v>
                </c:pt>
                <c:pt idx="21">
                  <c:v>2809</c:v>
                </c:pt>
                <c:pt idx="22">
                  <c:v>1556</c:v>
                </c:pt>
                <c:pt idx="23">
                  <c:v>451</c:v>
                </c:pt>
                <c:pt idx="24">
                  <c:v>698</c:v>
                </c:pt>
                <c:pt idx="25">
                  <c:v>1296</c:v>
                </c:pt>
                <c:pt idx="26">
                  <c:v>1025</c:v>
                </c:pt>
                <c:pt idx="27">
                  <c:v>858</c:v>
                </c:pt>
                <c:pt idx="28">
                  <c:v>1102</c:v>
                </c:pt>
                <c:pt idx="29">
                  <c:v>1555</c:v>
                </c:pt>
                <c:pt idx="30">
                  <c:v>1875</c:v>
                </c:pt>
                <c:pt idx="31">
                  <c:v>2725</c:v>
                </c:pt>
                <c:pt idx="32">
                  <c:v>2651</c:v>
                </c:pt>
                <c:pt idx="33">
                  <c:v>1869</c:v>
                </c:pt>
                <c:pt idx="34">
                  <c:v>2106</c:v>
                </c:pt>
                <c:pt idx="35">
                  <c:v>994</c:v>
                </c:pt>
                <c:pt idx="36">
                  <c:v>811</c:v>
                </c:pt>
                <c:pt idx="37">
                  <c:v>1777</c:v>
                </c:pt>
                <c:pt idx="38">
                  <c:v>2593</c:v>
                </c:pt>
                <c:pt idx="39">
                  <c:v>2702</c:v>
                </c:pt>
                <c:pt idx="40">
                  <c:v>2855</c:v>
                </c:pt>
                <c:pt idx="41">
                  <c:v>2642</c:v>
                </c:pt>
                <c:pt idx="42">
                  <c:v>2076</c:v>
                </c:pt>
                <c:pt idx="43">
                  <c:v>1841</c:v>
                </c:pt>
                <c:pt idx="44">
                  <c:v>1783</c:v>
                </c:pt>
                <c:pt idx="45">
                  <c:v>1873</c:v>
                </c:pt>
                <c:pt idx="46">
                  <c:v>2531</c:v>
                </c:pt>
                <c:pt idx="47">
                  <c:v>2724</c:v>
                </c:pt>
                <c:pt idx="48">
                  <c:v>2873</c:v>
                </c:pt>
                <c:pt idx="49">
                  <c:v>2658</c:v>
                </c:pt>
                <c:pt idx="50">
                  <c:v>2356</c:v>
                </c:pt>
                <c:pt idx="51">
                  <c:v>2193</c:v>
                </c:pt>
                <c:pt idx="52">
                  <c:v>2855</c:v>
                </c:pt>
                <c:pt idx="53">
                  <c:v>3431</c:v>
                </c:pt>
                <c:pt idx="54">
                  <c:v>3165</c:v>
                </c:pt>
                <c:pt idx="55">
                  <c:v>3154</c:v>
                </c:pt>
                <c:pt idx="56">
                  <c:v>3081</c:v>
                </c:pt>
                <c:pt idx="57">
                  <c:v>3566</c:v>
                </c:pt>
                <c:pt idx="58">
                  <c:v>1330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6A-4E5E-97DC-D7B20939113C}"/>
            </c:ext>
          </c:extLst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1.1.11'!$E$7:$E$65</c:f>
              <c:numCache>
                <c:formatCode>General</c:formatCode>
                <c:ptCount val="5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6</c:v>
                </c:pt>
                <c:pt idx="21">
                  <c:v>18</c:v>
                </c:pt>
                <c:pt idx="22">
                  <c:v>11</c:v>
                </c:pt>
                <c:pt idx="23">
                  <c:v>3</c:v>
                </c:pt>
                <c:pt idx="24">
                  <c:v>8</c:v>
                </c:pt>
                <c:pt idx="25">
                  <c:v>4</c:v>
                </c:pt>
                <c:pt idx="26">
                  <c:v>5</c:v>
                </c:pt>
                <c:pt idx="27">
                  <c:v>3</c:v>
                </c:pt>
                <c:pt idx="28">
                  <c:v>6</c:v>
                </c:pt>
                <c:pt idx="29">
                  <c:v>5</c:v>
                </c:pt>
                <c:pt idx="30">
                  <c:v>2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3</c:v>
                </c:pt>
                <c:pt idx="35">
                  <c:v>5</c:v>
                </c:pt>
                <c:pt idx="36">
                  <c:v>4</c:v>
                </c:pt>
                <c:pt idx="37">
                  <c:v>9</c:v>
                </c:pt>
                <c:pt idx="38">
                  <c:v>15</c:v>
                </c:pt>
                <c:pt idx="39">
                  <c:v>12</c:v>
                </c:pt>
                <c:pt idx="40">
                  <c:v>18</c:v>
                </c:pt>
                <c:pt idx="41">
                  <c:v>6</c:v>
                </c:pt>
                <c:pt idx="42">
                  <c:v>7</c:v>
                </c:pt>
                <c:pt idx="43">
                  <c:v>6</c:v>
                </c:pt>
                <c:pt idx="44">
                  <c:v>10</c:v>
                </c:pt>
                <c:pt idx="45">
                  <c:v>23</c:v>
                </c:pt>
                <c:pt idx="46">
                  <c:v>7</c:v>
                </c:pt>
                <c:pt idx="47">
                  <c:v>6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15</c:v>
                </c:pt>
                <c:pt idx="52">
                  <c:v>19</c:v>
                </c:pt>
                <c:pt idx="53">
                  <c:v>25</c:v>
                </c:pt>
                <c:pt idx="54">
                  <c:v>40</c:v>
                </c:pt>
                <c:pt idx="55">
                  <c:v>29</c:v>
                </c:pt>
                <c:pt idx="56">
                  <c:v>65</c:v>
                </c:pt>
                <c:pt idx="57">
                  <c:v>74</c:v>
                </c:pt>
                <c:pt idx="5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A-4E5E-97DC-D7B20939113C}"/>
            </c:ext>
          </c:extLst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1.1.11'!$F$7:$F$65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3</c:v>
                </c:pt>
                <c:pt idx="38">
                  <c:v>0</c:v>
                </c:pt>
                <c:pt idx="39">
                  <c:v>2</c:v>
                </c:pt>
                <c:pt idx="40">
                  <c:v>1</c:v>
                </c:pt>
                <c:pt idx="41">
                  <c:v>2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7</c:v>
                </c:pt>
                <c:pt idx="46">
                  <c:v>1</c:v>
                </c:pt>
                <c:pt idx="47">
                  <c:v>2</c:v>
                </c:pt>
                <c:pt idx="48">
                  <c:v>4</c:v>
                </c:pt>
                <c:pt idx="49">
                  <c:v>1</c:v>
                </c:pt>
                <c:pt idx="50">
                  <c:v>3</c:v>
                </c:pt>
                <c:pt idx="51">
                  <c:v>1</c:v>
                </c:pt>
                <c:pt idx="52">
                  <c:v>3</c:v>
                </c:pt>
                <c:pt idx="53">
                  <c:v>1</c:v>
                </c:pt>
                <c:pt idx="54">
                  <c:v>5</c:v>
                </c:pt>
                <c:pt idx="55">
                  <c:v>5</c:v>
                </c:pt>
                <c:pt idx="56">
                  <c:v>4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6A-4E5E-97DC-D7B20939113C}"/>
            </c:ext>
          </c:extLst>
        </c:ser>
        <c:ser>
          <c:idx val="5"/>
          <c:order val="5"/>
          <c:tx>
            <c:strRef>
              <c:f>' 1.1.11'!$G$5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1.1.11'!$G$7:$G$65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5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4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8</c:v>
                </c:pt>
                <c:pt idx="53">
                  <c:v>6</c:v>
                </c:pt>
                <c:pt idx="54">
                  <c:v>3</c:v>
                </c:pt>
                <c:pt idx="55">
                  <c:v>11</c:v>
                </c:pt>
                <c:pt idx="56">
                  <c:v>12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6A-4E5E-97DC-D7B20939113C}"/>
            </c:ext>
          </c:extLst>
        </c:ser>
        <c:ser>
          <c:idx val="6"/>
          <c:order val="6"/>
          <c:tx>
            <c:strRef>
              <c:f>' 1.1.11'!$H$5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1.1.11'!$H$7:$H$65</c:f>
              <c:numCache>
                <c:formatCode>General</c:formatCode>
                <c:ptCount val="59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7</c:v>
                </c:pt>
                <c:pt idx="13">
                  <c:v>15</c:v>
                </c:pt>
                <c:pt idx="14">
                  <c:v>21</c:v>
                </c:pt>
                <c:pt idx="15">
                  <c:v>19</c:v>
                </c:pt>
                <c:pt idx="16">
                  <c:v>17</c:v>
                </c:pt>
                <c:pt idx="17">
                  <c:v>16</c:v>
                </c:pt>
                <c:pt idx="18">
                  <c:v>26</c:v>
                </c:pt>
                <c:pt idx="19">
                  <c:v>28</c:v>
                </c:pt>
                <c:pt idx="20">
                  <c:v>36</c:v>
                </c:pt>
                <c:pt idx="21">
                  <c:v>39</c:v>
                </c:pt>
                <c:pt idx="22">
                  <c:v>24</c:v>
                </c:pt>
                <c:pt idx="23">
                  <c:v>12</c:v>
                </c:pt>
                <c:pt idx="24">
                  <c:v>49</c:v>
                </c:pt>
                <c:pt idx="25">
                  <c:v>35</c:v>
                </c:pt>
                <c:pt idx="26">
                  <c:v>28</c:v>
                </c:pt>
                <c:pt idx="27">
                  <c:v>31</c:v>
                </c:pt>
                <c:pt idx="28">
                  <c:v>39</c:v>
                </c:pt>
                <c:pt idx="29">
                  <c:v>40</c:v>
                </c:pt>
                <c:pt idx="30">
                  <c:v>37</c:v>
                </c:pt>
                <c:pt idx="31">
                  <c:v>41</c:v>
                </c:pt>
                <c:pt idx="32">
                  <c:v>50</c:v>
                </c:pt>
                <c:pt idx="33">
                  <c:v>57</c:v>
                </c:pt>
                <c:pt idx="34">
                  <c:v>77</c:v>
                </c:pt>
                <c:pt idx="35">
                  <c:v>84</c:v>
                </c:pt>
                <c:pt idx="36">
                  <c:v>106</c:v>
                </c:pt>
                <c:pt idx="37">
                  <c:v>134</c:v>
                </c:pt>
                <c:pt idx="38">
                  <c:v>161</c:v>
                </c:pt>
                <c:pt idx="39">
                  <c:v>135</c:v>
                </c:pt>
                <c:pt idx="40">
                  <c:v>143</c:v>
                </c:pt>
                <c:pt idx="41">
                  <c:v>170</c:v>
                </c:pt>
                <c:pt idx="42">
                  <c:v>93</c:v>
                </c:pt>
                <c:pt idx="43">
                  <c:v>99</c:v>
                </c:pt>
                <c:pt idx="44">
                  <c:v>62</c:v>
                </c:pt>
                <c:pt idx="45">
                  <c:v>115</c:v>
                </c:pt>
                <c:pt idx="46">
                  <c:v>135</c:v>
                </c:pt>
                <c:pt idx="47">
                  <c:v>77</c:v>
                </c:pt>
                <c:pt idx="48">
                  <c:v>159</c:v>
                </c:pt>
                <c:pt idx="49">
                  <c:v>39</c:v>
                </c:pt>
                <c:pt idx="50">
                  <c:v>33</c:v>
                </c:pt>
                <c:pt idx="51">
                  <c:v>38</c:v>
                </c:pt>
                <c:pt idx="52">
                  <c:v>21</c:v>
                </c:pt>
                <c:pt idx="53">
                  <c:v>96</c:v>
                </c:pt>
                <c:pt idx="54">
                  <c:v>47</c:v>
                </c:pt>
                <c:pt idx="55">
                  <c:v>15</c:v>
                </c:pt>
                <c:pt idx="56">
                  <c:v>26</c:v>
                </c:pt>
                <c:pt idx="57">
                  <c:v>13</c:v>
                </c:pt>
                <c:pt idx="5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6A-4E5E-97DC-D7B20939113C}"/>
            </c:ext>
          </c:extLst>
        </c:ser>
        <c:ser>
          <c:idx val="7"/>
          <c:order val="7"/>
          <c:tx>
            <c:strRef>
              <c:f>' 1.1.11'!$I$5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1.1.11'!$I$7:$I$65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7</c:v>
                </c:pt>
                <c:pt idx="19">
                  <c:v>14</c:v>
                </c:pt>
                <c:pt idx="20">
                  <c:v>13</c:v>
                </c:pt>
                <c:pt idx="21">
                  <c:v>14</c:v>
                </c:pt>
                <c:pt idx="22">
                  <c:v>8</c:v>
                </c:pt>
                <c:pt idx="23">
                  <c:v>4</c:v>
                </c:pt>
                <c:pt idx="24">
                  <c:v>3</c:v>
                </c:pt>
                <c:pt idx="25">
                  <c:v>11</c:v>
                </c:pt>
                <c:pt idx="26">
                  <c:v>7</c:v>
                </c:pt>
                <c:pt idx="27">
                  <c:v>8</c:v>
                </c:pt>
                <c:pt idx="28">
                  <c:v>10</c:v>
                </c:pt>
                <c:pt idx="29">
                  <c:v>21</c:v>
                </c:pt>
                <c:pt idx="30">
                  <c:v>15</c:v>
                </c:pt>
                <c:pt idx="31">
                  <c:v>15</c:v>
                </c:pt>
                <c:pt idx="32">
                  <c:v>18</c:v>
                </c:pt>
                <c:pt idx="33">
                  <c:v>15</c:v>
                </c:pt>
                <c:pt idx="34">
                  <c:v>15</c:v>
                </c:pt>
                <c:pt idx="35">
                  <c:v>5</c:v>
                </c:pt>
                <c:pt idx="36">
                  <c:v>4</c:v>
                </c:pt>
                <c:pt idx="37">
                  <c:v>9</c:v>
                </c:pt>
                <c:pt idx="38">
                  <c:v>26</c:v>
                </c:pt>
                <c:pt idx="39">
                  <c:v>18</c:v>
                </c:pt>
                <c:pt idx="40">
                  <c:v>38</c:v>
                </c:pt>
                <c:pt idx="41">
                  <c:v>30</c:v>
                </c:pt>
                <c:pt idx="42">
                  <c:v>33</c:v>
                </c:pt>
                <c:pt idx="43">
                  <c:v>24</c:v>
                </c:pt>
                <c:pt idx="44">
                  <c:v>13</c:v>
                </c:pt>
                <c:pt idx="45">
                  <c:v>19</c:v>
                </c:pt>
                <c:pt idx="46">
                  <c:v>22</c:v>
                </c:pt>
                <c:pt idx="47">
                  <c:v>28</c:v>
                </c:pt>
                <c:pt idx="48">
                  <c:v>17</c:v>
                </c:pt>
                <c:pt idx="49">
                  <c:v>28</c:v>
                </c:pt>
                <c:pt idx="50">
                  <c:v>22</c:v>
                </c:pt>
                <c:pt idx="51">
                  <c:v>17</c:v>
                </c:pt>
                <c:pt idx="52">
                  <c:v>14</c:v>
                </c:pt>
                <c:pt idx="53">
                  <c:v>10</c:v>
                </c:pt>
                <c:pt idx="54">
                  <c:v>4</c:v>
                </c:pt>
                <c:pt idx="55">
                  <c:v>27</c:v>
                </c:pt>
                <c:pt idx="56">
                  <c:v>8</c:v>
                </c:pt>
                <c:pt idx="57">
                  <c:v>2</c:v>
                </c:pt>
                <c:pt idx="5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6A-4E5E-97DC-D7B20939113C}"/>
            </c:ext>
          </c:extLst>
        </c:ser>
        <c:ser>
          <c:idx val="8"/>
          <c:order val="8"/>
          <c:tx>
            <c:strRef>
              <c:f>' 1.1.11'!$J$5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1.1.11'!$J$7:$J$65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7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10</c:v>
                </c:pt>
                <c:pt idx="41">
                  <c:v>9</c:v>
                </c:pt>
                <c:pt idx="42">
                  <c:v>2</c:v>
                </c:pt>
                <c:pt idx="43">
                  <c:v>17</c:v>
                </c:pt>
                <c:pt idx="44">
                  <c:v>2</c:v>
                </c:pt>
                <c:pt idx="45">
                  <c:v>2</c:v>
                </c:pt>
                <c:pt idx="46">
                  <c:v>1</c:v>
                </c:pt>
                <c:pt idx="47">
                  <c:v>3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5</c:v>
                </c:pt>
                <c:pt idx="53">
                  <c:v>0</c:v>
                </c:pt>
                <c:pt idx="54">
                  <c:v>1</c:v>
                </c:pt>
                <c:pt idx="55">
                  <c:v>11</c:v>
                </c:pt>
                <c:pt idx="56">
                  <c:v>4</c:v>
                </c:pt>
                <c:pt idx="57">
                  <c:v>1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6A-4E5E-97DC-D7B20939113C}"/>
            </c:ext>
          </c:extLst>
        </c:ser>
        <c:ser>
          <c:idx val="9"/>
          <c:order val="9"/>
          <c:tx>
            <c:strRef>
              <c:f>' 1.1.11'!$K$5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1.1.11'!$K$7:$K$65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6A-4E5E-97DC-D7B20939113C}"/>
            </c:ext>
          </c:extLst>
        </c:ser>
        <c:ser>
          <c:idx val="10"/>
          <c:order val="10"/>
          <c:tx>
            <c:strRef>
              <c:f>' 1.1.11'!$L$5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numRef>
              <c:f>' 1.1.11'!$A$7:$A$65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 1.1.11'!$L$7:$L$65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6</c:v>
                </c:pt>
                <c:pt idx="50">
                  <c:v>3</c:v>
                </c:pt>
                <c:pt idx="51">
                  <c:v>4</c:v>
                </c:pt>
                <c:pt idx="52">
                  <c:v>3</c:v>
                </c:pt>
                <c:pt idx="53">
                  <c:v>3</c:v>
                </c:pt>
                <c:pt idx="54">
                  <c:v>1</c:v>
                </c:pt>
                <c:pt idx="55">
                  <c:v>11</c:v>
                </c:pt>
                <c:pt idx="56">
                  <c:v>2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E5E-97DC-D7B20939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544520"/>
        <c:axId val="194544912"/>
      </c:barChart>
      <c:catAx>
        <c:axId val="19454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194544912"/>
        <c:crosses val="autoZero"/>
        <c:auto val="1"/>
        <c:lblAlgn val="ctr"/>
        <c:lblOffset val="100"/>
        <c:noMultiLvlLbl val="0"/>
      </c:catAx>
      <c:valAx>
        <c:axId val="194544912"/>
        <c:scaling>
          <c:orientation val="minMax"/>
          <c:max val="2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4544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Autotransporte de</a:t>
            </a:r>
            <a:r>
              <a:rPr lang="es-ES" sz="1200" baseline="0"/>
              <a:t> Carga </a:t>
            </a:r>
          </a:p>
          <a:p>
            <a:pPr>
              <a:defRPr lang="es-ES" sz="1200"/>
            </a:pPr>
            <a:r>
              <a:rPr lang="es-ES" sz="1200" baseline="0"/>
              <a:t>por Clase de Servicio 2017</a:t>
            </a:r>
            <a:endParaRPr lang="es-ES" sz="1200"/>
          </a:p>
        </c:rich>
      </c:tx>
      <c:layout>
        <c:manualLayout>
          <c:xMode val="edge"/>
          <c:yMode val="edge"/>
          <c:x val="0.22165042235217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7766266058848"/>
          <c:y val="0.15192375860766483"/>
          <c:w val="0.81303883798151133"/>
          <c:h val="0.589320393991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'1.2.1'!$B$6:$B$7</c:f>
              <c:strCache>
                <c:ptCount val="2"/>
                <c:pt idx="0">
                  <c:v>No. de Personas Morales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2.5992949711695452E-3"/>
                  <c:y val="1.3888888888889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B8-4F19-BE54-21208A2EFD96}"/>
                </c:ext>
              </c:extLst>
            </c:dLbl>
            <c:dLbl>
              <c:idx val="2"/>
              <c:layout>
                <c:manualLayout>
                  <c:x val="0"/>
                  <c:y val="1.851851851851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'1.2.1'!$B$9:$B$11</c:f>
              <c:numCache>
                <c:formatCode>#,##0</c:formatCode>
                <c:ptCount val="3"/>
                <c:pt idx="0">
                  <c:v>20319</c:v>
                </c:pt>
                <c:pt idx="2">
                  <c:v>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8-4F19-BE54-21208A2EFD96}"/>
            </c:ext>
          </c:extLst>
        </c:ser>
        <c:ser>
          <c:idx val="1"/>
          <c:order val="1"/>
          <c:tx>
            <c:strRef>
              <c:f>'1.2.1'!$C$6:$C$7</c:f>
              <c:strCache>
                <c:ptCount val="2"/>
                <c:pt idx="0">
                  <c:v>No. de Personas Físicas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851851851851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'1.2.1'!$C$9:$C$11</c:f>
              <c:numCache>
                <c:formatCode>#,##0</c:formatCode>
                <c:ptCount val="3"/>
                <c:pt idx="0">
                  <c:v>135544</c:v>
                </c:pt>
                <c:pt idx="2">
                  <c:v>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B8-4F19-BE54-21208A2E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45696"/>
        <c:axId val="194546088"/>
      </c:barChart>
      <c:catAx>
        <c:axId val="194545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194546088"/>
        <c:crosses val="autoZero"/>
        <c:auto val="1"/>
        <c:lblAlgn val="ctr"/>
        <c:lblOffset val="100"/>
        <c:noMultiLvlLbl val="0"/>
      </c:catAx>
      <c:valAx>
        <c:axId val="194546088"/>
        <c:scaling>
          <c:orientation val="minMax"/>
          <c:max val="15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4545696"/>
        <c:crosses val="autoZero"/>
        <c:crossBetween val="between"/>
        <c:majorUnit val="25000"/>
        <c:minorUnit val="5000"/>
      </c:valAx>
    </c:plotArea>
    <c:legend>
      <c:legendPos val="b"/>
      <c:layout>
        <c:manualLayout>
          <c:xMode val="edge"/>
          <c:yMode val="edge"/>
          <c:x val="0.17967409044629776"/>
          <c:y val="0.9329878608923885"/>
          <c:w val="0.6844880354867926"/>
          <c:h val="5.867880577427754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</a:t>
            </a:r>
            <a:r>
              <a:rPr lang="es-ES" sz="1200" baseline="0"/>
              <a:t> de Carga por Clase de Servicio 2017</a:t>
            </a:r>
            <a:endParaRPr lang="es-ES" sz="1200"/>
          </a:p>
        </c:rich>
      </c:tx>
      <c:layout>
        <c:manualLayout>
          <c:xMode val="edge"/>
          <c:yMode val="edge"/>
          <c:x val="0.13445177321295507"/>
          <c:y val="8.658008658008694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6685531318274"/>
          <c:y val="8.6580086580086743E-2"/>
          <c:w val="0.87640396863743997"/>
          <c:h val="0.67368510754338606"/>
        </c:manualLayout>
      </c:layout>
      <c:lineChart>
        <c:grouping val="standard"/>
        <c:varyColors val="0"/>
        <c:ser>
          <c:idx val="0"/>
          <c:order val="0"/>
          <c:tx>
            <c:strRef>
              <c:f>'1.2.2'!$B$5:$B$6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210</c:v>
                </c:pt>
                <c:pt idx="1">
                  <c:v>526</c:v>
                </c:pt>
                <c:pt idx="2">
                  <c:v>60</c:v>
                </c:pt>
                <c:pt idx="3">
                  <c:v>108</c:v>
                </c:pt>
                <c:pt idx="4">
                  <c:v>161</c:v>
                </c:pt>
                <c:pt idx="5">
                  <c:v>544</c:v>
                </c:pt>
                <c:pt idx="6">
                  <c:v>4624</c:v>
                </c:pt>
                <c:pt idx="7">
                  <c:v>767</c:v>
                </c:pt>
                <c:pt idx="8">
                  <c:v>299</c:v>
                </c:pt>
                <c:pt idx="9">
                  <c:v>230</c:v>
                </c:pt>
                <c:pt idx="10">
                  <c:v>1028</c:v>
                </c:pt>
                <c:pt idx="11">
                  <c:v>783</c:v>
                </c:pt>
                <c:pt idx="12">
                  <c:v>95</c:v>
                </c:pt>
                <c:pt idx="13">
                  <c:v>532</c:v>
                </c:pt>
                <c:pt idx="14">
                  <c:v>1483</c:v>
                </c:pt>
                <c:pt idx="15">
                  <c:v>581</c:v>
                </c:pt>
                <c:pt idx="16">
                  <c:v>204</c:v>
                </c:pt>
                <c:pt idx="17">
                  <c:v>58</c:v>
                </c:pt>
                <c:pt idx="18">
                  <c:v>2436</c:v>
                </c:pt>
                <c:pt idx="19">
                  <c:v>128</c:v>
                </c:pt>
                <c:pt idx="20">
                  <c:v>709</c:v>
                </c:pt>
                <c:pt idx="21">
                  <c:v>612</c:v>
                </c:pt>
                <c:pt idx="22">
                  <c:v>92</c:v>
                </c:pt>
                <c:pt idx="23">
                  <c:v>527</c:v>
                </c:pt>
                <c:pt idx="24">
                  <c:v>486</c:v>
                </c:pt>
                <c:pt idx="25">
                  <c:v>462</c:v>
                </c:pt>
                <c:pt idx="26">
                  <c:v>149</c:v>
                </c:pt>
                <c:pt idx="27">
                  <c:v>1235</c:v>
                </c:pt>
                <c:pt idx="28">
                  <c:v>132</c:v>
                </c:pt>
                <c:pt idx="29">
                  <c:v>784</c:v>
                </c:pt>
                <c:pt idx="30">
                  <c:v>182</c:v>
                </c:pt>
                <c:pt idx="3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9-413D-B1A5-77D925EDFA9D}"/>
            </c:ext>
          </c:extLst>
        </c:ser>
        <c:ser>
          <c:idx val="1"/>
          <c:order val="1"/>
          <c:tx>
            <c:strRef>
              <c:f>'1.2.2'!$C$5:$C$6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40</c:v>
                </c:pt>
                <c:pt idx="1">
                  <c:v>102</c:v>
                </c:pt>
                <c:pt idx="2">
                  <c:v>21</c:v>
                </c:pt>
                <c:pt idx="3">
                  <c:v>38</c:v>
                </c:pt>
                <c:pt idx="4">
                  <c:v>49</c:v>
                </c:pt>
                <c:pt idx="5">
                  <c:v>198</c:v>
                </c:pt>
                <c:pt idx="6">
                  <c:v>1128</c:v>
                </c:pt>
                <c:pt idx="7">
                  <c:v>215</c:v>
                </c:pt>
                <c:pt idx="8">
                  <c:v>92</c:v>
                </c:pt>
                <c:pt idx="9">
                  <c:v>67</c:v>
                </c:pt>
                <c:pt idx="10">
                  <c:v>241</c:v>
                </c:pt>
                <c:pt idx="11">
                  <c:v>220</c:v>
                </c:pt>
                <c:pt idx="12">
                  <c:v>38</c:v>
                </c:pt>
                <c:pt idx="13">
                  <c:v>127</c:v>
                </c:pt>
                <c:pt idx="14">
                  <c:v>267</c:v>
                </c:pt>
                <c:pt idx="15">
                  <c:v>112</c:v>
                </c:pt>
                <c:pt idx="16">
                  <c:v>56</c:v>
                </c:pt>
                <c:pt idx="17">
                  <c:v>7</c:v>
                </c:pt>
                <c:pt idx="18">
                  <c:v>691</c:v>
                </c:pt>
                <c:pt idx="19">
                  <c:v>46</c:v>
                </c:pt>
                <c:pt idx="20">
                  <c:v>117</c:v>
                </c:pt>
                <c:pt idx="21">
                  <c:v>123</c:v>
                </c:pt>
                <c:pt idx="22">
                  <c:v>29</c:v>
                </c:pt>
                <c:pt idx="23">
                  <c:v>90</c:v>
                </c:pt>
                <c:pt idx="24">
                  <c:v>129</c:v>
                </c:pt>
                <c:pt idx="25">
                  <c:v>155</c:v>
                </c:pt>
                <c:pt idx="26">
                  <c:v>122</c:v>
                </c:pt>
                <c:pt idx="27">
                  <c:v>435</c:v>
                </c:pt>
                <c:pt idx="28">
                  <c:v>27</c:v>
                </c:pt>
                <c:pt idx="29">
                  <c:v>338</c:v>
                </c:pt>
                <c:pt idx="30">
                  <c:v>50</c:v>
                </c:pt>
                <c:pt idx="3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9-413D-B1A5-77D925ED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64048"/>
        <c:axId val="196264440"/>
      </c:lineChart>
      <c:catAx>
        <c:axId val="196264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6264440"/>
        <c:crosses val="autoZero"/>
        <c:auto val="1"/>
        <c:lblAlgn val="ctr"/>
        <c:lblOffset val="100"/>
        <c:noMultiLvlLbl val="0"/>
      </c:catAx>
      <c:valAx>
        <c:axId val="196264440"/>
        <c:scaling>
          <c:orientation val="minMax"/>
          <c:max val="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8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626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98188741886834"/>
          <c:y val="0.91738998534273641"/>
          <c:w val="0.75147161891581671"/>
          <c:h val="7.828101032825440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las </a:t>
            </a:r>
            <a:r>
              <a:rPr lang="es-ES" sz="1200"/>
              <a:t>Personas Morales</a:t>
            </a:r>
            <a:r>
              <a:rPr lang="es-ES" sz="1200" baseline="0"/>
              <a:t> del Autotransporte de Carga por Clase de Servicio 2017</a:t>
            </a:r>
            <a:endParaRPr lang="es-ES" sz="1200"/>
          </a:p>
        </c:rich>
      </c:tx>
      <c:layout>
        <c:manualLayout>
          <c:xMode val="edge"/>
          <c:yMode val="edge"/>
          <c:x val="0.13968066491688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266622922134738E-2"/>
          <c:y val="0.17129629629629628"/>
          <c:w val="0.49722222222222462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495B-49B1-94E4-E5E2A6FCBF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95B-49B1-94E4-E5E2A6FCBF03}"/>
              </c:ext>
            </c:extLst>
          </c:dPt>
          <c:dLbls>
            <c:dLbl>
              <c:idx val="0"/>
              <c:layout>
                <c:manualLayout>
                  <c:x val="-9.2643482064741961E-2"/>
                  <c:y val="-0.168820720326625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B-49B1-94E4-E5E2A6FCBF03}"/>
                </c:ext>
              </c:extLst>
            </c:dLbl>
            <c:dLbl>
              <c:idx val="1"/>
              <c:layout>
                <c:manualLayout>
                  <c:x val="7.7914260717410325E-2"/>
                  <c:y val="0.122524788568095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5B-49B1-94E4-E5E2A6FCB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'1.2.2'!$B$5:$C$5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79.000777604976676</c:v>
                </c:pt>
                <c:pt idx="1">
                  <c:v>20.999222395023327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5B-49B1-94E4-E5E2A6FCBF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84667541557305"/>
          <c:y val="0.41589895013123357"/>
          <c:w val="0.33259776902887139"/>
          <c:h val="0.27931321084864391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2017</a:t>
            </a:r>
            <a:endParaRPr lang="es-ES" sz="1200"/>
          </a:p>
        </c:rich>
      </c:tx>
      <c:layout>
        <c:manualLayout>
          <c:xMode val="edge"/>
          <c:yMode val="edge"/>
          <c:x val="0.132694355697550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222"/>
          <c:h val="0.67111895294024715"/>
        </c:manualLayout>
      </c:layout>
      <c:lineChart>
        <c:grouping val="standar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1063</c:v>
                </c:pt>
                <c:pt idx="1">
                  <c:v>4448</c:v>
                </c:pt>
                <c:pt idx="2">
                  <c:v>218</c:v>
                </c:pt>
                <c:pt idx="3">
                  <c:v>163</c:v>
                </c:pt>
                <c:pt idx="4">
                  <c:v>810</c:v>
                </c:pt>
                <c:pt idx="5">
                  <c:v>3367</c:v>
                </c:pt>
                <c:pt idx="6">
                  <c:v>29314</c:v>
                </c:pt>
                <c:pt idx="7">
                  <c:v>2339</c:v>
                </c:pt>
                <c:pt idx="8">
                  <c:v>926</c:v>
                </c:pt>
                <c:pt idx="9">
                  <c:v>1394</c:v>
                </c:pt>
                <c:pt idx="10">
                  <c:v>10668</c:v>
                </c:pt>
                <c:pt idx="11">
                  <c:v>6986</c:v>
                </c:pt>
                <c:pt idx="12">
                  <c:v>648</c:v>
                </c:pt>
                <c:pt idx="13">
                  <c:v>8283</c:v>
                </c:pt>
                <c:pt idx="14">
                  <c:v>10129</c:v>
                </c:pt>
                <c:pt idx="15">
                  <c:v>5281</c:v>
                </c:pt>
                <c:pt idx="16">
                  <c:v>1557</c:v>
                </c:pt>
                <c:pt idx="17">
                  <c:v>585</c:v>
                </c:pt>
                <c:pt idx="18">
                  <c:v>9123</c:v>
                </c:pt>
                <c:pt idx="19">
                  <c:v>816</c:v>
                </c:pt>
                <c:pt idx="20">
                  <c:v>7224</c:v>
                </c:pt>
                <c:pt idx="21">
                  <c:v>3669</c:v>
                </c:pt>
                <c:pt idx="22">
                  <c:v>278</c:v>
                </c:pt>
                <c:pt idx="23">
                  <c:v>4082</c:v>
                </c:pt>
                <c:pt idx="24">
                  <c:v>3940</c:v>
                </c:pt>
                <c:pt idx="25">
                  <c:v>3401</c:v>
                </c:pt>
                <c:pt idx="26">
                  <c:v>654</c:v>
                </c:pt>
                <c:pt idx="27">
                  <c:v>5706</c:v>
                </c:pt>
                <c:pt idx="28">
                  <c:v>1416</c:v>
                </c:pt>
                <c:pt idx="29">
                  <c:v>5873</c:v>
                </c:pt>
                <c:pt idx="30">
                  <c:v>726</c:v>
                </c:pt>
                <c:pt idx="31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9-4447-BA2D-F89937DE002E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53</c:v>
                </c:pt>
                <c:pt idx="1">
                  <c:v>100</c:v>
                </c:pt>
                <c:pt idx="2">
                  <c:v>23</c:v>
                </c:pt>
                <c:pt idx="3">
                  <c:v>12</c:v>
                </c:pt>
                <c:pt idx="4">
                  <c:v>68</c:v>
                </c:pt>
                <c:pt idx="5">
                  <c:v>365</c:v>
                </c:pt>
                <c:pt idx="6">
                  <c:v>1912</c:v>
                </c:pt>
                <c:pt idx="7">
                  <c:v>128</c:v>
                </c:pt>
                <c:pt idx="8">
                  <c:v>97</c:v>
                </c:pt>
                <c:pt idx="9">
                  <c:v>64</c:v>
                </c:pt>
                <c:pt idx="10">
                  <c:v>673</c:v>
                </c:pt>
                <c:pt idx="11">
                  <c:v>438</c:v>
                </c:pt>
                <c:pt idx="12">
                  <c:v>43</c:v>
                </c:pt>
                <c:pt idx="13">
                  <c:v>507</c:v>
                </c:pt>
                <c:pt idx="14">
                  <c:v>484</c:v>
                </c:pt>
                <c:pt idx="15">
                  <c:v>214</c:v>
                </c:pt>
                <c:pt idx="16">
                  <c:v>70</c:v>
                </c:pt>
                <c:pt idx="17">
                  <c:v>13</c:v>
                </c:pt>
                <c:pt idx="18">
                  <c:v>642</c:v>
                </c:pt>
                <c:pt idx="19">
                  <c:v>71</c:v>
                </c:pt>
                <c:pt idx="20">
                  <c:v>200</c:v>
                </c:pt>
                <c:pt idx="21">
                  <c:v>207</c:v>
                </c:pt>
                <c:pt idx="22">
                  <c:v>22</c:v>
                </c:pt>
                <c:pt idx="23">
                  <c:v>135</c:v>
                </c:pt>
                <c:pt idx="24">
                  <c:v>98</c:v>
                </c:pt>
                <c:pt idx="25">
                  <c:v>201</c:v>
                </c:pt>
                <c:pt idx="26">
                  <c:v>143</c:v>
                </c:pt>
                <c:pt idx="27">
                  <c:v>445</c:v>
                </c:pt>
                <c:pt idx="28">
                  <c:v>42</c:v>
                </c:pt>
                <c:pt idx="29">
                  <c:v>486</c:v>
                </c:pt>
                <c:pt idx="30">
                  <c:v>47</c:v>
                </c:pt>
                <c:pt idx="3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9-4447-BA2D-F89937DE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66008"/>
        <c:axId val="196266400"/>
      </c:lineChart>
      <c:catAx>
        <c:axId val="196266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6266400"/>
        <c:crosses val="autoZero"/>
        <c:auto val="1"/>
        <c:lblAlgn val="ctr"/>
        <c:lblOffset val="100"/>
        <c:noMultiLvlLbl val="0"/>
      </c:catAx>
      <c:valAx>
        <c:axId val="196266400"/>
        <c:scaling>
          <c:orientation val="minMax"/>
          <c:max val="3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6266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94250878384611"/>
          <c:y val="0.90290504656817883"/>
          <c:w val="0.80325023269855156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2017</a:t>
            </a:r>
            <a:endParaRPr lang="es-ES" sz="1200"/>
          </a:p>
        </c:rich>
      </c:tx>
      <c:layout>
        <c:manualLayout>
          <c:xMode val="edge"/>
          <c:yMode val="edge"/>
          <c:x val="0.143343982960596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178"/>
          <c:h val="0.67111895294024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1063</c:v>
                </c:pt>
                <c:pt idx="1">
                  <c:v>4448</c:v>
                </c:pt>
                <c:pt idx="2">
                  <c:v>218</c:v>
                </c:pt>
                <c:pt idx="3">
                  <c:v>163</c:v>
                </c:pt>
                <c:pt idx="4">
                  <c:v>810</c:v>
                </c:pt>
                <c:pt idx="5">
                  <c:v>3367</c:v>
                </c:pt>
                <c:pt idx="6">
                  <c:v>29314</c:v>
                </c:pt>
                <c:pt idx="7">
                  <c:v>2339</c:v>
                </c:pt>
                <c:pt idx="8">
                  <c:v>926</c:v>
                </c:pt>
                <c:pt idx="9">
                  <c:v>1394</c:v>
                </c:pt>
                <c:pt idx="10">
                  <c:v>10668</c:v>
                </c:pt>
                <c:pt idx="11">
                  <c:v>6986</c:v>
                </c:pt>
                <c:pt idx="12">
                  <c:v>648</c:v>
                </c:pt>
                <c:pt idx="13">
                  <c:v>8283</c:v>
                </c:pt>
                <c:pt idx="14">
                  <c:v>10129</c:v>
                </c:pt>
                <c:pt idx="15">
                  <c:v>5281</c:v>
                </c:pt>
                <c:pt idx="16">
                  <c:v>1557</c:v>
                </c:pt>
                <c:pt idx="17">
                  <c:v>585</c:v>
                </c:pt>
                <c:pt idx="18">
                  <c:v>9123</c:v>
                </c:pt>
                <c:pt idx="19">
                  <c:v>816</c:v>
                </c:pt>
                <c:pt idx="20">
                  <c:v>7224</c:v>
                </c:pt>
                <c:pt idx="21">
                  <c:v>3669</c:v>
                </c:pt>
                <c:pt idx="22">
                  <c:v>278</c:v>
                </c:pt>
                <c:pt idx="23">
                  <c:v>4082</c:v>
                </c:pt>
                <c:pt idx="24">
                  <c:v>3940</c:v>
                </c:pt>
                <c:pt idx="25">
                  <c:v>3401</c:v>
                </c:pt>
                <c:pt idx="26">
                  <c:v>654</c:v>
                </c:pt>
                <c:pt idx="27">
                  <c:v>5706</c:v>
                </c:pt>
                <c:pt idx="28">
                  <c:v>1416</c:v>
                </c:pt>
                <c:pt idx="29">
                  <c:v>5873</c:v>
                </c:pt>
                <c:pt idx="30">
                  <c:v>726</c:v>
                </c:pt>
                <c:pt idx="31">
                  <c:v>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D-4E2D-99E9-CB8C38421BA0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53</c:v>
                </c:pt>
                <c:pt idx="1">
                  <c:v>100</c:v>
                </c:pt>
                <c:pt idx="2">
                  <c:v>23</c:v>
                </c:pt>
                <c:pt idx="3">
                  <c:v>12</c:v>
                </c:pt>
                <c:pt idx="4">
                  <c:v>68</c:v>
                </c:pt>
                <c:pt idx="5">
                  <c:v>365</c:v>
                </c:pt>
                <c:pt idx="6">
                  <c:v>1912</c:v>
                </c:pt>
                <c:pt idx="7">
                  <c:v>128</c:v>
                </c:pt>
                <c:pt idx="8">
                  <c:v>97</c:v>
                </c:pt>
                <c:pt idx="9">
                  <c:v>64</c:v>
                </c:pt>
                <c:pt idx="10">
                  <c:v>673</c:v>
                </c:pt>
                <c:pt idx="11">
                  <c:v>438</c:v>
                </c:pt>
                <c:pt idx="12">
                  <c:v>43</c:v>
                </c:pt>
                <c:pt idx="13">
                  <c:v>507</c:v>
                </c:pt>
                <c:pt idx="14">
                  <c:v>484</c:v>
                </c:pt>
                <c:pt idx="15">
                  <c:v>214</c:v>
                </c:pt>
                <c:pt idx="16">
                  <c:v>70</c:v>
                </c:pt>
                <c:pt idx="17">
                  <c:v>13</c:v>
                </c:pt>
                <c:pt idx="18">
                  <c:v>642</c:v>
                </c:pt>
                <c:pt idx="19">
                  <c:v>71</c:v>
                </c:pt>
                <c:pt idx="20">
                  <c:v>200</c:v>
                </c:pt>
                <c:pt idx="21">
                  <c:v>207</c:v>
                </c:pt>
                <c:pt idx="22">
                  <c:v>22</c:v>
                </c:pt>
                <c:pt idx="23">
                  <c:v>135</c:v>
                </c:pt>
                <c:pt idx="24">
                  <c:v>98</c:v>
                </c:pt>
                <c:pt idx="25">
                  <c:v>201</c:v>
                </c:pt>
                <c:pt idx="26">
                  <c:v>143</c:v>
                </c:pt>
                <c:pt idx="27">
                  <c:v>445</c:v>
                </c:pt>
                <c:pt idx="28">
                  <c:v>42</c:v>
                </c:pt>
                <c:pt idx="29">
                  <c:v>486</c:v>
                </c:pt>
                <c:pt idx="30">
                  <c:v>47</c:v>
                </c:pt>
                <c:pt idx="3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D-4E2D-99E9-CB8C3842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267184"/>
        <c:axId val="194546872"/>
      </c:barChart>
      <c:catAx>
        <c:axId val="196267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4546872"/>
        <c:crosses val="autoZero"/>
        <c:auto val="1"/>
        <c:lblAlgn val="ctr"/>
        <c:lblOffset val="100"/>
        <c:noMultiLvlLbl val="0"/>
      </c:catAx>
      <c:valAx>
        <c:axId val="194546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6267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863701542099626E-2"/>
          <c:y val="0.91628280839894949"/>
          <c:w val="0.84817270844339365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del Autotransporte de Carga por Clase</a:t>
            </a:r>
            <a:r>
              <a:rPr lang="es-ES" sz="1200" baseline="0"/>
              <a:t> de Servicio 2017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06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913823272091027E-2"/>
          <c:y val="0.26851851851851855"/>
          <c:w val="0.43333333333333329"/>
          <c:h val="0.72222222222222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3749-4E9B-80FC-0797BE2A9192}"/>
              </c:ext>
            </c:extLst>
          </c:dPt>
          <c:dPt>
            <c:idx val="1"/>
            <c:bubble3D val="0"/>
            <c:explosion val="2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749-4E9B-80FC-0797BE2A9192}"/>
              </c:ext>
            </c:extLst>
          </c:dPt>
          <c:dLbls>
            <c:dLbl>
              <c:idx val="0"/>
              <c:layout>
                <c:manualLayout>
                  <c:x val="9.9803149606294129E-4"/>
                  <c:y val="-0.11620370370370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9-4E9B-80FC-0797BE2A9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'1.2.3'!$B$5:$C$5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94.395230932085354</c:v>
                </c:pt>
                <c:pt idx="1">
                  <c:v>5.6047690679146474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49-4E9B-80FC-0797BE2A91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921391076115487"/>
          <c:y val="0.39174321959755032"/>
          <c:w val="0.28411942257217843"/>
          <c:h val="0.2905876348789738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2017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'1.3.1 '!$C$6:$C$7</c:f>
              <c:strCache>
                <c:ptCount val="2"/>
                <c:pt idx="0">
                  <c:v>Número de Empresas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8431372549019624E-3"/>
                  <c:y val="4.4893378226712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74-43ED-B422-3EDE6F8A7BC5}"/>
                </c:ext>
              </c:extLst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'!$C$9,'1.3.1 '!$C$11,'1.3.1 '!$C$13,'1.3.1 '!$C$15)</c:f>
              <c:numCache>
                <c:formatCode>#,##0</c:formatCode>
                <c:ptCount val="4"/>
                <c:pt idx="0">
                  <c:v>117598</c:v>
                </c:pt>
                <c:pt idx="1">
                  <c:v>23721</c:v>
                </c:pt>
                <c:pt idx="2">
                  <c:v>2976</c:v>
                </c:pt>
                <c:pt idx="3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4-43ED-B422-3EDE6F8A7BC5}"/>
            </c:ext>
          </c:extLst>
        </c:ser>
        <c:ser>
          <c:idx val="2"/>
          <c:order val="1"/>
          <c:tx>
            <c:strRef>
              <c:f>'1.3.1 '!$E$6:$E$7</c:f>
              <c:strCache>
                <c:ptCount val="2"/>
                <c:pt idx="0">
                  <c:v>Número de Vehículos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143790849673526E-3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74-43ED-B422-3EDE6F8A7BC5}"/>
                </c:ext>
              </c:extLst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74-43ED-B422-3EDE6F8A7BC5}"/>
                </c:ext>
              </c:extLst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74-43ED-B422-3EDE6F8A7BC5}"/>
                </c:ext>
              </c:extLst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'!$E$9,'1.3.1 '!$E$11,'1.3.1 '!$E$13,'1.3.1 '!$E$15)</c:f>
              <c:numCache>
                <c:formatCode>#,##0</c:formatCode>
                <c:ptCount val="4"/>
                <c:pt idx="0">
                  <c:v>221284</c:v>
                </c:pt>
                <c:pt idx="1">
                  <c:v>272665</c:v>
                </c:pt>
                <c:pt idx="2">
                  <c:v>151592</c:v>
                </c:pt>
                <c:pt idx="3">
                  <c:v>271840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74-43ED-B422-3EDE6F8A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44600"/>
        <c:axId val="196644992"/>
      </c:barChart>
      <c:catAx>
        <c:axId val="196644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6644992"/>
        <c:crosses val="autoZero"/>
        <c:auto val="1"/>
        <c:lblAlgn val="ctr"/>
        <c:lblOffset val="100"/>
        <c:noMultiLvlLbl val="0"/>
      </c:catAx>
      <c:valAx>
        <c:axId val="196644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6644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4"/>
          <c:y val="0.91881969299292132"/>
          <c:w val="0.62700467319634301"/>
          <c:h val="8.11803070070786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por Tipo de Vehiculo 2017</a:t>
            </a:r>
          </a:p>
        </c:rich>
      </c:tx>
      <c:layout>
        <c:manualLayout>
          <c:xMode val="edge"/>
          <c:yMode val="edge"/>
          <c:x val="0.15063493568835171"/>
          <c:y val="2.44188877021287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491158530765677E-2"/>
          <c:y val="0.13425205130115833"/>
          <c:w val="0.8668768120838316"/>
          <c:h val="0.433045695786449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BBB59"/>
              </a:solidFill>
            </a:ln>
          </c:spPr>
          <c:marker>
            <c:symbol val="diamond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59,714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DD-481A-BE78-3B0033510B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152,595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DD-481A-BE78-3B0033510B60}"/>
                </c:ext>
              </c:extLst>
            </c:dLbl>
            <c:dLbl>
              <c:idx val="4"/>
              <c:layout>
                <c:manualLayout>
                  <c:x val="-2.6709990537547877E-2"/>
                  <c:y val="-7.839108439520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66,590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DD-481A-BE78-3B0033510B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10,975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DD-481A-BE78-3B0033510B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26,604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DD-481A-BE78-3B0033510B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1,398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DD-481A-BE78-3B0033510B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3,264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DD-481A-BE78-3B0033510B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27,879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DD-481A-BE78-3B0033510B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7,007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DD-481A-BE78-3B0033510B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35,266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DD-481A-BE78-3B0033510B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2,909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DD-481A-BE78-3B0033510B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6,799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DD-481A-BE78-3B0033510B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1,090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DD-481A-BE78-3B0033510B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86,492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DD-481A-BE78-3B0033510B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6,219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DD-481A-BE78-3B0033510B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r>
                      <a:rPr lang="en-US"/>
                      <a:t>20,587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DD-481A-BE78-3B0033510B6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46,344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DD-481A-BE78-3B0033510B6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r>
                      <a:rPr lang="en-US"/>
                      <a:t>11,995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DD-481A-BE78-3B0033510B6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304,056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7DD-481A-BE78-3B0033510B6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r>
                      <a:rPr lang="en-US"/>
                      <a:t>36,752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DD-481A-BE78-3B0033510B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'[3]1.1.2'!$A$7:$A$35</c:f>
              <c:strCache>
                <c:ptCount val="29"/>
                <c:pt idx="0">
                  <c:v>Caballete</c:v>
                </c:pt>
                <c:pt idx="1">
                  <c:v>Caja</c:v>
                </c:pt>
                <c:pt idx="2">
                  <c:v>Caja abierta</c:v>
                </c:pt>
                <c:pt idx="3">
                  <c:v>Caja cerrada</c:v>
                </c:pt>
                <c:pt idx="4">
                  <c:v>Caja refrigerador</c:v>
                </c:pt>
                <c:pt idx="5">
                  <c:v>Cama B o cuello G</c:v>
                </c:pt>
                <c:pt idx="6">
                  <c:v>Chasís portacontenedor</c:v>
                </c:pt>
                <c:pt idx="7">
                  <c:v>Equipo especializado</c:v>
                </c:pt>
                <c:pt idx="8">
                  <c:v>Estaca o plataforma</c:v>
                </c:pt>
                <c:pt idx="9">
                  <c:v>Estacas</c:v>
                </c:pt>
                <c:pt idx="10">
                  <c:v>Góndola madrina</c:v>
                </c:pt>
                <c:pt idx="11">
                  <c:v>Grúa industrial</c:v>
                </c:pt>
                <c:pt idx="12">
                  <c:v>Jaula</c:v>
                </c:pt>
                <c:pt idx="13">
                  <c:v>Media redila</c:v>
                </c:pt>
                <c:pt idx="14">
                  <c:v>Pallet o Celdillas</c:v>
                </c:pt>
                <c:pt idx="15">
                  <c:v>Plataforma o jaula</c:v>
                </c:pt>
                <c:pt idx="16">
                  <c:v>Plataforma con grúa</c:v>
                </c:pt>
                <c:pt idx="17">
                  <c:v>Plataforma</c:v>
                </c:pt>
                <c:pt idx="18">
                  <c:v>Redilas o plataforma</c:v>
                </c:pt>
                <c:pt idx="19">
                  <c:v>Redilas</c:v>
                </c:pt>
                <c:pt idx="20">
                  <c:v>Refrigerador</c:v>
                </c:pt>
                <c:pt idx="21">
                  <c:v>Revolvedora</c:v>
                </c:pt>
                <c:pt idx="22">
                  <c:v>Semicaja</c:v>
                </c:pt>
                <c:pt idx="23">
                  <c:v>Tanque</c:v>
                </c:pt>
                <c:pt idx="24">
                  <c:v>Tanque o redilas</c:v>
                </c:pt>
                <c:pt idx="25">
                  <c:v>Tolva</c:v>
                </c:pt>
                <c:pt idx="26">
                  <c:v>Tractor</c:v>
                </c:pt>
                <c:pt idx="27">
                  <c:v>Volteo</c:v>
                </c:pt>
                <c:pt idx="28">
                  <c:v>Volteo desmoltable</c:v>
                </c:pt>
              </c:strCache>
            </c:strRef>
          </c:cat>
          <c:val>
            <c:numRef>
              <c:f>'[3]1.1.2'!$B$7:$B$35</c:f>
              <c:numCache>
                <c:formatCode>General</c:formatCode>
                <c:ptCount val="29"/>
                <c:pt idx="0">
                  <c:v>415</c:v>
                </c:pt>
                <c:pt idx="1">
                  <c:v>59714</c:v>
                </c:pt>
                <c:pt idx="2">
                  <c:v>632</c:v>
                </c:pt>
                <c:pt idx="3">
                  <c:v>152595</c:v>
                </c:pt>
                <c:pt idx="4">
                  <c:v>66590</c:v>
                </c:pt>
                <c:pt idx="5">
                  <c:v>10975</c:v>
                </c:pt>
                <c:pt idx="6">
                  <c:v>26604</c:v>
                </c:pt>
                <c:pt idx="7">
                  <c:v>1398</c:v>
                </c:pt>
                <c:pt idx="8">
                  <c:v>3264</c:v>
                </c:pt>
                <c:pt idx="9">
                  <c:v>27879</c:v>
                </c:pt>
                <c:pt idx="10">
                  <c:v>7007</c:v>
                </c:pt>
                <c:pt idx="11">
                  <c:v>449</c:v>
                </c:pt>
                <c:pt idx="12">
                  <c:v>35266</c:v>
                </c:pt>
                <c:pt idx="13">
                  <c:v>34</c:v>
                </c:pt>
                <c:pt idx="14">
                  <c:v>2909</c:v>
                </c:pt>
                <c:pt idx="15">
                  <c:v>6799</c:v>
                </c:pt>
                <c:pt idx="16">
                  <c:v>1090</c:v>
                </c:pt>
                <c:pt idx="17">
                  <c:v>86492</c:v>
                </c:pt>
                <c:pt idx="18">
                  <c:v>6219</c:v>
                </c:pt>
                <c:pt idx="19">
                  <c:v>20587</c:v>
                </c:pt>
                <c:pt idx="20">
                  <c:v>41</c:v>
                </c:pt>
                <c:pt idx="21">
                  <c:v>965</c:v>
                </c:pt>
                <c:pt idx="22">
                  <c:v>67</c:v>
                </c:pt>
                <c:pt idx="23">
                  <c:v>46344</c:v>
                </c:pt>
                <c:pt idx="24">
                  <c:v>56</c:v>
                </c:pt>
                <c:pt idx="25">
                  <c:v>11995</c:v>
                </c:pt>
                <c:pt idx="26">
                  <c:v>304056</c:v>
                </c:pt>
                <c:pt idx="27">
                  <c:v>36752</c:v>
                </c:pt>
                <c:pt idx="28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E4-4FFF-B118-1D1E42AAD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49568"/>
        <c:axId val="211053432"/>
      </c:lineChart>
      <c:catAx>
        <c:axId val="21104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 anchor="b" anchorCtr="1"/>
          <a:lstStyle/>
          <a:p>
            <a:pPr>
              <a:defRPr lang="es-ES" sz="850" b="1"/>
            </a:pPr>
            <a:endParaRPr lang="es-MX"/>
          </a:p>
        </c:txPr>
        <c:crossAx val="211053432"/>
        <c:crosses val="autoZero"/>
        <c:auto val="1"/>
        <c:lblAlgn val="ctr"/>
        <c:lblOffset val="100"/>
        <c:noMultiLvlLbl val="0"/>
      </c:catAx>
      <c:valAx>
        <c:axId val="211053432"/>
        <c:scaling>
          <c:orientation val="minMax"/>
          <c:max val="4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008964635638027E-4"/>
              <c:y val="0.149899732564975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211049568"/>
        <c:crosses val="autoZero"/>
        <c:crossBetween val="between"/>
        <c:majorUnit val="50000"/>
        <c:minorUnit val="10000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del Autotransporte de Carga 2017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5065616797899"/>
          <c:y val="0.24074074074074123"/>
          <c:w val="0.45277777777777861"/>
          <c:h val="0.754629629629632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AB2F-4C85-94D3-2DA7EA0F98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AB2F-4C85-94D3-2DA7EA0F984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AB2F-4C85-94D3-2DA7EA0F984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B2F-4C85-94D3-2DA7EA0F98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87F8F5C-D35F-49A8-A3B3-CC64D29A48C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2F-4C85-94D3-2DA7EA0F98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837FF7-7C9F-45C7-A1FA-A4536E87597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B2F-4C85-94D3-2DA7EA0F9849}"/>
                </c:ext>
              </c:extLst>
            </c:dLbl>
            <c:dLbl>
              <c:idx val="2"/>
              <c:layout>
                <c:manualLayout>
                  <c:x val="-4.0162729658792626E-2"/>
                  <c:y val="2.7245552639253426E-3"/>
                </c:manualLayout>
              </c:layout>
              <c:tx>
                <c:rich>
                  <a:bodyPr/>
                  <a:lstStyle/>
                  <a:p>
                    <a:fld id="{8E1FDE45-FFC8-4BDD-B9D7-546DDD7C3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B2F-4C85-94D3-2DA7EA0F98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416919E-D63B-408B-91C9-65EB44CAA7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B2F-4C85-94D3-2DA7EA0F9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'!$D$9,'1.3.1 '!$D$11,'1.3.1 '!$D$13,'1.3.1 '!$D$15)</c:f>
              <c:numCache>
                <c:formatCode>0.0</c:formatCode>
                <c:ptCount val="4"/>
                <c:pt idx="0">
                  <c:v>80.954118335455888</c:v>
                </c:pt>
                <c:pt idx="1">
                  <c:v>16.329466836471276</c:v>
                </c:pt>
                <c:pt idx="2">
                  <c:v>2.0486696726671942</c:v>
                </c:pt>
                <c:pt idx="3">
                  <c:v>0.66774515540563795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2F-4C85-94D3-2DA7EA0F98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del Autotransporte de Carga 2017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514F-4528-B43D-BBF345BD16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514F-4528-B43D-BBF345BD167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514F-4528-B43D-BBF345BD167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14F-4528-B43D-BBF345BD167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B31B533-6582-426D-9F72-F1A5D79FC98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14F-4528-B43D-BBF345BD16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13A7084-9EA1-4DB8-ACD7-5E5B73A0DC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14F-4528-B43D-BBF345BD167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D5869C-F946-40ED-B7E7-E429535CDC7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14F-4528-B43D-BBF345BD167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D0B5D22-4B2A-41CD-9C18-FEC4ED1C85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14F-4528-B43D-BBF345BD1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'!$F$9,'1.3.1 '!$F$11,'1.3.1 '!$F$13,'1.3.1 '!$F$15)</c:f>
              <c:numCache>
                <c:formatCode>0.0</c:formatCode>
                <c:ptCount val="4"/>
                <c:pt idx="0">
                  <c:v>24.12127567499218</c:v>
                </c:pt>
                <c:pt idx="1">
                  <c:v>29.8</c:v>
                </c:pt>
                <c:pt idx="2">
                  <c:v>16.524432051677547</c:v>
                </c:pt>
                <c:pt idx="3">
                  <c:v>29.632181176632173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4F-4528-B43D-BBF345BD1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9351"/>
          <c:w val="0.25681124234470692"/>
          <c:h val="0.35732720909886739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2017</a:t>
            </a:r>
          </a:p>
        </c:rich>
      </c:tx>
      <c:layout>
        <c:manualLayout>
          <c:xMode val="edge"/>
          <c:yMode val="edge"/>
          <c:x val="0.1400485564304473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863954505686789E-2"/>
          <c:y val="0.13171438007335176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9C5-4BF1-BBCD-939F7C10C6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29C5-4BF1-BBCD-939F7C10C6F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9C5-4BF1-BBCD-939F7C10C6F8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29C5-4BF1-BBCD-939F7C10C6F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7A3A5AC-00EF-4DA4-BB4C-DD4154875F4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9C5-4BF1-BBCD-939F7C10C6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19CE28-F831-41E9-8219-AAC392FA5E3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9C5-4BF1-BBCD-939F7C10C6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0C58C63-D344-4FCD-9E06-2F5EF8A46CC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9C5-4BF1-BBCD-939F7C10C6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3C7BDFB-987B-4D94-B258-A0DED7B6D7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9C5-4BF1-BBCD-939F7C10C6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'!$D$9:$D$12</c:f>
              <c:numCache>
                <c:formatCode>0.0</c:formatCode>
                <c:ptCount val="4"/>
                <c:pt idx="0">
                  <c:v>6.9031885076145105</c:v>
                </c:pt>
                <c:pt idx="1">
                  <c:v>13.393268787459659</c:v>
                </c:pt>
                <c:pt idx="2">
                  <c:v>0.75907264703945199</c:v>
                </c:pt>
                <c:pt idx="3">
                  <c:v>78.944470057886377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5-4BF1-BBCD-939F7C10C6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61504811898508"/>
          <c:y val="0.34819662442856897"/>
          <c:w val="0.33527384076990374"/>
          <c:h val="0.33009681736802765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1" i="0" baseline="0">
                <a:effectLst/>
              </a:rPr>
              <a:t>Tráfico de Toneladas-km 2017</a:t>
            </a:r>
            <a:endParaRPr lang="es-MX" sz="1400">
              <a:effectLst/>
            </a:endParaRPr>
          </a:p>
        </c:rich>
      </c:tx>
      <c:layout>
        <c:manualLayout>
          <c:xMode val="edge"/>
          <c:yMode val="edge"/>
          <c:x val="0.245812335958005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808398950131784E-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19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CF0-477C-92DE-7CBE0A0C3B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CF0-477C-92DE-7CBE0A0C3B3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CF0-477C-92DE-7CBE0A0C3B35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1CF0-477C-92DE-7CBE0A0C3B35}"/>
              </c:ext>
            </c:extLst>
          </c:dPt>
          <c:dLbls>
            <c:dLbl>
              <c:idx val="0"/>
              <c:layout>
                <c:manualLayout>
                  <c:x val="-8.4474846894138228E-2"/>
                  <c:y val="2.5207786526684163E-3"/>
                </c:manualLayout>
              </c:layout>
              <c:tx>
                <c:rich>
                  <a:bodyPr/>
                  <a:lstStyle/>
                  <a:p>
                    <a:fld id="{1B2C23B1-2F79-4C42-BF53-8B867C1EED1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CF0-477C-92DE-7CBE0A0C3B35}"/>
                </c:ext>
              </c:extLst>
            </c:dLbl>
            <c:dLbl>
              <c:idx val="1"/>
              <c:layout>
                <c:manualLayout>
                  <c:x val="-5.0207239720034998E-2"/>
                  <c:y val="0.10039297171186935"/>
                </c:manualLayout>
              </c:layout>
              <c:tx>
                <c:rich>
                  <a:bodyPr/>
                  <a:lstStyle/>
                  <a:p>
                    <a:fld id="{4AC34EDF-BDB8-46A4-AB91-66CC2DB5D3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CF0-477C-92DE-7CBE0A0C3B35}"/>
                </c:ext>
              </c:extLst>
            </c:dLbl>
            <c:dLbl>
              <c:idx val="2"/>
              <c:layout>
                <c:manualLayout>
                  <c:x val="4.5831146106737166E-3"/>
                  <c:y val="-1.5017862350539516E-2"/>
                </c:manualLayout>
              </c:layout>
              <c:tx>
                <c:rich>
                  <a:bodyPr/>
                  <a:lstStyle/>
                  <a:p>
                    <a:fld id="{7944BD12-608D-4161-97D0-FF5EA6D4FCD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CF0-477C-92DE-7CBE0A0C3B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15F926-CD25-49A3-B879-756C59DFAAF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CF0-477C-92DE-7CBE0A0C3B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'!$E$9:$E$12</c:f>
              <c:numCache>
                <c:formatCode>0.0</c:formatCode>
                <c:ptCount val="4"/>
                <c:pt idx="0">
                  <c:v>2.8259061592279102</c:v>
                </c:pt>
                <c:pt idx="1">
                  <c:v>6.3917992785082927</c:v>
                </c:pt>
                <c:pt idx="2">
                  <c:v>0.6146145016709873</c:v>
                </c:pt>
                <c:pt idx="3">
                  <c:v>90.167680060592815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F0-477C-92DE-7CBE0A0C3B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Demanda Atendida Toneladas 2017</a:t>
            </a:r>
          </a:p>
        </c:rich>
      </c:tx>
      <c:layout>
        <c:manualLayout>
          <c:xMode val="edge"/>
          <c:yMode val="edge"/>
          <c:x val="0.21384706358345523"/>
          <c:y val="2.77777777777777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2"/>
              <c:layout>
                <c:manualLayout>
                  <c:x val="-1.5810276679841896E-2"/>
                  <c:y val="9.2592592592593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1-461C-A8CD-D27EFF6333FD}"/>
                </c:ext>
              </c:extLst>
            </c:dLbl>
            <c:dLbl>
              <c:idx val="3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'1.4.2'!$B$7:$B$10</c:f>
              <c:numCache>
                <c:formatCode>#,##0</c:formatCode>
                <c:ptCount val="4"/>
                <c:pt idx="0">
                  <c:v>29405</c:v>
                </c:pt>
                <c:pt idx="1">
                  <c:v>67531</c:v>
                </c:pt>
                <c:pt idx="2">
                  <c:v>3791</c:v>
                </c:pt>
                <c:pt idx="3">
                  <c:v>376982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1-461C-A8CD-D27EFF6333FD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1-461C-A8CD-D27EFF6333FD}"/>
                </c:ext>
              </c:extLst>
            </c:dLbl>
            <c:dLbl>
              <c:idx val="2"/>
              <c:layout>
                <c:manualLayout>
                  <c:x val="0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61-461C-A8CD-D27EFF6333FD}"/>
                </c:ext>
              </c:extLst>
            </c:dLbl>
            <c:dLbl>
              <c:idx val="3"/>
              <c:layout>
                <c:manualLayout>
                  <c:x val="1.5810276679841896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'1.4.2'!$D$7:$D$10</c:f>
              <c:numCache>
                <c:formatCode>#,##0</c:formatCode>
                <c:ptCount val="4"/>
                <c:pt idx="0">
                  <c:v>8327</c:v>
                </c:pt>
                <c:pt idx="1">
                  <c:v>5675</c:v>
                </c:pt>
                <c:pt idx="2">
                  <c:v>358</c:v>
                </c:pt>
                <c:pt idx="3">
                  <c:v>54519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61-461C-A8CD-D27EFF633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65040"/>
        <c:axId val="231365432"/>
      </c:barChart>
      <c:catAx>
        <c:axId val="23136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231365432"/>
        <c:crosses val="autoZero"/>
        <c:auto val="1"/>
        <c:lblAlgn val="ctr"/>
        <c:lblOffset val="100"/>
        <c:noMultiLvlLbl val="0"/>
      </c:catAx>
      <c:valAx>
        <c:axId val="231365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136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844459659933823E-2"/>
          <c:y val="0.91589895013123368"/>
          <c:w val="0.8552799477140457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Toneladas-km 2017</a:t>
            </a:r>
          </a:p>
        </c:rich>
      </c:tx>
      <c:layout>
        <c:manualLayout>
          <c:xMode val="edge"/>
          <c:yMode val="edge"/>
          <c:x val="0.29789985075394987"/>
          <c:y val="4.1666666666666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-2.6143790849673201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FD-4D7E-9683-BB683AC9556F}"/>
                </c:ext>
              </c:extLst>
            </c:dLbl>
            <c:dLbl>
              <c:idx val="2"/>
              <c:layout>
                <c:manualLayout>
                  <c:x val="-2.1080368906455892E-2"/>
                  <c:y val="9.25925925925947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FD-4D7E-9683-BB683AC9556F}"/>
                </c:ext>
              </c:extLst>
            </c:dLbl>
            <c:dLbl>
              <c:idx val="3"/>
              <c:layout>
                <c:manualLayout>
                  <c:x val="0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'1.4.2'!$C$7:$C$10</c:f>
              <c:numCache>
                <c:formatCode>#,##0</c:formatCode>
                <c:ptCount val="4"/>
                <c:pt idx="0">
                  <c:v>5633508</c:v>
                </c:pt>
                <c:pt idx="1">
                  <c:v>15102344</c:v>
                </c:pt>
                <c:pt idx="2">
                  <c:v>1438494</c:v>
                </c:pt>
                <c:pt idx="3">
                  <c:v>201771376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D-4D7E-9683-BB683AC9556F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2.630909371622665E-2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D-4D7E-9683-BB683AC9556F}"/>
                </c:ext>
              </c:extLst>
            </c:dLbl>
            <c:dLbl>
              <c:idx val="1"/>
              <c:layout>
                <c:manualLayout>
                  <c:x val="2.1018372703412072E-2"/>
                  <c:y val="1.85185185185184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FD-4D7E-9683-BB683AC9556F}"/>
                </c:ext>
              </c:extLst>
            </c:dLbl>
            <c:dLbl>
              <c:idx val="2"/>
              <c:layout>
                <c:manualLayout>
                  <c:x val="2.1018372703412072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FD-4D7E-9683-BB683AC9556F}"/>
                </c:ext>
              </c:extLst>
            </c:dLbl>
            <c:dLbl>
              <c:idx val="3"/>
              <c:layout>
                <c:manualLayout>
                  <c:x val="5.352683855694413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'1.4.2'!$E$7:$E$10</c:f>
              <c:numCache>
                <c:formatCode>#,##0</c:formatCode>
                <c:ptCount val="4"/>
                <c:pt idx="0">
                  <c:v>1604655</c:v>
                </c:pt>
                <c:pt idx="1">
                  <c:v>1269355</c:v>
                </c:pt>
                <c:pt idx="2">
                  <c:v>135755</c:v>
                </c:pt>
                <c:pt idx="3">
                  <c:v>29180513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FD-4D7E-9683-BB683AC9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581504"/>
        <c:axId val="172581896"/>
      </c:barChart>
      <c:catAx>
        <c:axId val="17258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72581896"/>
        <c:crosses val="autoZero"/>
        <c:auto val="1"/>
        <c:lblAlgn val="ctr"/>
        <c:lblOffset val="100"/>
        <c:noMultiLvlLbl val="0"/>
      </c:catAx>
      <c:valAx>
        <c:axId val="172581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172581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26601821831414E-2"/>
          <c:y val="0.91589895013123368"/>
          <c:w val="0.89697576038289362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Demanda Atendida Toneladas 2017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67"/>
          <c:y val="4.62962962962967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43875765529302E-2"/>
          <c:y val="0.18958333333333335"/>
          <c:w val="0.4529166666666694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'1.4.2'!$B$5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B38-47E2-BB8F-82A4BDC2F7A5}"/>
              </c:ext>
            </c:extLst>
          </c:dPt>
          <c:dPt>
            <c:idx val="1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B38-47E2-BB8F-82A4BDC2F7A5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CB38-47E2-BB8F-82A4BDC2F7A5}"/>
              </c:ext>
            </c:extLst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CB38-47E2-BB8F-82A4BDC2F7A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A78E1C2-7411-4347-8026-106D8FAAE8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B38-47E2-BB8F-82A4BDC2F7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E1BF79-383A-4935-A5D7-545FB4E1D9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38-47E2-BB8F-82A4BDC2F7A5}"/>
                </c:ext>
              </c:extLst>
            </c:dLbl>
            <c:dLbl>
              <c:idx val="2"/>
              <c:layout>
                <c:manualLayout>
                  <c:x val="-9.8330052493438326E-3"/>
                  <c:y val="-5.6945538057742821E-2"/>
                </c:manualLayout>
              </c:layout>
              <c:tx>
                <c:rich>
                  <a:bodyPr/>
                  <a:lstStyle/>
                  <a:p>
                    <a:fld id="{CD92F543-E0D1-4E7B-84B3-F99AD4A85D3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38-47E2-BB8F-82A4BDC2F7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E9033B-DF2A-472E-85E3-C23B17716D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38-47E2-BB8F-82A4BDC2F7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'1.4.2'!$F$7:$F$10</c:f>
              <c:numCache>
                <c:formatCode>#,##0.0</c:formatCode>
                <c:ptCount val="4"/>
                <c:pt idx="0">
                  <c:v>6.1554209780431179</c:v>
                </c:pt>
                <c:pt idx="1">
                  <c:v>14.136430337297393</c:v>
                </c:pt>
                <c:pt idx="2">
                  <c:v>0.79357935479549269</c:v>
                </c:pt>
                <c:pt idx="3">
                  <c:v>78.914569329863994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38-47E2-BB8F-82A4BDC2F7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24"/>
          <c:y val="0.36465988626421986"/>
          <c:w val="0.33527209098862965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2</a:t>
            </a:r>
            <a:r>
              <a:rPr lang="en-US" sz="1200"/>
              <a:t>017</a:t>
            </a:r>
          </a:p>
        </c:rich>
      </c:tx>
      <c:layout>
        <c:manualLayout>
          <c:xMode val="edge"/>
          <c:yMode val="edge"/>
          <c:x val="0.2653901216893342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235699876358432E-2"/>
          <c:y val="0.24513888888888888"/>
          <c:w val="0.42438016528925621"/>
          <c:h val="0.71319444444444446"/>
        </c:manualLayout>
      </c:layout>
      <c:pieChart>
        <c:varyColors val="1"/>
        <c:ser>
          <c:idx val="0"/>
          <c:order val="0"/>
          <c:tx>
            <c:strRef>
              <c:f>'1.4.2'!$G$5</c:f>
              <c:strCache>
                <c:ptCount val="1"/>
              </c:strCache>
            </c:strRef>
          </c:tx>
          <c:dPt>
            <c:idx val="0"/>
            <c:bubble3D val="0"/>
            <c:explosion val="16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8C3-461A-BAB6-9F5E393D6C48}"/>
              </c:ext>
            </c:extLst>
          </c:dPt>
          <c:dPt>
            <c:idx val="1"/>
            <c:bubble3D val="0"/>
            <c:explosion val="2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8C3-461A-BAB6-9F5E393D6C48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8C3-461A-BAB6-9F5E393D6C48}"/>
              </c:ext>
            </c:extLst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18C3-461A-BAB6-9F5E393D6C48}"/>
              </c:ext>
            </c:extLst>
          </c:dPt>
          <c:dLbls>
            <c:dLbl>
              <c:idx val="0"/>
              <c:layout>
                <c:manualLayout>
                  <c:x val="-9.3373679529728207E-2"/>
                  <c:y val="1.6043307086614173E-3"/>
                </c:manualLayout>
              </c:layout>
              <c:tx>
                <c:rich>
                  <a:bodyPr/>
                  <a:lstStyle/>
                  <a:p>
                    <a:fld id="{A9346850-7587-4F7B-AE18-6839E5C530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C3-461A-BAB6-9F5E393D6C48}"/>
                </c:ext>
              </c:extLst>
            </c:dLbl>
            <c:dLbl>
              <c:idx val="1"/>
              <c:layout>
                <c:manualLayout>
                  <c:x val="-5.2040194355870803E-2"/>
                  <c:y val="0.106506270049577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C3-461A-BAB6-9F5E393D6C48}"/>
                </c:ext>
              </c:extLst>
            </c:dLbl>
            <c:dLbl>
              <c:idx val="2"/>
              <c:layout>
                <c:manualLayout>
                  <c:x val="2.0236871217544087E-2"/>
                  <c:y val="3.8834937299504227E-2"/>
                </c:manualLayout>
              </c:layout>
              <c:tx>
                <c:rich>
                  <a:bodyPr/>
                  <a:lstStyle/>
                  <a:p>
                    <a:fld id="{6B0EA08E-9A38-434B-B172-4940EE7FE2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C3-461A-BAB6-9F5E393D6C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9B10FFB-1245-4E89-8375-DAACD75626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8C3-461A-BAB6-9F5E393D6C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'1.4.2'!$G$7:$G$10</c:f>
              <c:numCache>
                <c:formatCode>#,##0.0</c:formatCode>
                <c:ptCount val="4"/>
                <c:pt idx="0">
                  <c:v>2.5155684822592859</c:v>
                </c:pt>
                <c:pt idx="1">
                  <c:v>6.7437519525378562</c:v>
                </c:pt>
                <c:pt idx="2">
                  <c:v>0.6423404685533578</c:v>
                </c:pt>
                <c:pt idx="3">
                  <c:v>90.098339096649497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C3-461A-BAB6-9F5E393D6C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972790901137766"/>
          <c:y val="0.378548775153108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Especializada </a:t>
            </a:r>
          </a:p>
          <a:p>
            <a:pPr>
              <a:defRPr lang="es-ES" sz="1200"/>
            </a:pPr>
            <a:r>
              <a:rPr lang="en-US" sz="1200"/>
              <a:t>Demanda Atendida Toneladas 2017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76"/>
          <c:y val="4.62962962962967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021653543307083E-2"/>
          <c:y val="0.21736111111111112"/>
          <c:w val="0.45291666666666952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'1.4.2'!$D$5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3AF-42F5-AF93-2E032952006B}"/>
              </c:ext>
            </c:extLst>
          </c:dPt>
          <c:dPt>
            <c:idx val="1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3AF-42F5-AF93-2E032952006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3AF-42F5-AF93-2E032952006B}"/>
              </c:ext>
            </c:extLst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43AF-42F5-AF93-2E032952006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F63BF8C-0311-46F2-94E0-C11C47E7804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AF-42F5-AF93-2E03295200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641A47-FA90-4480-B2D2-9BC847DF47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3AF-42F5-AF93-2E032952006B}"/>
                </c:ext>
              </c:extLst>
            </c:dLbl>
            <c:dLbl>
              <c:idx val="2"/>
              <c:layout>
                <c:manualLayout>
                  <c:x val="-1.8392607174103237E-2"/>
                  <c:y val="-6.3196631671041115E-2"/>
                </c:manualLayout>
              </c:layout>
              <c:tx>
                <c:rich>
                  <a:bodyPr/>
                  <a:lstStyle/>
                  <a:p>
                    <a:fld id="{341EC702-167E-4106-8FA1-A6292C5FF6B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3AF-42F5-AF93-2E03295200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FC41413-7BE6-4B5B-94A8-C03CC67575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3AF-42F5-AF93-2E0329520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'1.4.2'!$H$7:$H$10</c:f>
              <c:numCache>
                <c:formatCode>#,##0.0</c:formatCode>
                <c:ptCount val="4"/>
                <c:pt idx="0">
                  <c:v>12.089316046980938</c:v>
                </c:pt>
                <c:pt idx="1">
                  <c:v>8.2390859333033291</c:v>
                </c:pt>
                <c:pt idx="2">
                  <c:v>0.5197520289202805</c:v>
                </c:pt>
                <c:pt idx="3">
                  <c:v>79.151845990795451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AF-42F5-AF93-2E03295200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46"/>
          <c:y val="0.364659886264219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</a:t>
            </a:r>
            <a:r>
              <a:rPr lang="en-US" sz="1200" baseline="0"/>
              <a:t> de </a:t>
            </a: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</a:t>
            </a:r>
            <a:r>
              <a:rPr lang="en-US" sz="1200"/>
              <a:t>2017</a:t>
            </a:r>
          </a:p>
        </c:rich>
      </c:tx>
      <c:layout>
        <c:manualLayout>
          <c:xMode val="edge"/>
          <c:yMode val="edge"/>
          <c:x val="0.226753649595453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30376781414713E-2"/>
          <c:y val="0.23587962962962963"/>
          <c:w val="0.42162534435261706"/>
          <c:h val="0.70856481481481481"/>
        </c:manualLayout>
      </c:layout>
      <c:pieChart>
        <c:varyColors val="1"/>
        <c:ser>
          <c:idx val="0"/>
          <c:order val="0"/>
          <c:tx>
            <c:strRef>
              <c:f>'1.4.2'!$E$5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5BD-4053-A8F2-58B91FD9F93B}"/>
              </c:ext>
            </c:extLst>
          </c:dPt>
          <c:dPt>
            <c:idx val="1"/>
            <c:bubble3D val="0"/>
            <c:explosion val="14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25BD-4053-A8F2-58B91FD9F93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5BD-4053-A8F2-58B91FD9F93B}"/>
              </c:ext>
            </c:extLst>
          </c:dPt>
          <c:dPt>
            <c:idx val="3"/>
            <c:bubble3D val="0"/>
            <c:explosion val="18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25BD-4053-A8F2-58B91FD9F93B}"/>
              </c:ext>
            </c:extLst>
          </c:dPt>
          <c:dLbls>
            <c:dLbl>
              <c:idx val="0"/>
              <c:layout>
                <c:manualLayout>
                  <c:x val="-2.1544868874861716E-2"/>
                  <c:y val="8.7442767570720323E-2"/>
                </c:manualLayout>
              </c:layout>
              <c:tx>
                <c:rich>
                  <a:bodyPr/>
                  <a:lstStyle/>
                  <a:p>
                    <a:fld id="{BED22271-1AC8-46E9-8427-0C4443FEFDB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BD-4053-A8F2-58B91FD9F9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66986E-8E93-4DFE-A8C0-A3C4A3DD9AE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5BD-4053-A8F2-58B91FD9F9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8121F16-05D5-427E-8FEC-55F3ABEF03E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5BD-4053-A8F2-58B91FD9F9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35F7DD7-0F02-4DB6-A868-737DEDC412E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5BD-4053-A8F2-58B91FD9F9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'1.4.2'!$I$7:$I$10</c:f>
              <c:numCache>
                <c:formatCode>#,##0.0</c:formatCode>
                <c:ptCount val="4"/>
                <c:pt idx="0">
                  <c:v>4.9849056910909564</c:v>
                </c:pt>
                <c:pt idx="1">
                  <c:v>3.9432868520116537</c:v>
                </c:pt>
                <c:pt idx="2">
                  <c:v>0.42172670891503328</c:v>
                </c:pt>
                <c:pt idx="3">
                  <c:v>90.650080747982358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BD-4053-A8F2-58B91FD9F9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del</a:t>
            </a:r>
          </a:p>
          <a:p>
            <a:pPr>
              <a:defRPr lang="es-ES" sz="1200"/>
            </a:pPr>
            <a:r>
              <a:rPr lang="es-ES" sz="1200"/>
              <a:t> Autotransporte de  Carga por Clase de Servicio 2017</a:t>
            </a:r>
          </a:p>
        </c:rich>
      </c:tx>
      <c:layout>
        <c:manualLayout>
          <c:xMode val="edge"/>
          <c:yMode val="edge"/>
          <c:x val="0.1337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5347769028871383E-2"/>
          <c:y val="0.20922317002041413"/>
          <c:w val="0.47384251968503938"/>
          <c:h val="0.78973753280839898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7D09-4B42-8394-E24FE17F14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D09-4B42-8394-E24FE17F149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EED4590-6CBF-4631-AD69-9B8762166D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09-4B42-8394-E24FE17F14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07912F9-3948-498F-AA0E-EC42D8AE12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09-4B42-8394-E24FE17F14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('1.1.3'!$A$6,'1.1.3'!$A$8)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('1.1.3'!$D$6,'1.1.3'!$D$8)</c:f>
              <c:numCache>
                <c:formatCode>0.0</c:formatCode>
                <c:ptCount val="2"/>
                <c:pt idx="0">
                  <c:v>85.774176705207537</c:v>
                </c:pt>
                <c:pt idx="1">
                  <c:v>14.225823294792457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09-4B42-8394-E24FE17F14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875568678915796"/>
          <c:y val="0.41346420239136888"/>
          <c:w val="0.28457764654418199"/>
          <c:h val="0.3212197433654139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del Autotransporte de Carga Especializada  2017</a:t>
            </a:r>
            <a:endParaRPr lang="es-ES" sz="1200"/>
          </a:p>
        </c:rich>
      </c:tx>
      <c:layout>
        <c:manualLayout>
          <c:xMode val="edge"/>
          <c:yMode val="edge"/>
          <c:x val="0.12443044619422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896544181977294E-2"/>
          <c:y val="0.2175925925925942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0406-4BC9-AEF2-AE5AE31D23F9}"/>
              </c:ext>
            </c:extLst>
          </c:dPt>
          <c:dPt>
            <c:idx val="1"/>
            <c:bubble3D val="0"/>
            <c:explosion val="9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0406-4BC9-AEF2-AE5AE31D23F9}"/>
              </c:ext>
            </c:extLst>
          </c:dPt>
          <c:dPt>
            <c:idx val="2"/>
            <c:bubble3D val="0"/>
            <c:explosion val="8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0406-4BC9-AEF2-AE5AE31D23F9}"/>
              </c:ext>
            </c:extLst>
          </c:dPt>
          <c:dPt>
            <c:idx val="3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0406-4BC9-AEF2-AE5AE31D23F9}"/>
              </c:ext>
            </c:extLst>
          </c:dPt>
          <c:dPt>
            <c:idx val="4"/>
            <c:bubble3D val="0"/>
            <c:explosion val="8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0406-4BC9-AEF2-AE5AE31D23F9}"/>
              </c:ext>
            </c:extLst>
          </c:dPt>
          <c:dPt>
            <c:idx val="5"/>
            <c:bubble3D val="0"/>
            <c:explosion val="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0406-4BC9-AEF2-AE5AE31D23F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3160C8C-6C0C-4E60-BACE-69CD913EE75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06-4BC9-AEF2-AE5AE31D23F9}"/>
                </c:ext>
              </c:extLst>
            </c:dLbl>
            <c:dLbl>
              <c:idx val="1"/>
              <c:layout>
                <c:manualLayout>
                  <c:x val="6.2570756780402456E-2"/>
                  <c:y val="6.8672717993584181E-2"/>
                </c:manualLayout>
              </c:layout>
              <c:tx>
                <c:rich>
                  <a:bodyPr/>
                  <a:lstStyle/>
                  <a:p>
                    <a:fld id="{44A32A9A-D3FC-4A31-A72F-41143ACE99C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06-4BC9-AEF2-AE5AE31D23F9}"/>
                </c:ext>
              </c:extLst>
            </c:dLbl>
            <c:dLbl>
              <c:idx val="2"/>
              <c:layout>
                <c:manualLayout>
                  <c:x val="1.1354658792650919E-2"/>
                  <c:y val="-1.5820209973753281E-2"/>
                </c:manualLayout>
              </c:layout>
              <c:tx>
                <c:rich>
                  <a:bodyPr/>
                  <a:lstStyle/>
                  <a:p>
                    <a:fld id="{3C35E4B7-8580-402F-9AB6-FE28453952C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406-4BC9-AEF2-AE5AE31D23F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9CDDD2C-446E-4E2E-B8AB-9815A87FE93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406-4BC9-AEF2-AE5AE31D23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'1.1.3'!$A$10:$A$13</c:f>
              <c:strCache>
                <c:ptCount val="4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Vehículos voluminosos</c:v>
                </c:pt>
              </c:strCache>
            </c:strRef>
          </c:cat>
          <c:val>
            <c:numRef>
              <c:f>'1.1.3'!$D$10:$D$13</c:f>
              <c:numCache>
                <c:formatCode>0.0</c:formatCode>
                <c:ptCount val="4"/>
                <c:pt idx="0">
                  <c:v>81.101873491437104</c:v>
                </c:pt>
                <c:pt idx="1">
                  <c:v>5.5</c:v>
                </c:pt>
                <c:pt idx="2">
                  <c:v>3.0113788743726295</c:v>
                </c:pt>
                <c:pt idx="3">
                  <c:v>10.44251178115781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06-4BC9-AEF2-AE5AE31D23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445975503062114"/>
          <c:y val="0.39584499854184896"/>
          <c:w val="0.31109580052493441"/>
          <c:h val="0.37034703995333923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Motrices 2017</a:t>
            </a:r>
          </a:p>
        </c:rich>
      </c:tx>
      <c:layout>
        <c:manualLayout>
          <c:xMode val="edge"/>
          <c:yMode val="edge"/>
          <c:x val="0.15393744531933687"/>
          <c:y val="4.629629629629663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381649168853894"/>
          <c:y val="0.19907407407407407"/>
          <c:w val="0.47499999999999998"/>
          <c:h val="0.79166666666666663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D5-4CF3-8DB4-CEF1CEB867BA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D5-4CF3-8DB4-CEF1CEB867B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D5-4CF3-8DB4-CEF1CEB867BA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13D5-4CF3-8DB4-CEF1CEB867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3D5-4CF3-8DB4-CEF1CEB867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22F661E-F666-417C-9707-D16F070B8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D5-4CF3-8DB4-CEF1CEB867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EB6E847-E0BC-4849-A8EC-0527342024F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D5-4CF3-8DB4-CEF1CEB867BA}"/>
                </c:ext>
              </c:extLst>
            </c:dLbl>
            <c:dLbl>
              <c:idx val="2"/>
              <c:layout>
                <c:manualLayout>
                  <c:x val="1.0457458442694663E-2"/>
                  <c:y val="1.28725575969670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D5-4CF3-8DB4-CEF1CEB867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133AC0-AB30-4ACC-98D0-8F25672AFF3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D5-4CF3-8DB4-CEF1CEB867BA}"/>
                </c:ext>
              </c:extLst>
            </c:dLbl>
            <c:dLbl>
              <c:idx val="4"/>
              <c:layout>
                <c:manualLayout>
                  <c:x val="-5.8742344706911684E-2"/>
                  <c:y val="-9.703266258384368E-3"/>
                </c:manualLayout>
              </c:layout>
              <c:tx>
                <c:rich>
                  <a:bodyPr/>
                  <a:lstStyle/>
                  <a:p>
                    <a:fld id="{7C22AEA1-C148-4842-A28C-2DF4FFF007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3D5-4CF3-8DB4-CEF1CEB867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'1.1.4'!$B$11:$F$11</c:f>
              <c:numCache>
                <c:formatCode>#,##0.0</c:formatCode>
                <c:ptCount val="5"/>
                <c:pt idx="0">
                  <c:v>18.190732069734093</c:v>
                </c:pt>
                <c:pt idx="1">
                  <c:v>15.9</c:v>
                </c:pt>
                <c:pt idx="2">
                  <c:v>0.7</c:v>
                </c:pt>
                <c:pt idx="3">
                  <c:v>65.027558442904777</c:v>
                </c:pt>
                <c:pt idx="4">
                  <c:v>0.17817958774642778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D5-4CF3-8DB4-CEF1CEB867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295931758530184"/>
          <c:y val="0.28144757946923304"/>
          <c:w val="0.11148512685914261"/>
          <c:h val="0.41858595800524934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de Arrastre</a:t>
            </a:r>
            <a:r>
              <a:rPr lang="es-ES" sz="1400" baseline="0"/>
              <a:t> 2017</a:t>
            </a:r>
            <a:endParaRPr lang="es-ES" sz="1400"/>
          </a:p>
        </c:rich>
      </c:tx>
      <c:layout>
        <c:manualLayout>
          <c:xMode val="edge"/>
          <c:yMode val="edge"/>
          <c:x val="0.146429865280924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29098475366637"/>
          <c:y val="0.35185185185185186"/>
          <c:w val="0.37558685446009388"/>
          <c:h val="0.64814814814814814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explosion val="2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00-4FA8-9128-1612D28C7CC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CA00-4FA8-9128-1612D28C7CC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CA00-4FA8-9128-1612D28C7CC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A00-4FA8-9128-1612D28C7CC7}"/>
              </c:ext>
            </c:extLst>
          </c:dPt>
          <c:dPt>
            <c:idx val="4"/>
            <c:bubble3D val="0"/>
            <c:explosion val="37"/>
            <c:spPr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CA00-4FA8-9128-1612D28C7CC7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00-4FA8-9128-1612D28C7CC7}"/>
              </c:ext>
            </c:extLst>
          </c:dPt>
          <c:dPt>
            <c:idx val="9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3672-40D7-B65A-65D35F74A3F6}"/>
              </c:ext>
            </c:extLst>
          </c:dPt>
          <c:dPt>
            <c:idx val="1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3672-40D7-B65A-65D35F74A3F6}"/>
              </c:ext>
            </c:extLst>
          </c:dPt>
          <c:dLbls>
            <c:dLbl>
              <c:idx val="0"/>
              <c:layout>
                <c:manualLayout>
                  <c:x val="7.4084718283454004E-2"/>
                  <c:y val="-0.104608850976961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S-1 </a:t>
                    </a:r>
                  </a:p>
                  <a:p>
                    <a:fld id="{93088F98-B6B5-4B3A-86FA-A8B86A7FB6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A00-4FA8-9128-1612D28C7CC7}"/>
                </c:ext>
              </c:extLst>
            </c:dLbl>
            <c:dLbl>
              <c:idx val="1"/>
              <c:layout>
                <c:manualLayout>
                  <c:x val="-7.684067660556515E-2"/>
                  <c:y val="-0.10055555555555555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/>
                    </a:pPr>
                    <a:r>
                      <a:rPr lang="en-US" sz="1000"/>
                      <a:t>S-2 </a:t>
                    </a:r>
                  </a:p>
                  <a:p>
                    <a:pPr>
                      <a:defRPr sz="1000" b="1"/>
                    </a:pPr>
                    <a:fld id="{7989AF2B-203B-4201-B896-44796BE6B2D8}" type="VALUE">
                      <a:rPr lang="en-US" sz="1000"/>
                      <a:pPr>
                        <a:defRPr sz="1000" b="1"/>
                      </a:pPr>
                      <a:t>[VALOR]</a:t>
                    </a:fld>
                    <a:r>
                      <a:rPr lang="en-US" sz="1000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A00-4FA8-9128-1612D28C7CC7}"/>
                </c:ext>
              </c:extLst>
            </c:dLbl>
            <c:dLbl>
              <c:idx val="2"/>
              <c:layout>
                <c:manualLayout>
                  <c:x val="7.9616174738721041E-2"/>
                  <c:y val="0.1259277486147565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/>
                    </a:pPr>
                    <a:r>
                      <a:rPr lang="en-US" sz="900"/>
                      <a:t>S-3 </a:t>
                    </a:r>
                  </a:p>
                  <a:p>
                    <a:pPr>
                      <a:defRPr sz="900" b="1"/>
                    </a:pPr>
                    <a:fld id="{556DACB5-7528-4D8D-AEDC-6EFCA3DFB8B5}" type="VALUE">
                      <a:rPr lang="en-US" sz="900"/>
                      <a:pPr>
                        <a:defRPr sz="900" b="1"/>
                      </a:pPr>
                      <a:t>[VALOR]</a:t>
                    </a:fld>
                    <a:r>
                      <a:rPr lang="en-US" sz="900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A00-4FA8-9128-1612D28C7CC7}"/>
                </c:ext>
              </c:extLst>
            </c:dLbl>
            <c:dLbl>
              <c:idx val="3"/>
              <c:layout>
                <c:manualLayout>
                  <c:x val="-0.16792006632973694"/>
                  <c:y val="6.15128317293671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S-4 </a:t>
                    </a:r>
                  </a:p>
                  <a:p>
                    <a:fld id="{D908B72A-CBFF-4ED2-B7CE-CF854EAEC7F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A00-4FA8-9128-1612D28C7CC7}"/>
                </c:ext>
              </c:extLst>
            </c:dLbl>
            <c:dLbl>
              <c:idx val="4"/>
              <c:layout>
                <c:manualLayout>
                  <c:x val="-0.15958903024445889"/>
                  <c:y val="-8.75922280548264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S-5 </a:t>
                    </a:r>
                  </a:p>
                  <a:p>
                    <a:fld id="{D041611A-A7D3-4D5F-A500-F85C1992AF6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CA00-4FA8-9128-1612D28C7CC7}"/>
                </c:ext>
              </c:extLst>
            </c:dLbl>
            <c:dLbl>
              <c:idx val="5"/>
              <c:layout>
                <c:manualLayout>
                  <c:x val="-0.18810669793036436"/>
                  <c:y val="-4.83129192184310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S-6</a:t>
                    </a:r>
                  </a:p>
                  <a:p>
                    <a:r>
                      <a:rPr lang="en-US"/>
                      <a:t> </a:t>
                    </a:r>
                    <a:fld id="{C7283116-EC5E-442E-89A7-EBB934491DC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A00-4FA8-9128-1612D28C7CC7}"/>
                </c:ext>
              </c:extLst>
            </c:dLbl>
            <c:dLbl>
              <c:idx val="6"/>
              <c:layout>
                <c:manualLayout>
                  <c:x val="-0.13317870477457924"/>
                  <c:y val="-6.88094196558763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R-2</a:t>
                    </a:r>
                  </a:p>
                  <a:p>
                    <a:r>
                      <a:rPr lang="en-US"/>
                      <a:t> </a:t>
                    </a:r>
                    <a:fld id="{3C082227-9990-488D-BD45-3203BB932F2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672-40D7-B65A-65D35F74A3F6}"/>
                </c:ext>
              </c:extLst>
            </c:dLbl>
            <c:dLbl>
              <c:idx val="7"/>
              <c:layout>
                <c:manualLayout>
                  <c:x val="-2.4009041123380703E-2"/>
                  <c:y val="-0.150877806940799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R-3</a:t>
                    </a:r>
                  </a:p>
                  <a:p>
                    <a:r>
                      <a:rPr lang="en-US"/>
                      <a:t> </a:t>
                    </a:r>
                    <a:fld id="{9663100F-96C8-42AB-8B94-D79E5CC758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672-40D7-B65A-65D35F74A3F6}"/>
                </c:ext>
              </c:extLst>
            </c:dLbl>
            <c:dLbl>
              <c:idx val="8"/>
              <c:layout>
                <c:manualLayout>
                  <c:x val="0.16503176539552269"/>
                  <c:y val="-0.114989428404782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R-4</a:t>
                    </a:r>
                    <a:r>
                      <a:rPr lang="en-US" baseline="0"/>
                      <a:t> </a:t>
                    </a:r>
                  </a:p>
                  <a:p>
                    <a:fld id="{4150A43B-5B79-4038-91B8-A60E2E3F1ED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672-40D7-B65A-65D35F74A3F6}"/>
                </c:ext>
              </c:extLst>
            </c:dLbl>
            <c:dLbl>
              <c:idx val="9"/>
              <c:layout>
                <c:manualLayout>
                  <c:x val="0.10366429548419123"/>
                  <c:y val="8.3807232429279675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R-5</a:t>
                    </a:r>
                  </a:p>
                  <a:p>
                    <a:r>
                      <a:rPr lang="en-US"/>
                      <a:t> </a:t>
                    </a:r>
                    <a:fld id="{191B4D19-3A03-4011-9028-0C10575091C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3672-40D7-B65A-65D35F74A3F6}"/>
                </c:ext>
              </c:extLst>
            </c:dLbl>
            <c:dLbl>
              <c:idx val="10"/>
              <c:layout>
                <c:manualLayout>
                  <c:x val="0.19461926414127811"/>
                  <c:y val="2.5143627879848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R-6</a:t>
                    </a:r>
                  </a:p>
                  <a:p>
                    <a:r>
                      <a:rPr lang="en-US"/>
                      <a:t> </a:t>
                    </a:r>
                    <a:fld id="{3E7333C9-F51F-4F21-AF5C-ED0BD11E168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3672-40D7-B65A-65D35F74A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'1.1.4'!$B$17:$L$17</c:f>
              <c:strCache>
                <c:ptCount val="11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S-4</c:v>
                </c:pt>
                <c:pt idx="4">
                  <c:v>S-5</c:v>
                </c:pt>
                <c:pt idx="5">
                  <c:v>S-6</c:v>
                </c:pt>
                <c:pt idx="6">
                  <c:v>R-2</c:v>
                </c:pt>
                <c:pt idx="7">
                  <c:v>R-3</c:v>
                </c:pt>
                <c:pt idx="8">
                  <c:v>R-4</c:v>
                </c:pt>
                <c:pt idx="9">
                  <c:v>R-5</c:v>
                </c:pt>
                <c:pt idx="10">
                  <c:v>R-6</c:v>
                </c:pt>
              </c:strCache>
            </c:strRef>
          </c:cat>
          <c:val>
            <c:numRef>
              <c:f>'1.1.4'!$B$23:$L$23</c:f>
              <c:numCache>
                <c:formatCode>#,##0.00</c:formatCode>
                <c:ptCount val="11"/>
                <c:pt idx="0">
                  <c:v>0.80257140087593304</c:v>
                </c:pt>
                <c:pt idx="1">
                  <c:v>79.048326122013762</c:v>
                </c:pt>
                <c:pt idx="2">
                  <c:v>19.175354030261104</c:v>
                </c:pt>
                <c:pt idx="3">
                  <c:v>0.12887847090651133</c:v>
                </c:pt>
                <c:pt idx="4">
                  <c:v>1.3218304708360136E-2</c:v>
                </c:pt>
                <c:pt idx="5">
                  <c:v>2.1149287533376221E-2</c:v>
                </c:pt>
                <c:pt idx="6">
                  <c:v>0.62390398223459842</c:v>
                </c:pt>
                <c:pt idx="7">
                  <c:v>0.14452013147807083</c:v>
                </c:pt>
                <c:pt idx="8">
                  <c:v>2.6436609416720273E-2</c:v>
                </c:pt>
                <c:pt idx="9">
                  <c:v>0.01</c:v>
                </c:pt>
                <c:pt idx="10">
                  <c:v>1.233708439446946E-2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00-4FA8-9128-1612D28C7C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343531002286674"/>
          <c:y val="0.13233996792067659"/>
          <c:w val="8.2480182934879617E-2"/>
          <c:h val="0.83717191601049867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85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2017</a:t>
            </a:r>
            <a:endParaRPr lang="es-ES" sz="1200"/>
          </a:p>
        </c:rich>
      </c:tx>
      <c:layout>
        <c:manualLayout>
          <c:xMode val="edge"/>
          <c:yMode val="edge"/>
          <c:x val="0.254653103043534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07582318569891"/>
          <c:y val="0.14162872498080598"/>
          <c:w val="0.87297165059060045"/>
          <c:h val="0.62514221436606143"/>
        </c:manualLayout>
      </c:layout>
      <c:lineChart>
        <c:grouping val="standar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5697</c:v>
                </c:pt>
                <c:pt idx="1">
                  <c:v>11447</c:v>
                </c:pt>
                <c:pt idx="2">
                  <c:v>800</c:v>
                </c:pt>
                <c:pt idx="3">
                  <c:v>791</c:v>
                </c:pt>
                <c:pt idx="4">
                  <c:v>2692</c:v>
                </c:pt>
                <c:pt idx="5">
                  <c:v>12970</c:v>
                </c:pt>
                <c:pt idx="6">
                  <c:v>88536</c:v>
                </c:pt>
                <c:pt idx="7">
                  <c:v>13334</c:v>
                </c:pt>
                <c:pt idx="8">
                  <c:v>3304</c:v>
                </c:pt>
                <c:pt idx="9">
                  <c:v>6355</c:v>
                </c:pt>
                <c:pt idx="10">
                  <c:v>24825</c:v>
                </c:pt>
                <c:pt idx="11">
                  <c:v>25023</c:v>
                </c:pt>
                <c:pt idx="12">
                  <c:v>1776</c:v>
                </c:pt>
                <c:pt idx="13">
                  <c:v>17899</c:v>
                </c:pt>
                <c:pt idx="14">
                  <c:v>30678</c:v>
                </c:pt>
                <c:pt idx="15">
                  <c:v>13027</c:v>
                </c:pt>
                <c:pt idx="16">
                  <c:v>4043</c:v>
                </c:pt>
                <c:pt idx="17">
                  <c:v>1217</c:v>
                </c:pt>
                <c:pt idx="18">
                  <c:v>46434</c:v>
                </c:pt>
                <c:pt idx="19">
                  <c:v>2135</c:v>
                </c:pt>
                <c:pt idx="20">
                  <c:v>16390</c:v>
                </c:pt>
                <c:pt idx="21">
                  <c:v>12056</c:v>
                </c:pt>
                <c:pt idx="22">
                  <c:v>851</c:v>
                </c:pt>
                <c:pt idx="23">
                  <c:v>10100</c:v>
                </c:pt>
                <c:pt idx="24">
                  <c:v>8621</c:v>
                </c:pt>
                <c:pt idx="25">
                  <c:v>9319</c:v>
                </c:pt>
                <c:pt idx="26">
                  <c:v>3043</c:v>
                </c:pt>
                <c:pt idx="27">
                  <c:v>21219</c:v>
                </c:pt>
                <c:pt idx="28">
                  <c:v>2625</c:v>
                </c:pt>
                <c:pt idx="29">
                  <c:v>17806</c:v>
                </c:pt>
                <c:pt idx="30">
                  <c:v>3733</c:v>
                </c:pt>
                <c:pt idx="31">
                  <c:v>1781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0-405A-96E6-E21D489798DF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248</c:v>
                </c:pt>
                <c:pt idx="1">
                  <c:v>874</c:v>
                </c:pt>
                <c:pt idx="2">
                  <c:v>19</c:v>
                </c:pt>
                <c:pt idx="3">
                  <c:v>39</c:v>
                </c:pt>
                <c:pt idx="4">
                  <c:v>49</c:v>
                </c:pt>
                <c:pt idx="5">
                  <c:v>183</c:v>
                </c:pt>
                <c:pt idx="6">
                  <c:v>16177</c:v>
                </c:pt>
                <c:pt idx="7">
                  <c:v>1107</c:v>
                </c:pt>
                <c:pt idx="8">
                  <c:v>247</c:v>
                </c:pt>
                <c:pt idx="9">
                  <c:v>93</c:v>
                </c:pt>
                <c:pt idx="10">
                  <c:v>3159</c:v>
                </c:pt>
                <c:pt idx="11">
                  <c:v>981</c:v>
                </c:pt>
                <c:pt idx="12">
                  <c:v>44</c:v>
                </c:pt>
                <c:pt idx="13">
                  <c:v>729</c:v>
                </c:pt>
                <c:pt idx="14">
                  <c:v>1323</c:v>
                </c:pt>
                <c:pt idx="15">
                  <c:v>327</c:v>
                </c:pt>
                <c:pt idx="16">
                  <c:v>276</c:v>
                </c:pt>
                <c:pt idx="17">
                  <c:v>12</c:v>
                </c:pt>
                <c:pt idx="18">
                  <c:v>2701</c:v>
                </c:pt>
                <c:pt idx="19">
                  <c:v>22</c:v>
                </c:pt>
                <c:pt idx="20">
                  <c:v>836</c:v>
                </c:pt>
                <c:pt idx="21">
                  <c:v>1621</c:v>
                </c:pt>
                <c:pt idx="22">
                  <c:v>63</c:v>
                </c:pt>
                <c:pt idx="23">
                  <c:v>932</c:v>
                </c:pt>
                <c:pt idx="24">
                  <c:v>239</c:v>
                </c:pt>
                <c:pt idx="25">
                  <c:v>80</c:v>
                </c:pt>
                <c:pt idx="26">
                  <c:v>125</c:v>
                </c:pt>
                <c:pt idx="27">
                  <c:v>2401</c:v>
                </c:pt>
                <c:pt idx="28">
                  <c:v>178</c:v>
                </c:pt>
                <c:pt idx="29">
                  <c:v>598</c:v>
                </c:pt>
                <c:pt idx="30">
                  <c:v>144</c:v>
                </c:pt>
                <c:pt idx="3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0-405A-96E6-E21D489798DF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5</c:v>
                </c:pt>
                <c:pt idx="1">
                  <c:v>28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19</c:v>
                </c:pt>
                <c:pt idx="6">
                  <c:v>992</c:v>
                </c:pt>
                <c:pt idx="7">
                  <c:v>88</c:v>
                </c:pt>
                <c:pt idx="8">
                  <c:v>7</c:v>
                </c:pt>
                <c:pt idx="9">
                  <c:v>1</c:v>
                </c:pt>
                <c:pt idx="10">
                  <c:v>63</c:v>
                </c:pt>
                <c:pt idx="11">
                  <c:v>82</c:v>
                </c:pt>
                <c:pt idx="12">
                  <c:v>2</c:v>
                </c:pt>
                <c:pt idx="13">
                  <c:v>53</c:v>
                </c:pt>
                <c:pt idx="14">
                  <c:v>26</c:v>
                </c:pt>
                <c:pt idx="15">
                  <c:v>26</c:v>
                </c:pt>
                <c:pt idx="16">
                  <c:v>21</c:v>
                </c:pt>
                <c:pt idx="17">
                  <c:v>1</c:v>
                </c:pt>
                <c:pt idx="18">
                  <c:v>195</c:v>
                </c:pt>
                <c:pt idx="19">
                  <c:v>0</c:v>
                </c:pt>
                <c:pt idx="20">
                  <c:v>69</c:v>
                </c:pt>
                <c:pt idx="21">
                  <c:v>41</c:v>
                </c:pt>
                <c:pt idx="22">
                  <c:v>0</c:v>
                </c:pt>
                <c:pt idx="23">
                  <c:v>31</c:v>
                </c:pt>
                <c:pt idx="24">
                  <c:v>9</c:v>
                </c:pt>
                <c:pt idx="25">
                  <c:v>1</c:v>
                </c:pt>
                <c:pt idx="26">
                  <c:v>8</c:v>
                </c:pt>
                <c:pt idx="27">
                  <c:v>33</c:v>
                </c:pt>
                <c:pt idx="28">
                  <c:v>4</c:v>
                </c:pt>
                <c:pt idx="29">
                  <c:v>26</c:v>
                </c:pt>
                <c:pt idx="30">
                  <c:v>24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50-405A-96E6-E21D489798DF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9</c:v>
                </c:pt>
                <c:pt idx="6">
                  <c:v>70</c:v>
                </c:pt>
                <c:pt idx="7">
                  <c:v>341</c:v>
                </c:pt>
                <c:pt idx="8">
                  <c:v>7</c:v>
                </c:pt>
                <c:pt idx="9">
                  <c:v>8</c:v>
                </c:pt>
                <c:pt idx="10">
                  <c:v>22</c:v>
                </c:pt>
                <c:pt idx="11">
                  <c:v>58</c:v>
                </c:pt>
                <c:pt idx="12">
                  <c:v>1</c:v>
                </c:pt>
                <c:pt idx="13">
                  <c:v>5</c:v>
                </c:pt>
                <c:pt idx="14">
                  <c:v>14</c:v>
                </c:pt>
                <c:pt idx="15">
                  <c:v>0</c:v>
                </c:pt>
                <c:pt idx="16">
                  <c:v>9</c:v>
                </c:pt>
                <c:pt idx="17">
                  <c:v>1</c:v>
                </c:pt>
                <c:pt idx="18">
                  <c:v>3787</c:v>
                </c:pt>
                <c:pt idx="19">
                  <c:v>0</c:v>
                </c:pt>
                <c:pt idx="20">
                  <c:v>40</c:v>
                </c:pt>
                <c:pt idx="21">
                  <c:v>172</c:v>
                </c:pt>
                <c:pt idx="22">
                  <c:v>0</c:v>
                </c:pt>
                <c:pt idx="23">
                  <c:v>102</c:v>
                </c:pt>
                <c:pt idx="24">
                  <c:v>2</c:v>
                </c:pt>
                <c:pt idx="25">
                  <c:v>3</c:v>
                </c:pt>
                <c:pt idx="26">
                  <c:v>8</c:v>
                </c:pt>
                <c:pt idx="27">
                  <c:v>82</c:v>
                </c:pt>
                <c:pt idx="28">
                  <c:v>3</c:v>
                </c:pt>
                <c:pt idx="29">
                  <c:v>19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50-405A-96E6-E21D4897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826512"/>
        <c:axId val="192826904"/>
      </c:lineChart>
      <c:catAx>
        <c:axId val="19282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92826904"/>
        <c:crosses val="autoZero"/>
        <c:auto val="1"/>
        <c:lblAlgn val="ctr"/>
        <c:lblOffset val="100"/>
        <c:noMultiLvlLbl val="0"/>
      </c:catAx>
      <c:valAx>
        <c:axId val="192826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94669690638721E-3"/>
              <c:y val="0.2596079061545878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92826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904542464309534"/>
          <c:y val="0.91628280839894949"/>
          <c:w val="0.53579969755899126"/>
          <c:h val="8.3717035370578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8</xdr:row>
      <xdr:rowOff>66675</xdr:rowOff>
    </xdr:from>
    <xdr:to>
      <xdr:col>11</xdr:col>
      <xdr:colOff>47625</xdr:colOff>
      <xdr:row>23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25</xdr:row>
      <xdr:rowOff>9525</xdr:rowOff>
    </xdr:from>
    <xdr:to>
      <xdr:col>11</xdr:col>
      <xdr:colOff>19050</xdr:colOff>
      <xdr:row>40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9525</xdr:rowOff>
    </xdr:from>
    <xdr:to>
      <xdr:col>11</xdr:col>
      <xdr:colOff>0</xdr:colOff>
      <xdr:row>55</xdr:row>
      <xdr:rowOff>85725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17</xdr:col>
      <xdr:colOff>0</xdr:colOff>
      <xdr:row>21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22</xdr:row>
      <xdr:rowOff>66675</xdr:rowOff>
    </xdr:from>
    <xdr:to>
      <xdr:col>17</xdr:col>
      <xdr:colOff>1</xdr:colOff>
      <xdr:row>37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5</xdr:row>
      <xdr:rowOff>28575</xdr:rowOff>
    </xdr:from>
    <xdr:to>
      <xdr:col>11</xdr:col>
      <xdr:colOff>285749</xdr:colOff>
      <xdr:row>17</xdr:row>
      <xdr:rowOff>152400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7</xdr:row>
      <xdr:rowOff>57149</xdr:rowOff>
    </xdr:from>
    <xdr:to>
      <xdr:col>13</xdr:col>
      <xdr:colOff>295275</xdr:colOff>
      <xdr:row>22</xdr:row>
      <xdr:rowOff>47624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5</xdr:row>
      <xdr:rowOff>76200</xdr:rowOff>
    </xdr:from>
    <xdr:to>
      <xdr:col>13</xdr:col>
      <xdr:colOff>9524</xdr:colOff>
      <xdr:row>21</xdr:row>
      <xdr:rowOff>85726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22</xdr:row>
      <xdr:rowOff>123825</xdr:rowOff>
    </xdr:from>
    <xdr:to>
      <xdr:col>6</xdr:col>
      <xdr:colOff>190500</xdr:colOff>
      <xdr:row>37</xdr:row>
      <xdr:rowOff>9525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22</xdr:row>
      <xdr:rowOff>114300</xdr:rowOff>
    </xdr:from>
    <xdr:to>
      <xdr:col>12</xdr:col>
      <xdr:colOff>285750</xdr:colOff>
      <xdr:row>36</xdr:row>
      <xdr:rowOff>180975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6</xdr:row>
      <xdr:rowOff>9525</xdr:rowOff>
    </xdr:from>
    <xdr:to>
      <xdr:col>12</xdr:col>
      <xdr:colOff>276226</xdr:colOff>
      <xdr:row>21</xdr:row>
      <xdr:rowOff>171450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C3EF61B2-9F12-4901-9705-321CF7004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866775</xdr:colOff>
      <xdr:row>3</xdr:row>
      <xdr:rowOff>28575</xdr:rowOff>
    </xdr:from>
    <xdr:to>
      <xdr:col>10</xdr:col>
      <xdr:colOff>695325</xdr:colOff>
      <xdr:row>15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C18A672C-F93C-4DCD-855E-E869C1A56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847725</xdr:colOff>
      <xdr:row>15</xdr:row>
      <xdr:rowOff>104775</xdr:rowOff>
    </xdr:from>
    <xdr:to>
      <xdr:col>10</xdr:col>
      <xdr:colOff>676275</xdr:colOff>
      <xdr:row>29</xdr:row>
      <xdr:rowOff>180975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265D2A99-A312-4C8D-9ED9-62FE3B974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152400</xdr:rowOff>
    </xdr:from>
    <xdr:to>
      <xdr:col>4</xdr:col>
      <xdr:colOff>514350</xdr:colOff>
      <xdr:row>28</xdr:row>
      <xdr:rowOff>38100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27D43990-4689-47ED-BA86-17161545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85725</xdr:colOff>
      <xdr:row>28</xdr:row>
      <xdr:rowOff>76200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E4F57E61-3865-4100-98E2-6B8758EEC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29</xdr:row>
      <xdr:rowOff>28575</xdr:rowOff>
    </xdr:from>
    <xdr:to>
      <xdr:col>4</xdr:col>
      <xdr:colOff>485775</xdr:colOff>
      <xdr:row>43</xdr:row>
      <xdr:rowOff>104775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338645A9-B50D-4F7A-B24F-F1537B1F8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29</xdr:row>
      <xdr:rowOff>28575</xdr:rowOff>
    </xdr:from>
    <xdr:to>
      <xdr:col>10</xdr:col>
      <xdr:colOff>581025</xdr:colOff>
      <xdr:row>43</xdr:row>
      <xdr:rowOff>104775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0ACC0595-9BC1-45DA-8C36-4A59AB53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44</xdr:row>
      <xdr:rowOff>85725</xdr:rowOff>
    </xdr:from>
    <xdr:to>
      <xdr:col>4</xdr:col>
      <xdr:colOff>485775</xdr:colOff>
      <xdr:row>58</xdr:row>
      <xdr:rowOff>161925</xdr:rowOff>
    </xdr:to>
    <xdr:graphicFrame macro="">
      <xdr:nvGraphicFramePr>
        <xdr:cNvPr id="6" name="10 Gráfico">
          <a:extLst>
            <a:ext uri="{FF2B5EF4-FFF2-40B4-BE49-F238E27FC236}">
              <a16:creationId xmlns:a16="http://schemas.microsoft.com/office/drawing/2014/main" id="{7F09F0A0-5286-4129-8CAC-EC2C388B4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10</xdr:col>
      <xdr:colOff>600075</xdr:colOff>
      <xdr:row>58</xdr:row>
      <xdr:rowOff>76200</xdr:rowOff>
    </xdr:to>
    <xdr:graphicFrame macro="">
      <xdr:nvGraphicFramePr>
        <xdr:cNvPr id="7" name="11 Gráfico">
          <a:extLst>
            <a:ext uri="{FF2B5EF4-FFF2-40B4-BE49-F238E27FC236}">
              <a16:creationId xmlns:a16="http://schemas.microsoft.com/office/drawing/2014/main" id="{EB2D256E-4D47-41C7-90F0-E099FC7DD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</xdr:row>
      <xdr:rowOff>0</xdr:rowOff>
    </xdr:from>
    <xdr:to>
      <xdr:col>10</xdr:col>
      <xdr:colOff>47625</xdr:colOff>
      <xdr:row>17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18</xdr:row>
      <xdr:rowOff>19050</xdr:rowOff>
    </xdr:from>
    <xdr:to>
      <xdr:col>10</xdr:col>
      <xdr:colOff>57150</xdr:colOff>
      <xdr:row>32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23</xdr:row>
      <xdr:rowOff>47625</xdr:rowOff>
    </xdr:from>
    <xdr:to>
      <xdr:col>5</xdr:col>
      <xdr:colOff>447675</xdr:colOff>
      <xdr:row>37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23</xdr:row>
      <xdr:rowOff>47625</xdr:rowOff>
    </xdr:from>
    <xdr:to>
      <xdr:col>13</xdr:col>
      <xdr:colOff>152400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6</xdr:row>
      <xdr:rowOff>95250</xdr:rowOff>
    </xdr:from>
    <xdr:to>
      <xdr:col>15</xdr:col>
      <xdr:colOff>304800</xdr:colOff>
      <xdr:row>22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24</xdr:row>
      <xdr:rowOff>85725</xdr:rowOff>
    </xdr:from>
    <xdr:to>
      <xdr:col>15</xdr:col>
      <xdr:colOff>466726</xdr:colOff>
      <xdr:row>40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6</xdr:row>
      <xdr:rowOff>135730</xdr:rowOff>
    </xdr:from>
    <xdr:to>
      <xdr:col>17</xdr:col>
      <xdr:colOff>119062</xdr:colOff>
      <xdr:row>24</xdr:row>
      <xdr:rowOff>52388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381001</xdr:colOff>
      <xdr:row>25</xdr:row>
      <xdr:rowOff>11906</xdr:rowOff>
    </xdr:from>
    <xdr:to>
      <xdr:col>17</xdr:col>
      <xdr:colOff>95251</xdr:colOff>
      <xdr:row>42</xdr:row>
      <xdr:rowOff>142876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23</xdr:row>
      <xdr:rowOff>19050</xdr:rowOff>
    </xdr:from>
    <xdr:to>
      <xdr:col>17</xdr:col>
      <xdr:colOff>556685</xdr:colOff>
      <xdr:row>38</xdr:row>
      <xdr:rowOff>93134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gomezlo\Desktop\RESPALDO%202013%20MAGDA\ESTADISTICA%202012\Documents%20and%20Settings\mgomezlo\Configuraci&#243;n%20local\Archivos%20temporales%20de%20Internet\Content.Outlook\UX5UP6EX\1%20CARGA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lorviv/AppData/Local/Microsoft/Windows/INetCache/Content.Outlook/AKRAMNWB/1%20Autotransporte%20de%20Carga%202017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"/>
      <sheetName val="1.1.6"/>
      <sheetName val="1.1.6.1"/>
      <sheetName val="1.1.6.2"/>
      <sheetName val="1.1.7"/>
      <sheetName val="1.1.7.1"/>
      <sheetName val="1.1.7.2"/>
      <sheetName val="1.1.8"/>
      <sheetName val="1.1.9"/>
      <sheetName val=" 1.1.10"/>
      <sheetName val=" 1.1.11"/>
      <sheetName val="1.2.1"/>
      <sheetName val="1.2.2"/>
      <sheetName val="1.2.3"/>
      <sheetName val="1.3.1 "/>
      <sheetName val="1.4.1  "/>
      <sheetName val="1.4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">
          <cell r="A9" t="str">
            <v>C-2</v>
          </cell>
        </row>
      </sheetData>
      <sheetData sheetId="20">
        <row r="4">
          <cell r="B4" t="str">
            <v>Autotransporte de Carga General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2"/>
    </sheetNames>
    <sheetDataSet>
      <sheetData sheetId="0">
        <row r="7">
          <cell r="A7" t="str">
            <v>Caballete</v>
          </cell>
          <cell r="B7">
            <v>415</v>
          </cell>
        </row>
        <row r="8">
          <cell r="A8" t="str">
            <v>Caja</v>
          </cell>
          <cell r="B8">
            <v>59714</v>
          </cell>
        </row>
        <row r="9">
          <cell r="A9" t="str">
            <v>Caja abierta</v>
          </cell>
          <cell r="B9">
            <v>632</v>
          </cell>
        </row>
        <row r="10">
          <cell r="A10" t="str">
            <v>Caja cerrada</v>
          </cell>
          <cell r="B10">
            <v>152595</v>
          </cell>
        </row>
        <row r="11">
          <cell r="A11" t="str">
            <v>Caja refrigerador</v>
          </cell>
          <cell r="B11">
            <v>66590</v>
          </cell>
        </row>
        <row r="12">
          <cell r="A12" t="str">
            <v>Cama B o cuello G</v>
          </cell>
          <cell r="B12">
            <v>10975</v>
          </cell>
        </row>
        <row r="13">
          <cell r="A13" t="str">
            <v>Chasís portacontenedor</v>
          </cell>
          <cell r="B13">
            <v>26604</v>
          </cell>
        </row>
        <row r="14">
          <cell r="A14" t="str">
            <v>Equipo especializado</v>
          </cell>
          <cell r="B14">
            <v>1398</v>
          </cell>
        </row>
        <row r="15">
          <cell r="A15" t="str">
            <v>Estaca o plataforma</v>
          </cell>
          <cell r="B15">
            <v>3264</v>
          </cell>
        </row>
        <row r="16">
          <cell r="A16" t="str">
            <v>Estacas</v>
          </cell>
          <cell r="B16">
            <v>27879</v>
          </cell>
        </row>
        <row r="17">
          <cell r="A17" t="str">
            <v>Góndola madrina</v>
          </cell>
          <cell r="B17">
            <v>7007</v>
          </cell>
        </row>
        <row r="18">
          <cell r="A18" t="str">
            <v>Grúa industrial</v>
          </cell>
          <cell r="B18">
            <v>449</v>
          </cell>
        </row>
        <row r="19">
          <cell r="A19" t="str">
            <v>Jaula</v>
          </cell>
          <cell r="B19">
            <v>35266</v>
          </cell>
        </row>
        <row r="20">
          <cell r="A20" t="str">
            <v>Media redila</v>
          </cell>
          <cell r="B20">
            <v>34</v>
          </cell>
        </row>
        <row r="21">
          <cell r="A21" t="str">
            <v>Pallet o Celdillas</v>
          </cell>
          <cell r="B21">
            <v>2909</v>
          </cell>
        </row>
        <row r="22">
          <cell r="A22" t="str">
            <v>Plataforma o jaula</v>
          </cell>
          <cell r="B22">
            <v>6799</v>
          </cell>
        </row>
        <row r="23">
          <cell r="A23" t="str">
            <v>Plataforma con grúa</v>
          </cell>
          <cell r="B23">
            <v>1090</v>
          </cell>
        </row>
        <row r="24">
          <cell r="A24" t="str">
            <v>Plataforma</v>
          </cell>
          <cell r="B24">
            <v>86492</v>
          </cell>
        </row>
        <row r="25">
          <cell r="A25" t="str">
            <v>Redilas o plataforma</v>
          </cell>
          <cell r="B25">
            <v>6219</v>
          </cell>
        </row>
        <row r="26">
          <cell r="A26" t="str">
            <v>Redilas</v>
          </cell>
          <cell r="B26">
            <v>20587</v>
          </cell>
        </row>
        <row r="27">
          <cell r="A27" t="str">
            <v>Refrigerador</v>
          </cell>
          <cell r="B27">
            <v>41</v>
          </cell>
        </row>
        <row r="28">
          <cell r="A28" t="str">
            <v>Revolvedora</v>
          </cell>
          <cell r="B28">
            <v>965</v>
          </cell>
        </row>
        <row r="29">
          <cell r="A29" t="str">
            <v>Semicaja</v>
          </cell>
          <cell r="B29">
            <v>67</v>
          </cell>
        </row>
        <row r="30">
          <cell r="A30" t="str">
            <v>Tanque</v>
          </cell>
          <cell r="B30">
            <v>46344</v>
          </cell>
        </row>
        <row r="31">
          <cell r="A31" t="str">
            <v>Tanque o redilas</v>
          </cell>
          <cell r="B31">
            <v>56</v>
          </cell>
        </row>
        <row r="32">
          <cell r="A32" t="str">
            <v>Tolva</v>
          </cell>
          <cell r="B32">
            <v>11995</v>
          </cell>
        </row>
        <row r="33">
          <cell r="A33" t="str">
            <v>Tractor</v>
          </cell>
          <cell r="B33">
            <v>304056</v>
          </cell>
        </row>
        <row r="34">
          <cell r="A34" t="str">
            <v>Volteo</v>
          </cell>
          <cell r="B34">
            <v>36752</v>
          </cell>
        </row>
        <row r="35">
          <cell r="A35" t="str">
            <v>Volteo desmoltable</v>
          </cell>
          <cell r="B35">
            <v>187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D40"/>
  <sheetViews>
    <sheetView tabSelected="1" zoomScaleNormal="100" workbookViewId="0">
      <selection activeCell="A69" sqref="A69"/>
    </sheetView>
  </sheetViews>
  <sheetFormatPr baseColWidth="10" defaultColWidth="11.42578125" defaultRowHeight="15" x14ac:dyDescent="0.25"/>
  <cols>
    <col min="1" max="1" width="39.85546875" style="3" customWidth="1"/>
    <col min="2" max="2" width="11.85546875" style="1" customWidth="1"/>
    <col min="3" max="3" width="12.5703125" style="2" customWidth="1"/>
    <col min="4" max="4" width="8" style="2" customWidth="1"/>
    <col min="5" max="16384" width="11.42578125" style="3"/>
  </cols>
  <sheetData>
    <row r="2" spans="1:4" ht="17.25" x14ac:dyDescent="0.3">
      <c r="A2" s="13" t="s">
        <v>153</v>
      </c>
    </row>
    <row r="4" spans="1:4" ht="17.25" x14ac:dyDescent="0.3">
      <c r="A4" s="13" t="s">
        <v>196</v>
      </c>
    </row>
    <row r="6" spans="1:4" ht="17.25" x14ac:dyDescent="0.3">
      <c r="A6" s="77" t="s">
        <v>197</v>
      </c>
      <c r="B6" s="4"/>
    </row>
    <row r="8" spans="1:4" ht="30" customHeight="1" x14ac:dyDescent="0.25">
      <c r="A8" s="14" t="s">
        <v>49</v>
      </c>
      <c r="B8" s="14" t="s">
        <v>50</v>
      </c>
      <c r="C8" s="68" t="s">
        <v>51</v>
      </c>
      <c r="D8" s="31" t="s">
        <v>1</v>
      </c>
    </row>
    <row r="9" spans="1:4" ht="9" customHeight="1" x14ac:dyDescent="0.25">
      <c r="A9" s="36"/>
      <c r="B9" s="37"/>
      <c r="C9" s="38"/>
      <c r="D9" s="38"/>
    </row>
    <row r="10" spans="1:4" x14ac:dyDescent="0.25">
      <c r="A10" s="118" t="s">
        <v>102</v>
      </c>
      <c r="B10" s="118"/>
      <c r="C10" s="117">
        <f>SUM(C11:C15)</f>
        <v>463016</v>
      </c>
      <c r="D10" s="136">
        <f>C10/C$34*100</f>
        <v>50.471505296054744</v>
      </c>
    </row>
    <row r="11" spans="1:4" x14ac:dyDescent="0.25">
      <c r="A11" s="36" t="s">
        <v>52</v>
      </c>
      <c r="B11" s="43" t="s">
        <v>16</v>
      </c>
      <c r="C11" s="88">
        <v>84226</v>
      </c>
      <c r="D11" s="108">
        <f>C11*100/$C$10</f>
        <v>18.190732069734093</v>
      </c>
    </row>
    <row r="12" spans="1:4" x14ac:dyDescent="0.25">
      <c r="A12" s="36" t="s">
        <v>152</v>
      </c>
      <c r="B12" s="43" t="s">
        <v>204</v>
      </c>
      <c r="C12" s="88">
        <v>73909</v>
      </c>
      <c r="D12" s="108">
        <f t="shared" ref="D12:D15" si="0">C12*100/$C$10</f>
        <v>15.962515334243308</v>
      </c>
    </row>
    <row r="13" spans="1:4" x14ac:dyDescent="0.25">
      <c r="A13" s="36" t="s">
        <v>53</v>
      </c>
      <c r="B13" s="43" t="s">
        <v>13</v>
      </c>
      <c r="C13" s="88">
        <v>2968</v>
      </c>
      <c r="D13" s="108">
        <f t="shared" si="0"/>
        <v>0.64101456537139101</v>
      </c>
    </row>
    <row r="14" spans="1:4" x14ac:dyDescent="0.25">
      <c r="A14" s="36" t="s">
        <v>54</v>
      </c>
      <c r="B14" s="43" t="s">
        <v>14</v>
      </c>
      <c r="C14" s="88">
        <v>301088</v>
      </c>
      <c r="D14" s="108">
        <f t="shared" si="0"/>
        <v>65.027558442904777</v>
      </c>
    </row>
    <row r="15" spans="1:4" x14ac:dyDescent="0.25">
      <c r="A15" s="36" t="s">
        <v>55</v>
      </c>
      <c r="B15" s="109" t="s">
        <v>55</v>
      </c>
      <c r="C15" s="88">
        <v>825</v>
      </c>
      <c r="D15" s="108">
        <f t="shared" si="0"/>
        <v>0.17817958774642778</v>
      </c>
    </row>
    <row r="16" spans="1:4" ht="8.25" customHeight="1" x14ac:dyDescent="0.25">
      <c r="A16" s="36"/>
      <c r="B16" s="37"/>
      <c r="C16" s="38"/>
      <c r="D16" s="108"/>
    </row>
    <row r="17" spans="1:4" x14ac:dyDescent="0.25">
      <c r="A17" s="118" t="s">
        <v>103</v>
      </c>
      <c r="B17" s="118"/>
      <c r="C17" s="117">
        <f>C24+C30</f>
        <v>453916</v>
      </c>
      <c r="D17" s="136">
        <f>C17/C$34*100</f>
        <v>49.479551026236649</v>
      </c>
    </row>
    <row r="18" spans="1:4" x14ac:dyDescent="0.25">
      <c r="A18" s="36" t="s">
        <v>56</v>
      </c>
      <c r="B18" s="37" t="s">
        <v>4</v>
      </c>
      <c r="C18" s="88">
        <v>3643</v>
      </c>
      <c r="D18" s="55"/>
    </row>
    <row r="19" spans="1:4" x14ac:dyDescent="0.25">
      <c r="A19" s="36" t="s">
        <v>57</v>
      </c>
      <c r="B19" s="37" t="s">
        <v>3</v>
      </c>
      <c r="C19" s="88">
        <v>358813</v>
      </c>
      <c r="D19" s="55"/>
    </row>
    <row r="20" spans="1:4" x14ac:dyDescent="0.25">
      <c r="A20" s="36" t="s">
        <v>104</v>
      </c>
      <c r="B20" s="37" t="s">
        <v>2</v>
      </c>
      <c r="C20" s="88">
        <v>87040</v>
      </c>
      <c r="D20" s="55"/>
    </row>
    <row r="21" spans="1:4" x14ac:dyDescent="0.25">
      <c r="A21" s="36" t="s">
        <v>105</v>
      </c>
      <c r="B21" s="37" t="s">
        <v>5</v>
      </c>
      <c r="C21" s="88">
        <v>585</v>
      </c>
      <c r="D21" s="55"/>
    </row>
    <row r="22" spans="1:4" x14ac:dyDescent="0.25">
      <c r="A22" s="36" t="s">
        <v>106</v>
      </c>
      <c r="B22" s="37" t="s">
        <v>6</v>
      </c>
      <c r="C22" s="88">
        <v>60</v>
      </c>
      <c r="D22" s="55"/>
    </row>
    <row r="23" spans="1:4" x14ac:dyDescent="0.25">
      <c r="A23" s="36" t="s">
        <v>107</v>
      </c>
      <c r="B23" s="37" t="s">
        <v>7</v>
      </c>
      <c r="C23" s="88">
        <v>96</v>
      </c>
      <c r="D23" s="110"/>
    </row>
    <row r="24" spans="1:4" x14ac:dyDescent="0.25">
      <c r="A24" s="40" t="s">
        <v>119</v>
      </c>
      <c r="B24" s="43" t="s">
        <v>180</v>
      </c>
      <c r="C24" s="44">
        <f>SUM(C18:C23)</f>
        <v>450237</v>
      </c>
      <c r="D24" s="108">
        <f>C24*100/C17</f>
        <v>99.18949761629905</v>
      </c>
    </row>
    <row r="25" spans="1:4" x14ac:dyDescent="0.25">
      <c r="A25" s="36" t="s">
        <v>58</v>
      </c>
      <c r="B25" s="37" t="s">
        <v>8</v>
      </c>
      <c r="C25" s="88">
        <v>2832</v>
      </c>
      <c r="D25" s="110"/>
    </row>
    <row r="26" spans="1:4" x14ac:dyDescent="0.25">
      <c r="A26" s="36" t="s">
        <v>59</v>
      </c>
      <c r="B26" s="37" t="s">
        <v>9</v>
      </c>
      <c r="C26" s="88">
        <v>656</v>
      </c>
      <c r="D26" s="110"/>
    </row>
    <row r="27" spans="1:4" x14ac:dyDescent="0.25">
      <c r="A27" s="36" t="s">
        <v>60</v>
      </c>
      <c r="B27" s="37" t="s">
        <v>10</v>
      </c>
      <c r="C27" s="88">
        <v>120</v>
      </c>
      <c r="D27" s="110"/>
    </row>
    <row r="28" spans="1:4" x14ac:dyDescent="0.25">
      <c r="A28" s="36" t="s">
        <v>61</v>
      </c>
      <c r="B28" s="37" t="s">
        <v>11</v>
      </c>
      <c r="C28" s="88">
        <v>15</v>
      </c>
      <c r="D28" s="110"/>
    </row>
    <row r="29" spans="1:4" x14ac:dyDescent="0.25">
      <c r="A29" s="36" t="s">
        <v>62</v>
      </c>
      <c r="B29" s="37" t="s">
        <v>12</v>
      </c>
      <c r="C29" s="88">
        <v>56</v>
      </c>
      <c r="D29" s="110"/>
    </row>
    <row r="30" spans="1:4" x14ac:dyDescent="0.25">
      <c r="A30" s="40" t="s">
        <v>120</v>
      </c>
      <c r="B30" s="43" t="s">
        <v>181</v>
      </c>
      <c r="C30" s="44">
        <f>SUM(C25:C29)</f>
        <v>3679</v>
      </c>
      <c r="D30" s="108">
        <f>C30*100/C17</f>
        <v>0.81050238370094907</v>
      </c>
    </row>
    <row r="31" spans="1:4" ht="10.5" customHeight="1" x14ac:dyDescent="0.25">
      <c r="A31" s="36"/>
      <c r="B31" s="37"/>
      <c r="C31" s="38"/>
      <c r="D31" s="39"/>
    </row>
    <row r="32" spans="1:4" x14ac:dyDescent="0.25">
      <c r="A32" s="118" t="s">
        <v>217</v>
      </c>
      <c r="B32" s="118" t="s">
        <v>0</v>
      </c>
      <c r="C32" s="117">
        <v>449</v>
      </c>
      <c r="D32" s="136">
        <f>C32/C$34*100</f>
        <v>4.8943677708607441E-2</v>
      </c>
    </row>
    <row r="33" spans="1:4" ht="9.75" customHeight="1" x14ac:dyDescent="0.25">
      <c r="A33" s="36"/>
      <c r="B33" s="37"/>
      <c r="C33" s="38"/>
      <c r="D33" s="39"/>
    </row>
    <row r="34" spans="1:4" ht="15.75" x14ac:dyDescent="0.25">
      <c r="A34" s="16" t="s">
        <v>63</v>
      </c>
      <c r="B34" s="16"/>
      <c r="C34" s="17">
        <f>C10+C17+C32</f>
        <v>917381</v>
      </c>
      <c r="D34" s="17">
        <f>D10+D17+D32</f>
        <v>100</v>
      </c>
    </row>
    <row r="36" spans="1:4" x14ac:dyDescent="0.25">
      <c r="C36" s="128"/>
    </row>
    <row r="37" spans="1:4" x14ac:dyDescent="0.25">
      <c r="C37" s="128"/>
    </row>
    <row r="38" spans="1:4" x14ac:dyDescent="0.25">
      <c r="C38" s="128"/>
    </row>
    <row r="39" spans="1:4" x14ac:dyDescent="0.25">
      <c r="C39" s="128"/>
    </row>
    <row r="40" spans="1:4" x14ac:dyDescent="0.25">
      <c r="C40" s="128"/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N40"/>
  <sheetViews>
    <sheetView zoomScaleNormal="100" workbookViewId="0">
      <selection activeCell="A64" sqref="A64"/>
    </sheetView>
  </sheetViews>
  <sheetFormatPr baseColWidth="10" defaultColWidth="11.42578125" defaultRowHeight="15" x14ac:dyDescent="0.25"/>
  <cols>
    <col min="1" max="1" width="21.140625" style="3" customWidth="1"/>
    <col min="2" max="2" width="6.7109375" style="2" customWidth="1"/>
    <col min="3" max="3" width="9" style="2" customWidth="1"/>
    <col min="4" max="4" width="8" style="2" customWidth="1"/>
    <col min="5" max="12" width="6.140625" style="2" customWidth="1"/>
    <col min="13" max="13" width="9.42578125" style="2" customWidth="1"/>
    <col min="14" max="16384" width="11.42578125" style="3"/>
  </cols>
  <sheetData>
    <row r="2" spans="1:14" ht="17.25" x14ac:dyDescent="0.3">
      <c r="A2" s="13" t="s">
        <v>184</v>
      </c>
    </row>
    <row r="4" spans="1:14" ht="18.75" customHeight="1" x14ac:dyDescent="0.25">
      <c r="A4" s="138" t="s">
        <v>167</v>
      </c>
      <c r="B4" s="139" t="s">
        <v>159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7" t="s">
        <v>63</v>
      </c>
    </row>
    <row r="5" spans="1:14" ht="18.75" customHeight="1" x14ac:dyDescent="0.25">
      <c r="A5" s="138"/>
      <c r="B5" s="82" t="s">
        <v>4</v>
      </c>
      <c r="C5" s="82" t="s">
        <v>3</v>
      </c>
      <c r="D5" s="82" t="s">
        <v>2</v>
      </c>
      <c r="E5" s="82" t="s">
        <v>5</v>
      </c>
      <c r="F5" s="82" t="s">
        <v>6</v>
      </c>
      <c r="G5" s="82" t="s">
        <v>7</v>
      </c>
      <c r="H5" s="82" t="s">
        <v>8</v>
      </c>
      <c r="I5" s="82" t="s">
        <v>9</v>
      </c>
      <c r="J5" s="82" t="s">
        <v>10</v>
      </c>
      <c r="K5" s="82" t="s">
        <v>11</v>
      </c>
      <c r="L5" s="82" t="s">
        <v>12</v>
      </c>
      <c r="M5" s="137"/>
    </row>
    <row r="6" spans="1:14" ht="9" customHeight="1" x14ac:dyDescent="0.25">
      <c r="A6" s="91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5"/>
    </row>
    <row r="7" spans="1:14" x14ac:dyDescent="0.25">
      <c r="A7" s="112" t="s">
        <v>17</v>
      </c>
      <c r="B7" s="113">
        <v>28</v>
      </c>
      <c r="C7" s="113">
        <v>4759</v>
      </c>
      <c r="D7" s="113">
        <v>605</v>
      </c>
      <c r="E7" s="113">
        <v>0</v>
      </c>
      <c r="F7" s="113">
        <v>0</v>
      </c>
      <c r="G7" s="113">
        <v>1</v>
      </c>
      <c r="H7" s="113">
        <v>89</v>
      </c>
      <c r="I7" s="113">
        <v>19</v>
      </c>
      <c r="J7" s="113">
        <v>0</v>
      </c>
      <c r="K7" s="113">
        <v>0</v>
      </c>
      <c r="L7" s="113">
        <v>1</v>
      </c>
      <c r="M7" s="113">
        <f t="shared" ref="M7:M38" si="0">SUM(B7:L7)</f>
        <v>5502</v>
      </c>
      <c r="N7" s="46" t="s">
        <v>121</v>
      </c>
    </row>
    <row r="8" spans="1:14" x14ac:dyDescent="0.25">
      <c r="A8" s="71" t="s">
        <v>18</v>
      </c>
      <c r="B8" s="11">
        <v>93</v>
      </c>
      <c r="C8" s="11">
        <v>10724</v>
      </c>
      <c r="D8" s="11">
        <v>370</v>
      </c>
      <c r="E8" s="11">
        <v>7</v>
      </c>
      <c r="F8" s="11">
        <v>0</v>
      </c>
      <c r="G8" s="11">
        <v>9</v>
      </c>
      <c r="H8" s="11">
        <v>97</v>
      </c>
      <c r="I8" s="11">
        <v>5</v>
      </c>
      <c r="J8" s="11">
        <v>0</v>
      </c>
      <c r="K8" s="11">
        <v>0</v>
      </c>
      <c r="L8" s="11">
        <v>0</v>
      </c>
      <c r="M8" s="11">
        <f t="shared" si="0"/>
        <v>11305</v>
      </c>
      <c r="N8" s="46" t="s">
        <v>122</v>
      </c>
    </row>
    <row r="9" spans="1:14" x14ac:dyDescent="0.25">
      <c r="A9" s="112" t="s">
        <v>19</v>
      </c>
      <c r="B9" s="113">
        <v>1</v>
      </c>
      <c r="C9" s="113">
        <v>602</v>
      </c>
      <c r="D9" s="113">
        <v>160</v>
      </c>
      <c r="E9" s="113">
        <v>0</v>
      </c>
      <c r="F9" s="113">
        <v>0</v>
      </c>
      <c r="G9" s="113">
        <v>0</v>
      </c>
      <c r="H9" s="113">
        <v>8</v>
      </c>
      <c r="I9" s="113">
        <v>3</v>
      </c>
      <c r="J9" s="113">
        <v>0</v>
      </c>
      <c r="K9" s="113">
        <v>0</v>
      </c>
      <c r="L9" s="113">
        <v>0</v>
      </c>
      <c r="M9" s="113">
        <f t="shared" si="0"/>
        <v>774</v>
      </c>
      <c r="N9" s="46" t="s">
        <v>123</v>
      </c>
    </row>
    <row r="10" spans="1:14" x14ac:dyDescent="0.25">
      <c r="A10" s="71" t="s">
        <v>20</v>
      </c>
      <c r="B10" s="11">
        <v>6</v>
      </c>
      <c r="C10" s="11">
        <v>470</v>
      </c>
      <c r="D10" s="11">
        <v>133</v>
      </c>
      <c r="E10" s="11">
        <v>0</v>
      </c>
      <c r="F10" s="11">
        <v>0</v>
      </c>
      <c r="G10" s="11">
        <v>0</v>
      </c>
      <c r="H10" s="11">
        <v>7</v>
      </c>
      <c r="I10" s="11">
        <v>1</v>
      </c>
      <c r="J10" s="11">
        <v>0</v>
      </c>
      <c r="K10" s="11">
        <v>0</v>
      </c>
      <c r="L10" s="11">
        <v>0</v>
      </c>
      <c r="M10" s="11">
        <f t="shared" si="0"/>
        <v>617</v>
      </c>
      <c r="N10" s="46" t="s">
        <v>218</v>
      </c>
    </row>
    <row r="11" spans="1:14" x14ac:dyDescent="0.25">
      <c r="A11" s="112" t="s">
        <v>23</v>
      </c>
      <c r="B11" s="113">
        <v>8</v>
      </c>
      <c r="C11" s="113">
        <v>1302</v>
      </c>
      <c r="D11" s="113">
        <v>755</v>
      </c>
      <c r="E11" s="113">
        <v>1</v>
      </c>
      <c r="F11" s="113">
        <v>0</v>
      </c>
      <c r="G11" s="113">
        <v>0</v>
      </c>
      <c r="H11" s="113">
        <v>43</v>
      </c>
      <c r="I11" s="113">
        <v>9</v>
      </c>
      <c r="J11" s="113">
        <v>0</v>
      </c>
      <c r="K11" s="113">
        <v>0</v>
      </c>
      <c r="L11" s="113">
        <v>0</v>
      </c>
      <c r="M11" s="113">
        <f t="shared" si="0"/>
        <v>2118</v>
      </c>
      <c r="N11" s="46" t="s">
        <v>124</v>
      </c>
    </row>
    <row r="12" spans="1:14" x14ac:dyDescent="0.25">
      <c r="A12" s="71" t="s">
        <v>24</v>
      </c>
      <c r="B12" s="11">
        <v>39</v>
      </c>
      <c r="C12" s="11">
        <v>11928</v>
      </c>
      <c r="D12" s="11">
        <v>2808</v>
      </c>
      <c r="E12" s="11">
        <v>1</v>
      </c>
      <c r="F12" s="11">
        <v>0</v>
      </c>
      <c r="G12" s="11">
        <v>4</v>
      </c>
      <c r="H12" s="11">
        <v>4</v>
      </c>
      <c r="I12" s="11">
        <v>3</v>
      </c>
      <c r="J12" s="11">
        <v>0</v>
      </c>
      <c r="K12" s="11">
        <v>0</v>
      </c>
      <c r="L12" s="11">
        <v>0</v>
      </c>
      <c r="M12" s="11">
        <f t="shared" si="0"/>
        <v>14787</v>
      </c>
      <c r="N12" s="46" t="s">
        <v>125</v>
      </c>
    </row>
    <row r="13" spans="1:14" x14ac:dyDescent="0.25">
      <c r="A13" s="112" t="s">
        <v>215</v>
      </c>
      <c r="B13" s="113">
        <v>944</v>
      </c>
      <c r="C13" s="113">
        <v>54503</v>
      </c>
      <c r="D13" s="113">
        <v>7826</v>
      </c>
      <c r="E13" s="113">
        <v>14</v>
      </c>
      <c r="F13" s="113">
        <v>0</v>
      </c>
      <c r="G13" s="113">
        <v>1</v>
      </c>
      <c r="H13" s="113">
        <v>153</v>
      </c>
      <c r="I13" s="113">
        <v>31</v>
      </c>
      <c r="J13" s="113">
        <v>5</v>
      </c>
      <c r="K13" s="113">
        <v>0</v>
      </c>
      <c r="L13" s="113">
        <v>0</v>
      </c>
      <c r="M13" s="113">
        <f t="shared" si="0"/>
        <v>63477</v>
      </c>
      <c r="N13" s="46" t="s">
        <v>216</v>
      </c>
    </row>
    <row r="14" spans="1:14" x14ac:dyDescent="0.25">
      <c r="A14" s="71" t="s">
        <v>21</v>
      </c>
      <c r="B14" s="11">
        <v>38</v>
      </c>
      <c r="C14" s="11">
        <v>13153</v>
      </c>
      <c r="D14" s="11">
        <v>4455</v>
      </c>
      <c r="E14" s="11">
        <v>9</v>
      </c>
      <c r="F14" s="11">
        <v>0</v>
      </c>
      <c r="G14" s="11">
        <v>2</v>
      </c>
      <c r="H14" s="11">
        <v>454</v>
      </c>
      <c r="I14" s="11">
        <v>52</v>
      </c>
      <c r="J14" s="11">
        <v>1</v>
      </c>
      <c r="K14" s="11">
        <v>0</v>
      </c>
      <c r="L14" s="11">
        <v>1</v>
      </c>
      <c r="M14" s="11">
        <f t="shared" si="0"/>
        <v>18165</v>
      </c>
      <c r="N14" s="46" t="s">
        <v>126</v>
      </c>
    </row>
    <row r="15" spans="1:14" x14ac:dyDescent="0.25">
      <c r="A15" s="112" t="s">
        <v>22</v>
      </c>
      <c r="B15" s="113">
        <v>28</v>
      </c>
      <c r="C15" s="113">
        <v>3160</v>
      </c>
      <c r="D15" s="113">
        <v>488</v>
      </c>
      <c r="E15" s="113">
        <v>0</v>
      </c>
      <c r="F15" s="113">
        <v>0</v>
      </c>
      <c r="G15" s="113">
        <v>0</v>
      </c>
      <c r="H15" s="113">
        <v>30</v>
      </c>
      <c r="I15" s="113">
        <v>0</v>
      </c>
      <c r="J15" s="113">
        <v>0</v>
      </c>
      <c r="K15" s="113">
        <v>0</v>
      </c>
      <c r="L15" s="113">
        <v>0</v>
      </c>
      <c r="M15" s="113">
        <f t="shared" si="0"/>
        <v>3706</v>
      </c>
      <c r="N15" s="46" t="s">
        <v>127</v>
      </c>
    </row>
    <row r="16" spans="1:14" x14ac:dyDescent="0.25">
      <c r="A16" s="71" t="s">
        <v>25</v>
      </c>
      <c r="B16" s="11">
        <v>26</v>
      </c>
      <c r="C16" s="11">
        <v>5517</v>
      </c>
      <c r="D16" s="11">
        <v>2189</v>
      </c>
      <c r="E16" s="11">
        <v>13</v>
      </c>
      <c r="F16" s="11">
        <v>0</v>
      </c>
      <c r="G16" s="11">
        <v>1</v>
      </c>
      <c r="H16" s="11">
        <v>6</v>
      </c>
      <c r="I16" s="11">
        <v>6</v>
      </c>
      <c r="J16" s="11">
        <v>1</v>
      </c>
      <c r="K16" s="11">
        <v>0</v>
      </c>
      <c r="L16" s="11">
        <v>0</v>
      </c>
      <c r="M16" s="11">
        <f t="shared" si="0"/>
        <v>7759</v>
      </c>
      <c r="N16" s="46" t="s">
        <v>128</v>
      </c>
    </row>
    <row r="17" spans="1:14" x14ac:dyDescent="0.25">
      <c r="A17" s="112" t="s">
        <v>48</v>
      </c>
      <c r="B17" s="113">
        <v>166</v>
      </c>
      <c r="C17" s="113">
        <v>14565</v>
      </c>
      <c r="D17" s="113">
        <v>2849</v>
      </c>
      <c r="E17" s="113">
        <v>1</v>
      </c>
      <c r="F17" s="113">
        <v>0</v>
      </c>
      <c r="G17" s="113">
        <v>0</v>
      </c>
      <c r="H17" s="113">
        <v>169</v>
      </c>
      <c r="I17" s="113">
        <v>29</v>
      </c>
      <c r="J17" s="113">
        <v>0</v>
      </c>
      <c r="K17" s="113">
        <v>0</v>
      </c>
      <c r="L17" s="113">
        <v>0</v>
      </c>
      <c r="M17" s="113">
        <f t="shared" si="0"/>
        <v>17779</v>
      </c>
      <c r="N17" s="46" t="s">
        <v>129</v>
      </c>
    </row>
    <row r="18" spans="1:14" x14ac:dyDescent="0.25">
      <c r="A18" s="71" t="s">
        <v>26</v>
      </c>
      <c r="B18" s="11">
        <v>129</v>
      </c>
      <c r="C18" s="11">
        <v>14002</v>
      </c>
      <c r="D18" s="11">
        <v>2414</v>
      </c>
      <c r="E18" s="11">
        <v>2</v>
      </c>
      <c r="F18" s="11">
        <v>0</v>
      </c>
      <c r="G18" s="11">
        <v>0</v>
      </c>
      <c r="H18" s="11">
        <v>105</v>
      </c>
      <c r="I18" s="11">
        <v>13</v>
      </c>
      <c r="J18" s="11">
        <v>0</v>
      </c>
      <c r="K18" s="11">
        <v>0</v>
      </c>
      <c r="L18" s="11">
        <v>0</v>
      </c>
      <c r="M18" s="11">
        <f t="shared" si="0"/>
        <v>16665</v>
      </c>
      <c r="N18" s="46" t="s">
        <v>130</v>
      </c>
    </row>
    <row r="19" spans="1:14" x14ac:dyDescent="0.25">
      <c r="A19" s="112" t="s">
        <v>27</v>
      </c>
      <c r="B19" s="113">
        <v>6</v>
      </c>
      <c r="C19" s="113">
        <v>346</v>
      </c>
      <c r="D19" s="113">
        <v>696</v>
      </c>
      <c r="E19" s="113">
        <v>0</v>
      </c>
      <c r="F19" s="113">
        <v>0</v>
      </c>
      <c r="G19" s="113">
        <v>0</v>
      </c>
      <c r="H19" s="113">
        <v>3</v>
      </c>
      <c r="I19" s="113">
        <v>2</v>
      </c>
      <c r="J19" s="113">
        <v>0</v>
      </c>
      <c r="K19" s="113">
        <v>0</v>
      </c>
      <c r="L19" s="113">
        <v>0</v>
      </c>
      <c r="M19" s="113">
        <f t="shared" si="0"/>
        <v>1053</v>
      </c>
      <c r="N19" s="46" t="s">
        <v>131</v>
      </c>
    </row>
    <row r="20" spans="1:14" x14ac:dyDescent="0.25">
      <c r="A20" s="71" t="s">
        <v>28</v>
      </c>
      <c r="B20" s="11">
        <v>65</v>
      </c>
      <c r="C20" s="11">
        <v>8238</v>
      </c>
      <c r="D20" s="11">
        <v>4578</v>
      </c>
      <c r="E20" s="11">
        <v>0</v>
      </c>
      <c r="F20" s="11">
        <v>0</v>
      </c>
      <c r="G20" s="11">
        <v>0</v>
      </c>
      <c r="H20" s="11">
        <v>1</v>
      </c>
      <c r="I20" s="11">
        <v>1</v>
      </c>
      <c r="J20" s="11">
        <v>0</v>
      </c>
      <c r="K20" s="11">
        <v>0</v>
      </c>
      <c r="L20" s="11">
        <v>0</v>
      </c>
      <c r="M20" s="11">
        <f t="shared" si="0"/>
        <v>12883</v>
      </c>
      <c r="N20" s="46" t="s">
        <v>132</v>
      </c>
    </row>
    <row r="21" spans="1:14" x14ac:dyDescent="0.25">
      <c r="A21" s="112" t="s">
        <v>29</v>
      </c>
      <c r="B21" s="113">
        <v>241</v>
      </c>
      <c r="C21" s="113">
        <v>20182</v>
      </c>
      <c r="D21" s="113">
        <v>6813</v>
      </c>
      <c r="E21" s="113">
        <v>3</v>
      </c>
      <c r="F21" s="113">
        <v>0</v>
      </c>
      <c r="G21" s="113">
        <v>0</v>
      </c>
      <c r="H21" s="113">
        <v>61</v>
      </c>
      <c r="I21" s="113">
        <v>24</v>
      </c>
      <c r="J21" s="113">
        <v>1</v>
      </c>
      <c r="K21" s="113">
        <v>0</v>
      </c>
      <c r="L21" s="113">
        <v>1</v>
      </c>
      <c r="M21" s="113">
        <f t="shared" si="0"/>
        <v>27326</v>
      </c>
      <c r="N21" s="46" t="s">
        <v>133</v>
      </c>
    </row>
    <row r="22" spans="1:14" x14ac:dyDescent="0.25">
      <c r="A22" s="71" t="s">
        <v>30</v>
      </c>
      <c r="B22" s="11">
        <v>49</v>
      </c>
      <c r="C22" s="11">
        <v>8988</v>
      </c>
      <c r="D22" s="11">
        <v>2539</v>
      </c>
      <c r="E22" s="11">
        <v>3</v>
      </c>
      <c r="F22" s="11">
        <v>0</v>
      </c>
      <c r="G22" s="11">
        <v>0</v>
      </c>
      <c r="H22" s="11">
        <v>31</v>
      </c>
      <c r="I22" s="11">
        <v>8</v>
      </c>
      <c r="J22" s="11">
        <v>0</v>
      </c>
      <c r="K22" s="11">
        <v>0</v>
      </c>
      <c r="L22" s="11">
        <v>0</v>
      </c>
      <c r="M22" s="11">
        <f t="shared" si="0"/>
        <v>11618</v>
      </c>
      <c r="N22" s="46" t="s">
        <v>134</v>
      </c>
    </row>
    <row r="23" spans="1:14" x14ac:dyDescent="0.25">
      <c r="A23" s="112" t="s">
        <v>31</v>
      </c>
      <c r="B23" s="113">
        <v>281</v>
      </c>
      <c r="C23" s="113">
        <v>2386</v>
      </c>
      <c r="D23" s="113">
        <v>658</v>
      </c>
      <c r="E23" s="113">
        <v>0</v>
      </c>
      <c r="F23" s="113">
        <v>0</v>
      </c>
      <c r="G23" s="113">
        <v>0</v>
      </c>
      <c r="H23" s="113">
        <v>26</v>
      </c>
      <c r="I23" s="113">
        <v>7</v>
      </c>
      <c r="J23" s="113">
        <v>0</v>
      </c>
      <c r="K23" s="113">
        <v>0</v>
      </c>
      <c r="L23" s="113">
        <v>0</v>
      </c>
      <c r="M23" s="113">
        <f t="shared" si="0"/>
        <v>3358</v>
      </c>
      <c r="N23" s="46" t="s">
        <v>135</v>
      </c>
    </row>
    <row r="24" spans="1:14" x14ac:dyDescent="0.25">
      <c r="A24" s="71" t="s">
        <v>32</v>
      </c>
      <c r="B24" s="11">
        <v>2</v>
      </c>
      <c r="C24" s="11">
        <v>320</v>
      </c>
      <c r="D24" s="11">
        <v>258</v>
      </c>
      <c r="E24" s="11">
        <v>0</v>
      </c>
      <c r="F24" s="11">
        <v>0</v>
      </c>
      <c r="G24" s="11">
        <v>0</v>
      </c>
      <c r="H24" s="11">
        <v>1</v>
      </c>
      <c r="I24" s="11">
        <v>1</v>
      </c>
      <c r="J24" s="11">
        <v>0</v>
      </c>
      <c r="K24" s="11">
        <v>0</v>
      </c>
      <c r="L24" s="11">
        <v>0</v>
      </c>
      <c r="M24" s="11">
        <f t="shared" si="0"/>
        <v>582</v>
      </c>
      <c r="N24" s="46" t="s">
        <v>136</v>
      </c>
    </row>
    <row r="25" spans="1:14" x14ac:dyDescent="0.25">
      <c r="A25" s="112" t="s">
        <v>33</v>
      </c>
      <c r="B25" s="113">
        <v>272</v>
      </c>
      <c r="C25" s="113">
        <v>51930</v>
      </c>
      <c r="D25" s="113">
        <v>9687</v>
      </c>
      <c r="E25" s="113">
        <v>10</v>
      </c>
      <c r="F25" s="113">
        <v>0</v>
      </c>
      <c r="G25" s="113">
        <v>2</v>
      </c>
      <c r="H25" s="113">
        <v>177</v>
      </c>
      <c r="I25" s="113">
        <v>22</v>
      </c>
      <c r="J25" s="113">
        <v>6</v>
      </c>
      <c r="K25" s="113">
        <v>0</v>
      </c>
      <c r="L25" s="113">
        <v>0</v>
      </c>
      <c r="M25" s="113">
        <f t="shared" si="0"/>
        <v>62106</v>
      </c>
      <c r="N25" s="46" t="s">
        <v>137</v>
      </c>
    </row>
    <row r="26" spans="1:14" x14ac:dyDescent="0.25">
      <c r="A26" s="71" t="s">
        <v>34</v>
      </c>
      <c r="B26" s="11">
        <v>1</v>
      </c>
      <c r="C26" s="11">
        <v>1253</v>
      </c>
      <c r="D26" s="11">
        <v>522</v>
      </c>
      <c r="E26" s="11">
        <v>0</v>
      </c>
      <c r="F26" s="11">
        <v>0</v>
      </c>
      <c r="G26" s="11">
        <v>0</v>
      </c>
      <c r="H26" s="11">
        <v>15</v>
      </c>
      <c r="I26" s="11">
        <v>3</v>
      </c>
      <c r="J26" s="11">
        <v>9</v>
      </c>
      <c r="K26" s="11">
        <v>0</v>
      </c>
      <c r="L26" s="11">
        <v>0</v>
      </c>
      <c r="M26" s="11">
        <f t="shared" si="0"/>
        <v>1803</v>
      </c>
      <c r="N26" s="46" t="s">
        <v>138</v>
      </c>
    </row>
    <row r="27" spans="1:14" x14ac:dyDescent="0.25">
      <c r="A27" s="112" t="s">
        <v>35</v>
      </c>
      <c r="B27" s="113">
        <v>37</v>
      </c>
      <c r="C27" s="113">
        <v>7181</v>
      </c>
      <c r="D27" s="113">
        <v>3803</v>
      </c>
      <c r="E27" s="113">
        <v>2</v>
      </c>
      <c r="F27" s="113">
        <v>0</v>
      </c>
      <c r="G27" s="113">
        <v>2</v>
      </c>
      <c r="H27" s="113">
        <v>115</v>
      </c>
      <c r="I27" s="113">
        <v>45</v>
      </c>
      <c r="J27" s="113">
        <v>0</v>
      </c>
      <c r="K27" s="113">
        <v>0</v>
      </c>
      <c r="L27" s="113">
        <v>0</v>
      </c>
      <c r="M27" s="113">
        <f t="shared" si="0"/>
        <v>11185</v>
      </c>
      <c r="N27" s="46" t="s">
        <v>139</v>
      </c>
    </row>
    <row r="28" spans="1:14" x14ac:dyDescent="0.25">
      <c r="A28" s="71" t="s">
        <v>36</v>
      </c>
      <c r="B28" s="11">
        <v>369</v>
      </c>
      <c r="C28" s="11">
        <v>9872</v>
      </c>
      <c r="D28" s="11">
        <v>1536</v>
      </c>
      <c r="E28" s="11">
        <v>1</v>
      </c>
      <c r="F28" s="11">
        <v>1</v>
      </c>
      <c r="G28" s="11">
        <v>2</v>
      </c>
      <c r="H28" s="11">
        <v>43</v>
      </c>
      <c r="I28" s="11">
        <v>7</v>
      </c>
      <c r="J28" s="11">
        <v>0</v>
      </c>
      <c r="K28" s="11">
        <v>0</v>
      </c>
      <c r="L28" s="11">
        <v>0</v>
      </c>
      <c r="M28" s="11">
        <f t="shared" si="0"/>
        <v>11831</v>
      </c>
      <c r="N28" s="46" t="s">
        <v>140</v>
      </c>
    </row>
    <row r="29" spans="1:14" x14ac:dyDescent="0.25">
      <c r="A29" s="112" t="s">
        <v>37</v>
      </c>
      <c r="B29" s="113">
        <v>3</v>
      </c>
      <c r="C29" s="113">
        <v>413</v>
      </c>
      <c r="D29" s="113">
        <v>161</v>
      </c>
      <c r="E29" s="113">
        <v>1</v>
      </c>
      <c r="F29" s="113">
        <v>0</v>
      </c>
      <c r="G29" s="113">
        <v>0</v>
      </c>
      <c r="H29" s="113">
        <v>42</v>
      </c>
      <c r="I29" s="113">
        <v>7</v>
      </c>
      <c r="J29" s="113">
        <v>0</v>
      </c>
      <c r="K29" s="113">
        <v>0</v>
      </c>
      <c r="L29" s="113">
        <v>0</v>
      </c>
      <c r="M29" s="113">
        <f t="shared" si="0"/>
        <v>627</v>
      </c>
      <c r="N29" s="46" t="s">
        <v>141</v>
      </c>
    </row>
    <row r="30" spans="1:14" x14ac:dyDescent="0.25">
      <c r="A30" s="71" t="s">
        <v>38</v>
      </c>
      <c r="B30" s="11">
        <v>23</v>
      </c>
      <c r="C30" s="11">
        <v>7676</v>
      </c>
      <c r="D30" s="11">
        <v>2814</v>
      </c>
      <c r="E30" s="11">
        <v>2</v>
      </c>
      <c r="F30" s="11">
        <v>0</v>
      </c>
      <c r="G30" s="11">
        <v>0</v>
      </c>
      <c r="H30" s="11">
        <v>10</v>
      </c>
      <c r="I30" s="11">
        <v>4</v>
      </c>
      <c r="J30" s="11">
        <v>1</v>
      </c>
      <c r="K30" s="11">
        <v>0</v>
      </c>
      <c r="L30" s="11">
        <v>1</v>
      </c>
      <c r="M30" s="11">
        <f t="shared" si="0"/>
        <v>10531</v>
      </c>
      <c r="N30" s="46" t="s">
        <v>142</v>
      </c>
    </row>
    <row r="31" spans="1:14" x14ac:dyDescent="0.25">
      <c r="A31" s="112" t="s">
        <v>39</v>
      </c>
      <c r="B31" s="113">
        <v>47</v>
      </c>
      <c r="C31" s="113">
        <v>9510</v>
      </c>
      <c r="D31" s="113">
        <v>1255</v>
      </c>
      <c r="E31" s="113">
        <v>1</v>
      </c>
      <c r="F31" s="113">
        <v>5</v>
      </c>
      <c r="G31" s="113">
        <v>0</v>
      </c>
      <c r="H31" s="113">
        <v>40</v>
      </c>
      <c r="I31" s="113">
        <v>4</v>
      </c>
      <c r="J31" s="113">
        <v>0</v>
      </c>
      <c r="K31" s="113">
        <v>2</v>
      </c>
      <c r="L31" s="113">
        <v>0</v>
      </c>
      <c r="M31" s="113">
        <f t="shared" si="0"/>
        <v>10864</v>
      </c>
      <c r="N31" s="46" t="s">
        <v>143</v>
      </c>
    </row>
    <row r="32" spans="1:14" x14ac:dyDescent="0.25">
      <c r="A32" s="71" t="s">
        <v>40</v>
      </c>
      <c r="B32" s="11">
        <v>17</v>
      </c>
      <c r="C32" s="11">
        <v>9135</v>
      </c>
      <c r="D32" s="11">
        <v>1314</v>
      </c>
      <c r="E32" s="11">
        <v>2</v>
      </c>
      <c r="F32" s="11">
        <v>0</v>
      </c>
      <c r="G32" s="11">
        <v>0</v>
      </c>
      <c r="H32" s="11">
        <v>18</v>
      </c>
      <c r="I32" s="11">
        <v>11</v>
      </c>
      <c r="J32" s="11">
        <v>0</v>
      </c>
      <c r="K32" s="11">
        <v>0</v>
      </c>
      <c r="L32" s="11">
        <v>0</v>
      </c>
      <c r="M32" s="11">
        <f t="shared" si="0"/>
        <v>10497</v>
      </c>
      <c r="N32" s="46" t="s">
        <v>144</v>
      </c>
    </row>
    <row r="33" spans="1:14" x14ac:dyDescent="0.25">
      <c r="A33" s="112" t="s">
        <v>41</v>
      </c>
      <c r="B33" s="113">
        <v>7</v>
      </c>
      <c r="C33" s="113">
        <v>1163</v>
      </c>
      <c r="D33" s="113">
        <v>535</v>
      </c>
      <c r="E33" s="113">
        <v>2</v>
      </c>
      <c r="F33" s="113">
        <v>0</v>
      </c>
      <c r="G33" s="113">
        <v>0</v>
      </c>
      <c r="H33" s="113">
        <v>72</v>
      </c>
      <c r="I33" s="113">
        <v>43</v>
      </c>
      <c r="J33" s="113">
        <v>1</v>
      </c>
      <c r="K33" s="113">
        <v>0</v>
      </c>
      <c r="L33" s="113">
        <v>0</v>
      </c>
      <c r="M33" s="113">
        <f t="shared" si="0"/>
        <v>1823</v>
      </c>
      <c r="N33" s="46" t="s">
        <v>145</v>
      </c>
    </row>
    <row r="34" spans="1:14" x14ac:dyDescent="0.25">
      <c r="A34" s="71" t="s">
        <v>42</v>
      </c>
      <c r="B34" s="11">
        <v>32</v>
      </c>
      <c r="C34" s="11">
        <v>18495</v>
      </c>
      <c r="D34" s="11">
        <v>3615</v>
      </c>
      <c r="E34" s="11">
        <v>19</v>
      </c>
      <c r="F34" s="11">
        <v>0</v>
      </c>
      <c r="G34" s="11">
        <v>1</v>
      </c>
      <c r="H34" s="11">
        <v>117</v>
      </c>
      <c r="I34" s="11">
        <v>11</v>
      </c>
      <c r="J34" s="11">
        <v>0</v>
      </c>
      <c r="K34" s="11">
        <v>0</v>
      </c>
      <c r="L34" s="11">
        <v>0</v>
      </c>
      <c r="M34" s="11">
        <f t="shared" si="0"/>
        <v>22290</v>
      </c>
      <c r="N34" s="46" t="s">
        <v>219</v>
      </c>
    </row>
    <row r="35" spans="1:14" x14ac:dyDescent="0.25">
      <c r="A35" s="112" t="s">
        <v>43</v>
      </c>
      <c r="B35" s="113">
        <v>13</v>
      </c>
      <c r="C35" s="113">
        <v>1378</v>
      </c>
      <c r="D35" s="113">
        <v>610</v>
      </c>
      <c r="E35" s="113">
        <v>0</v>
      </c>
      <c r="F35" s="113">
        <v>0</v>
      </c>
      <c r="G35" s="113">
        <v>2</v>
      </c>
      <c r="H35" s="113">
        <v>54</v>
      </c>
      <c r="I35" s="113">
        <v>21</v>
      </c>
      <c r="J35" s="113">
        <v>3</v>
      </c>
      <c r="K35" s="113">
        <v>0</v>
      </c>
      <c r="L35" s="113">
        <v>0</v>
      </c>
      <c r="M35" s="113">
        <f t="shared" si="0"/>
        <v>2081</v>
      </c>
      <c r="N35" s="46" t="s">
        <v>146</v>
      </c>
    </row>
    <row r="36" spans="1:14" x14ac:dyDescent="0.25">
      <c r="A36" s="71" t="s">
        <v>44</v>
      </c>
      <c r="B36" s="11">
        <v>49</v>
      </c>
      <c r="C36" s="11">
        <v>15100</v>
      </c>
      <c r="D36" s="11">
        <v>3218</v>
      </c>
      <c r="E36" s="11">
        <v>16</v>
      </c>
      <c r="F36" s="11">
        <v>1</v>
      </c>
      <c r="G36" s="11">
        <v>0</v>
      </c>
      <c r="H36" s="11">
        <v>24</v>
      </c>
      <c r="I36" s="11">
        <v>8</v>
      </c>
      <c r="J36" s="11">
        <v>1</v>
      </c>
      <c r="K36" s="11">
        <v>0</v>
      </c>
      <c r="L36" s="11">
        <v>0</v>
      </c>
      <c r="M36" s="11">
        <f t="shared" si="0"/>
        <v>18417</v>
      </c>
      <c r="N36" s="46" t="s">
        <v>147</v>
      </c>
    </row>
    <row r="37" spans="1:14" x14ac:dyDescent="0.25">
      <c r="A37" s="112" t="s">
        <v>45</v>
      </c>
      <c r="B37" s="113">
        <v>56</v>
      </c>
      <c r="C37" s="113">
        <v>3066</v>
      </c>
      <c r="D37" s="113">
        <v>521</v>
      </c>
      <c r="E37" s="113">
        <v>0</v>
      </c>
      <c r="F37" s="113">
        <v>0</v>
      </c>
      <c r="G37" s="113">
        <v>0</v>
      </c>
      <c r="H37" s="113">
        <v>46</v>
      </c>
      <c r="I37" s="113">
        <v>18</v>
      </c>
      <c r="J37" s="113">
        <v>0</v>
      </c>
      <c r="K37" s="113">
        <v>0</v>
      </c>
      <c r="L37" s="113">
        <v>0</v>
      </c>
      <c r="M37" s="113">
        <f t="shared" si="0"/>
        <v>3707</v>
      </c>
      <c r="N37" s="46" t="s">
        <v>148</v>
      </c>
    </row>
    <row r="38" spans="1:14" x14ac:dyDescent="0.25">
      <c r="A38" s="71" t="s">
        <v>46</v>
      </c>
      <c r="B38" s="11">
        <v>1</v>
      </c>
      <c r="C38" s="11">
        <v>1421</v>
      </c>
      <c r="D38" s="11">
        <v>782</v>
      </c>
      <c r="E38" s="11">
        <v>0</v>
      </c>
      <c r="F38" s="11">
        <v>0</v>
      </c>
      <c r="G38" s="11">
        <v>0</v>
      </c>
      <c r="H38" s="11">
        <v>11</v>
      </c>
      <c r="I38" s="11">
        <v>6</v>
      </c>
      <c r="J38" s="11">
        <v>0</v>
      </c>
      <c r="K38" s="11">
        <v>0</v>
      </c>
      <c r="L38" s="11">
        <v>0</v>
      </c>
      <c r="M38" s="11">
        <f t="shared" si="0"/>
        <v>2221</v>
      </c>
      <c r="N38" s="46" t="s">
        <v>149</v>
      </c>
    </row>
    <row r="39" spans="1:14" ht="11.25" customHeight="1" x14ac:dyDescent="0.25">
      <c r="A39" s="91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</row>
    <row r="40" spans="1:14" ht="23.25" customHeight="1" x14ac:dyDescent="0.25">
      <c r="A40" s="19" t="s">
        <v>63</v>
      </c>
      <c r="B40" s="82">
        <f t="shared" ref="B40:M40" si="1">SUM(B7:B38)</f>
        <v>3077</v>
      </c>
      <c r="C40" s="82">
        <f t="shared" si="1"/>
        <v>312738</v>
      </c>
      <c r="D40" s="82">
        <f t="shared" si="1"/>
        <v>70967</v>
      </c>
      <c r="E40" s="82">
        <f t="shared" si="1"/>
        <v>110</v>
      </c>
      <c r="F40" s="82">
        <f t="shared" si="1"/>
        <v>7</v>
      </c>
      <c r="G40" s="82">
        <f t="shared" si="1"/>
        <v>27</v>
      </c>
      <c r="H40" s="82">
        <f t="shared" si="1"/>
        <v>2072</v>
      </c>
      <c r="I40" s="82">
        <f t="shared" si="1"/>
        <v>424</v>
      </c>
      <c r="J40" s="82">
        <f t="shared" si="1"/>
        <v>29</v>
      </c>
      <c r="K40" s="82">
        <f t="shared" si="1"/>
        <v>2</v>
      </c>
      <c r="L40" s="82">
        <f t="shared" si="1"/>
        <v>4</v>
      </c>
      <c r="M40" s="82">
        <f t="shared" si="1"/>
        <v>389457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N41"/>
  <sheetViews>
    <sheetView zoomScaleNormal="100" workbookViewId="0">
      <selection activeCell="A55" sqref="A55"/>
    </sheetView>
  </sheetViews>
  <sheetFormatPr baseColWidth="10" defaultColWidth="11.42578125" defaultRowHeight="15" x14ac:dyDescent="0.25"/>
  <cols>
    <col min="1" max="1" width="20.140625" style="3" customWidth="1"/>
    <col min="2" max="2" width="6.140625" style="2" customWidth="1"/>
    <col min="3" max="4" width="7.7109375" style="2" customWidth="1"/>
    <col min="5" max="5" width="6.42578125" style="2" customWidth="1"/>
    <col min="6" max="6" width="6.140625" style="2" customWidth="1"/>
    <col min="7" max="7" width="6.28515625" style="2" customWidth="1"/>
    <col min="8" max="8" width="6" style="2" customWidth="1"/>
    <col min="9" max="9" width="6.140625" style="2" customWidth="1"/>
    <col min="10" max="10" width="5.85546875" style="2" customWidth="1"/>
    <col min="11" max="12" width="6.140625" style="2" customWidth="1"/>
    <col min="13" max="13" width="9.7109375" style="2" customWidth="1"/>
    <col min="14" max="16384" width="11.42578125" style="3"/>
  </cols>
  <sheetData>
    <row r="2" spans="1:14" ht="17.25" x14ac:dyDescent="0.3">
      <c r="A2" s="13" t="s">
        <v>209</v>
      </c>
    </row>
    <row r="3" spans="1:14" ht="17.25" x14ac:dyDescent="0.3">
      <c r="A3" s="13" t="s">
        <v>187</v>
      </c>
    </row>
    <row r="5" spans="1:14" ht="17.25" customHeight="1" x14ac:dyDescent="0.25">
      <c r="A5" s="138" t="s">
        <v>167</v>
      </c>
      <c r="B5" s="144" t="s">
        <v>159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37" t="s">
        <v>63</v>
      </c>
    </row>
    <row r="6" spans="1:14" ht="18.75" customHeight="1" x14ac:dyDescent="0.25">
      <c r="A6" s="138"/>
      <c r="B6" s="82" t="s">
        <v>4</v>
      </c>
      <c r="C6" s="82" t="s">
        <v>3</v>
      </c>
      <c r="D6" s="82" t="s">
        <v>2</v>
      </c>
      <c r="E6" s="82" t="s">
        <v>5</v>
      </c>
      <c r="F6" s="82" t="s">
        <v>6</v>
      </c>
      <c r="G6" s="82" t="s">
        <v>7</v>
      </c>
      <c r="H6" s="82" t="s">
        <v>8</v>
      </c>
      <c r="I6" s="82" t="s">
        <v>9</v>
      </c>
      <c r="J6" s="82" t="s">
        <v>10</v>
      </c>
      <c r="K6" s="82" t="s">
        <v>11</v>
      </c>
      <c r="L6" s="82" t="s">
        <v>12</v>
      </c>
      <c r="M6" s="137"/>
    </row>
    <row r="7" spans="1:14" ht="10.5" customHeight="1" x14ac:dyDescent="0.25">
      <c r="A7" s="36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4" x14ac:dyDescent="0.25">
      <c r="A8" s="112" t="s">
        <v>17</v>
      </c>
      <c r="B8" s="113">
        <v>17</v>
      </c>
      <c r="C8" s="113">
        <v>273</v>
      </c>
      <c r="D8" s="113">
        <v>55</v>
      </c>
      <c r="E8" s="113">
        <v>4</v>
      </c>
      <c r="F8" s="113">
        <v>0</v>
      </c>
      <c r="G8" s="113">
        <v>0</v>
      </c>
      <c r="H8" s="113">
        <v>90</v>
      </c>
      <c r="I8" s="113">
        <v>6</v>
      </c>
      <c r="J8" s="113">
        <v>0</v>
      </c>
      <c r="K8" s="113">
        <v>0</v>
      </c>
      <c r="L8" s="113">
        <v>0</v>
      </c>
      <c r="M8" s="113">
        <f t="shared" ref="M8:M39" si="0">SUM(B8:L8)</f>
        <v>445</v>
      </c>
      <c r="N8" s="46" t="s">
        <v>121</v>
      </c>
    </row>
    <row r="9" spans="1:14" x14ac:dyDescent="0.25">
      <c r="A9" s="71" t="s">
        <v>18</v>
      </c>
      <c r="B9" s="11">
        <v>5</v>
      </c>
      <c r="C9" s="11">
        <v>609</v>
      </c>
      <c r="D9" s="11">
        <v>81</v>
      </c>
      <c r="E9" s="11">
        <v>5</v>
      </c>
      <c r="F9" s="11">
        <v>0</v>
      </c>
      <c r="G9" s="11">
        <v>0</v>
      </c>
      <c r="H9" s="11">
        <v>20</v>
      </c>
      <c r="I9" s="11">
        <v>0</v>
      </c>
      <c r="J9" s="11">
        <v>4</v>
      </c>
      <c r="K9" s="11">
        <v>0</v>
      </c>
      <c r="L9" s="11">
        <v>0</v>
      </c>
      <c r="M9" s="11">
        <f t="shared" si="0"/>
        <v>724</v>
      </c>
      <c r="N9" s="46" t="s">
        <v>122</v>
      </c>
    </row>
    <row r="10" spans="1:14" x14ac:dyDescent="0.25">
      <c r="A10" s="112" t="s">
        <v>19</v>
      </c>
      <c r="B10" s="113">
        <v>8</v>
      </c>
      <c r="C10" s="113">
        <v>135</v>
      </c>
      <c r="D10" s="113">
        <v>109</v>
      </c>
      <c r="E10" s="113">
        <v>3</v>
      </c>
      <c r="F10" s="113">
        <v>0</v>
      </c>
      <c r="G10" s="113">
        <v>0</v>
      </c>
      <c r="H10" s="113">
        <v>1</v>
      </c>
      <c r="I10" s="113">
        <v>0</v>
      </c>
      <c r="J10" s="113">
        <v>0</v>
      </c>
      <c r="K10" s="113">
        <v>0</v>
      </c>
      <c r="L10" s="113">
        <v>0</v>
      </c>
      <c r="M10" s="113">
        <f t="shared" si="0"/>
        <v>256</v>
      </c>
      <c r="N10" s="46" t="s">
        <v>123</v>
      </c>
    </row>
    <row r="11" spans="1:14" x14ac:dyDescent="0.25">
      <c r="A11" s="71" t="s">
        <v>20</v>
      </c>
      <c r="B11" s="11">
        <v>0</v>
      </c>
      <c r="C11" s="11">
        <v>158</v>
      </c>
      <c r="D11" s="11">
        <v>72</v>
      </c>
      <c r="E11" s="11">
        <v>8</v>
      </c>
      <c r="F11" s="11">
        <v>0</v>
      </c>
      <c r="G11" s="11">
        <v>0</v>
      </c>
      <c r="H11" s="11">
        <v>3</v>
      </c>
      <c r="I11" s="11">
        <v>8</v>
      </c>
      <c r="J11" s="11">
        <v>1</v>
      </c>
      <c r="K11" s="11">
        <v>0</v>
      </c>
      <c r="L11" s="11">
        <v>0</v>
      </c>
      <c r="M11" s="11">
        <f t="shared" si="0"/>
        <v>250</v>
      </c>
      <c r="N11" s="46" t="s">
        <v>218</v>
      </c>
    </row>
    <row r="12" spans="1:14" x14ac:dyDescent="0.25">
      <c r="A12" s="112" t="s">
        <v>23</v>
      </c>
      <c r="B12" s="113">
        <v>3</v>
      </c>
      <c r="C12" s="113">
        <v>260</v>
      </c>
      <c r="D12" s="113">
        <v>99</v>
      </c>
      <c r="E12" s="113">
        <v>0</v>
      </c>
      <c r="F12" s="113">
        <v>0</v>
      </c>
      <c r="G12" s="113">
        <v>0</v>
      </c>
      <c r="H12" s="113">
        <v>10</v>
      </c>
      <c r="I12" s="113">
        <v>0</v>
      </c>
      <c r="J12" s="113">
        <v>0</v>
      </c>
      <c r="K12" s="113">
        <v>0</v>
      </c>
      <c r="L12" s="113">
        <v>0</v>
      </c>
      <c r="M12" s="113">
        <f t="shared" si="0"/>
        <v>372</v>
      </c>
      <c r="N12" s="46" t="s">
        <v>124</v>
      </c>
    </row>
    <row r="13" spans="1:14" x14ac:dyDescent="0.25">
      <c r="A13" s="71" t="s">
        <v>24</v>
      </c>
      <c r="B13" s="11">
        <v>15</v>
      </c>
      <c r="C13" s="11">
        <v>1474</v>
      </c>
      <c r="D13" s="11">
        <v>491</v>
      </c>
      <c r="E13" s="11">
        <v>13</v>
      </c>
      <c r="F13" s="11">
        <v>1</v>
      </c>
      <c r="G13" s="11">
        <v>0</v>
      </c>
      <c r="H13" s="11">
        <v>2</v>
      </c>
      <c r="I13" s="11">
        <v>0</v>
      </c>
      <c r="J13" s="11">
        <v>1</v>
      </c>
      <c r="K13" s="11">
        <v>0</v>
      </c>
      <c r="L13" s="11">
        <v>0</v>
      </c>
      <c r="M13" s="11">
        <f t="shared" si="0"/>
        <v>1997</v>
      </c>
      <c r="N13" s="46" t="s">
        <v>125</v>
      </c>
    </row>
    <row r="14" spans="1:14" x14ac:dyDescent="0.25">
      <c r="A14" s="112" t="s">
        <v>215</v>
      </c>
      <c r="B14" s="113">
        <v>265</v>
      </c>
      <c r="C14" s="113">
        <v>6764</v>
      </c>
      <c r="D14" s="113">
        <v>2327</v>
      </c>
      <c r="E14" s="113">
        <v>108</v>
      </c>
      <c r="F14" s="113">
        <v>3</v>
      </c>
      <c r="G14" s="113">
        <v>13</v>
      </c>
      <c r="H14" s="113">
        <v>268</v>
      </c>
      <c r="I14" s="113">
        <v>18</v>
      </c>
      <c r="J14" s="113">
        <v>29</v>
      </c>
      <c r="K14" s="113">
        <v>6</v>
      </c>
      <c r="L14" s="113">
        <v>10</v>
      </c>
      <c r="M14" s="113">
        <f t="shared" si="0"/>
        <v>9811</v>
      </c>
      <c r="N14" s="46" t="s">
        <v>216</v>
      </c>
    </row>
    <row r="15" spans="1:14" x14ac:dyDescent="0.25">
      <c r="A15" s="71" t="s">
        <v>21</v>
      </c>
      <c r="B15" s="11">
        <v>3</v>
      </c>
      <c r="C15" s="11">
        <v>2305</v>
      </c>
      <c r="D15" s="11">
        <v>531</v>
      </c>
      <c r="E15" s="11">
        <v>13</v>
      </c>
      <c r="F15" s="11">
        <v>0</v>
      </c>
      <c r="G15" s="11">
        <v>9</v>
      </c>
      <c r="H15" s="11">
        <v>34</v>
      </c>
      <c r="I15" s="11">
        <v>8</v>
      </c>
      <c r="J15" s="11">
        <v>0</v>
      </c>
      <c r="K15" s="11">
        <v>0</v>
      </c>
      <c r="L15" s="11">
        <v>0</v>
      </c>
      <c r="M15" s="11">
        <f t="shared" si="0"/>
        <v>2903</v>
      </c>
      <c r="N15" s="46" t="s">
        <v>126</v>
      </c>
    </row>
    <row r="16" spans="1:14" x14ac:dyDescent="0.25">
      <c r="A16" s="112" t="s">
        <v>22</v>
      </c>
      <c r="B16" s="113">
        <v>2</v>
      </c>
      <c r="C16" s="113">
        <v>807</v>
      </c>
      <c r="D16" s="113">
        <v>80</v>
      </c>
      <c r="E16" s="113">
        <v>8</v>
      </c>
      <c r="F16" s="113">
        <v>0</v>
      </c>
      <c r="G16" s="113">
        <v>0</v>
      </c>
      <c r="H16" s="113">
        <v>8</v>
      </c>
      <c r="I16" s="113">
        <v>1</v>
      </c>
      <c r="J16" s="113">
        <v>0</v>
      </c>
      <c r="K16" s="113">
        <v>0</v>
      </c>
      <c r="L16" s="113">
        <v>0</v>
      </c>
      <c r="M16" s="113">
        <f t="shared" si="0"/>
        <v>906</v>
      </c>
      <c r="N16" s="46" t="s">
        <v>127</v>
      </c>
    </row>
    <row r="17" spans="1:14" x14ac:dyDescent="0.25">
      <c r="A17" s="71" t="s">
        <v>25</v>
      </c>
      <c r="B17" s="11">
        <v>1</v>
      </c>
      <c r="C17" s="11">
        <v>436</v>
      </c>
      <c r="D17" s="11">
        <v>332</v>
      </c>
      <c r="E17" s="11">
        <v>86</v>
      </c>
      <c r="F17" s="11">
        <v>20</v>
      </c>
      <c r="G17" s="11">
        <v>19</v>
      </c>
      <c r="H17" s="11">
        <v>2</v>
      </c>
      <c r="I17" s="11">
        <v>4</v>
      </c>
      <c r="J17" s="11">
        <v>7</v>
      </c>
      <c r="K17" s="11">
        <v>3</v>
      </c>
      <c r="L17" s="11">
        <v>9</v>
      </c>
      <c r="M17" s="11">
        <f t="shared" si="0"/>
        <v>919</v>
      </c>
      <c r="N17" s="46" t="s">
        <v>128</v>
      </c>
    </row>
    <row r="18" spans="1:14" x14ac:dyDescent="0.25">
      <c r="A18" s="112" t="s">
        <v>48</v>
      </c>
      <c r="B18" s="113">
        <v>28</v>
      </c>
      <c r="C18" s="113">
        <v>1468</v>
      </c>
      <c r="D18" s="113">
        <v>626</v>
      </c>
      <c r="E18" s="113">
        <v>3</v>
      </c>
      <c r="F18" s="113">
        <v>1</v>
      </c>
      <c r="G18" s="113">
        <v>0</v>
      </c>
      <c r="H18" s="113">
        <v>14</v>
      </c>
      <c r="I18" s="113">
        <v>8</v>
      </c>
      <c r="J18" s="113">
        <v>0</v>
      </c>
      <c r="K18" s="113">
        <v>0</v>
      </c>
      <c r="L18" s="113">
        <v>0</v>
      </c>
      <c r="M18" s="113">
        <f t="shared" si="0"/>
        <v>2148</v>
      </c>
      <c r="N18" s="46" t="s">
        <v>129</v>
      </c>
    </row>
    <row r="19" spans="1:14" x14ac:dyDescent="0.25">
      <c r="A19" s="71" t="s">
        <v>26</v>
      </c>
      <c r="B19" s="11">
        <v>2</v>
      </c>
      <c r="C19" s="11">
        <v>2724</v>
      </c>
      <c r="D19" s="11">
        <v>1026</v>
      </c>
      <c r="E19" s="11">
        <v>8</v>
      </c>
      <c r="F19" s="11">
        <v>0</v>
      </c>
      <c r="G19" s="11">
        <v>2</v>
      </c>
      <c r="H19" s="11">
        <v>7</v>
      </c>
      <c r="I19" s="11">
        <v>5</v>
      </c>
      <c r="J19" s="11">
        <v>0</v>
      </c>
      <c r="K19" s="11">
        <v>0</v>
      </c>
      <c r="L19" s="11">
        <v>0</v>
      </c>
      <c r="M19" s="11">
        <f t="shared" si="0"/>
        <v>3774</v>
      </c>
      <c r="N19" s="46" t="s">
        <v>130</v>
      </c>
    </row>
    <row r="20" spans="1:14" x14ac:dyDescent="0.25">
      <c r="A20" s="112" t="s">
        <v>27</v>
      </c>
      <c r="B20" s="113">
        <v>0</v>
      </c>
      <c r="C20" s="113">
        <v>114</v>
      </c>
      <c r="D20" s="113">
        <v>53</v>
      </c>
      <c r="E20" s="113">
        <v>0</v>
      </c>
      <c r="F20" s="113">
        <v>0</v>
      </c>
      <c r="G20" s="113">
        <v>1</v>
      </c>
      <c r="H20" s="113">
        <v>3</v>
      </c>
      <c r="I20" s="113">
        <v>1</v>
      </c>
      <c r="J20" s="113">
        <v>0</v>
      </c>
      <c r="K20" s="113">
        <v>0</v>
      </c>
      <c r="L20" s="113">
        <v>0</v>
      </c>
      <c r="M20" s="113">
        <f t="shared" si="0"/>
        <v>172</v>
      </c>
      <c r="N20" s="46" t="s">
        <v>131</v>
      </c>
    </row>
    <row r="21" spans="1:14" x14ac:dyDescent="0.25">
      <c r="A21" s="71" t="s">
        <v>28</v>
      </c>
      <c r="B21" s="11">
        <v>10</v>
      </c>
      <c r="C21" s="11">
        <v>1492</v>
      </c>
      <c r="D21" s="11">
        <v>555</v>
      </c>
      <c r="E21" s="11">
        <v>15</v>
      </c>
      <c r="F21" s="11">
        <v>2</v>
      </c>
      <c r="G21" s="11">
        <v>7</v>
      </c>
      <c r="H21" s="11">
        <v>7</v>
      </c>
      <c r="I21" s="11">
        <v>6</v>
      </c>
      <c r="J21" s="11">
        <v>13</v>
      </c>
      <c r="K21" s="11">
        <v>0</v>
      </c>
      <c r="L21" s="11">
        <v>4</v>
      </c>
      <c r="M21" s="11">
        <f t="shared" si="0"/>
        <v>2111</v>
      </c>
      <c r="N21" s="46" t="s">
        <v>132</v>
      </c>
    </row>
    <row r="22" spans="1:14" x14ac:dyDescent="0.25">
      <c r="A22" s="112" t="s">
        <v>29</v>
      </c>
      <c r="B22" s="113">
        <v>3</v>
      </c>
      <c r="C22" s="113">
        <v>1484</v>
      </c>
      <c r="D22" s="113">
        <v>720</v>
      </c>
      <c r="E22" s="113">
        <v>16</v>
      </c>
      <c r="F22" s="113">
        <v>1</v>
      </c>
      <c r="G22" s="113">
        <v>0</v>
      </c>
      <c r="H22" s="113">
        <v>8</v>
      </c>
      <c r="I22" s="113">
        <v>0</v>
      </c>
      <c r="J22" s="113">
        <v>2</v>
      </c>
      <c r="K22" s="113">
        <v>0</v>
      </c>
      <c r="L22" s="113">
        <v>0</v>
      </c>
      <c r="M22" s="113">
        <f t="shared" si="0"/>
        <v>2234</v>
      </c>
      <c r="N22" s="46" t="s">
        <v>133</v>
      </c>
    </row>
    <row r="23" spans="1:14" x14ac:dyDescent="0.25">
      <c r="A23" s="71" t="s">
        <v>30</v>
      </c>
      <c r="B23" s="11">
        <v>5</v>
      </c>
      <c r="C23" s="11">
        <v>607</v>
      </c>
      <c r="D23" s="11">
        <v>184</v>
      </c>
      <c r="E23" s="11">
        <v>0</v>
      </c>
      <c r="F23" s="11">
        <v>0</v>
      </c>
      <c r="G23" s="11">
        <v>0</v>
      </c>
      <c r="H23" s="11">
        <v>1</v>
      </c>
      <c r="I23" s="11">
        <v>1</v>
      </c>
      <c r="J23" s="11">
        <v>0</v>
      </c>
      <c r="K23" s="11">
        <v>0</v>
      </c>
      <c r="L23" s="11">
        <v>0</v>
      </c>
      <c r="M23" s="11">
        <f t="shared" si="0"/>
        <v>798</v>
      </c>
      <c r="N23" s="46" t="s">
        <v>134</v>
      </c>
    </row>
    <row r="24" spans="1:14" x14ac:dyDescent="0.25">
      <c r="A24" s="112" t="s">
        <v>31</v>
      </c>
      <c r="B24" s="113">
        <v>19</v>
      </c>
      <c r="C24" s="113">
        <v>316</v>
      </c>
      <c r="D24" s="113">
        <v>42</v>
      </c>
      <c r="E24" s="113">
        <v>1</v>
      </c>
      <c r="F24" s="113">
        <v>0</v>
      </c>
      <c r="G24" s="113">
        <v>0</v>
      </c>
      <c r="H24" s="113">
        <v>16</v>
      </c>
      <c r="I24" s="113">
        <v>13</v>
      </c>
      <c r="J24" s="113">
        <v>0</v>
      </c>
      <c r="K24" s="113">
        <v>0</v>
      </c>
      <c r="L24" s="113">
        <v>0</v>
      </c>
      <c r="M24" s="113">
        <f t="shared" si="0"/>
        <v>407</v>
      </c>
      <c r="N24" s="46" t="s">
        <v>135</v>
      </c>
    </row>
    <row r="25" spans="1:14" x14ac:dyDescent="0.25">
      <c r="A25" s="71" t="s">
        <v>32</v>
      </c>
      <c r="B25" s="11">
        <v>0</v>
      </c>
      <c r="C25" s="11">
        <v>75</v>
      </c>
      <c r="D25" s="11">
        <v>16</v>
      </c>
      <c r="E25" s="11">
        <v>0</v>
      </c>
      <c r="F25" s="11">
        <v>0</v>
      </c>
      <c r="G25" s="11">
        <v>0</v>
      </c>
      <c r="H25" s="11">
        <v>2</v>
      </c>
      <c r="I25" s="11">
        <v>0</v>
      </c>
      <c r="J25" s="11">
        <v>0</v>
      </c>
      <c r="K25" s="11">
        <v>0</v>
      </c>
      <c r="L25" s="11">
        <v>0</v>
      </c>
      <c r="M25" s="11">
        <f t="shared" si="0"/>
        <v>93</v>
      </c>
      <c r="N25" s="46" t="s">
        <v>136</v>
      </c>
    </row>
    <row r="26" spans="1:14" x14ac:dyDescent="0.25">
      <c r="A26" s="112" t="s">
        <v>33</v>
      </c>
      <c r="B26" s="113">
        <v>45</v>
      </c>
      <c r="C26" s="113">
        <v>11420</v>
      </c>
      <c r="D26" s="113">
        <v>2897</v>
      </c>
      <c r="E26" s="113">
        <v>62</v>
      </c>
      <c r="F26" s="113">
        <v>8</v>
      </c>
      <c r="G26" s="113">
        <v>11</v>
      </c>
      <c r="H26" s="113">
        <v>79</v>
      </c>
      <c r="I26" s="113">
        <v>27</v>
      </c>
      <c r="J26" s="113">
        <v>2</v>
      </c>
      <c r="K26" s="113">
        <v>0</v>
      </c>
      <c r="L26" s="113">
        <v>0</v>
      </c>
      <c r="M26" s="113">
        <f t="shared" si="0"/>
        <v>14551</v>
      </c>
      <c r="N26" s="46" t="s">
        <v>137</v>
      </c>
    </row>
    <row r="27" spans="1:14" x14ac:dyDescent="0.25">
      <c r="A27" s="71" t="s">
        <v>34</v>
      </c>
      <c r="B27" s="11">
        <v>0</v>
      </c>
      <c r="C27" s="11">
        <v>184</v>
      </c>
      <c r="D27" s="11">
        <v>145</v>
      </c>
      <c r="E27" s="11">
        <v>2</v>
      </c>
      <c r="F27" s="11">
        <v>0</v>
      </c>
      <c r="G27" s="11">
        <v>0</v>
      </c>
      <c r="H27" s="11">
        <v>6</v>
      </c>
      <c r="I27" s="11">
        <v>2</v>
      </c>
      <c r="J27" s="11">
        <v>1</v>
      </c>
      <c r="K27" s="11">
        <v>0</v>
      </c>
      <c r="L27" s="11">
        <v>0</v>
      </c>
      <c r="M27" s="11">
        <f t="shared" si="0"/>
        <v>340</v>
      </c>
      <c r="N27" s="46" t="s">
        <v>138</v>
      </c>
    </row>
    <row r="28" spans="1:14" x14ac:dyDescent="0.25">
      <c r="A28" s="112" t="s">
        <v>35</v>
      </c>
      <c r="B28" s="113">
        <v>64</v>
      </c>
      <c r="C28" s="113">
        <v>682</v>
      </c>
      <c r="D28" s="113">
        <v>231</v>
      </c>
      <c r="E28" s="113">
        <v>0</v>
      </c>
      <c r="F28" s="113">
        <v>0</v>
      </c>
      <c r="G28" s="113">
        <v>0</v>
      </c>
      <c r="H28" s="113">
        <v>34</v>
      </c>
      <c r="I28" s="113">
        <v>32</v>
      </c>
      <c r="J28" s="113">
        <v>0</v>
      </c>
      <c r="K28" s="113">
        <v>0</v>
      </c>
      <c r="L28" s="113">
        <v>0</v>
      </c>
      <c r="M28" s="113">
        <f t="shared" si="0"/>
        <v>1043</v>
      </c>
      <c r="N28" s="46" t="s">
        <v>139</v>
      </c>
    </row>
    <row r="29" spans="1:14" x14ac:dyDescent="0.25">
      <c r="A29" s="71" t="s">
        <v>36</v>
      </c>
      <c r="B29" s="11">
        <v>6</v>
      </c>
      <c r="C29" s="11">
        <v>1027</v>
      </c>
      <c r="D29" s="11">
        <v>256</v>
      </c>
      <c r="E29" s="11">
        <v>4</v>
      </c>
      <c r="F29" s="11">
        <v>0</v>
      </c>
      <c r="G29" s="11">
        <v>2</v>
      </c>
      <c r="H29" s="11">
        <v>4</v>
      </c>
      <c r="I29" s="11">
        <v>2</v>
      </c>
      <c r="J29" s="11">
        <v>0</v>
      </c>
      <c r="K29" s="11">
        <v>0</v>
      </c>
      <c r="L29" s="11">
        <v>0</v>
      </c>
      <c r="M29" s="11">
        <f t="shared" si="0"/>
        <v>1301</v>
      </c>
      <c r="N29" s="46" t="s">
        <v>140</v>
      </c>
    </row>
    <row r="30" spans="1:14" x14ac:dyDescent="0.25">
      <c r="A30" s="112" t="s">
        <v>37</v>
      </c>
      <c r="B30" s="113">
        <v>0</v>
      </c>
      <c r="C30" s="113">
        <v>79</v>
      </c>
      <c r="D30" s="113">
        <v>38</v>
      </c>
      <c r="E30" s="113">
        <v>2</v>
      </c>
      <c r="F30" s="113">
        <v>0</v>
      </c>
      <c r="G30" s="113">
        <v>0</v>
      </c>
      <c r="H30" s="113">
        <v>1</v>
      </c>
      <c r="I30" s="113">
        <v>2</v>
      </c>
      <c r="J30" s="113">
        <v>7</v>
      </c>
      <c r="K30" s="113">
        <v>0</v>
      </c>
      <c r="L30" s="113">
        <v>0</v>
      </c>
      <c r="M30" s="113">
        <f t="shared" si="0"/>
        <v>129</v>
      </c>
      <c r="N30" s="46" t="s">
        <v>141</v>
      </c>
    </row>
    <row r="31" spans="1:14" x14ac:dyDescent="0.25">
      <c r="A31" s="71" t="s">
        <v>38</v>
      </c>
      <c r="B31" s="11">
        <v>4</v>
      </c>
      <c r="C31" s="11">
        <v>370</v>
      </c>
      <c r="D31" s="11">
        <v>230</v>
      </c>
      <c r="E31" s="11">
        <v>1</v>
      </c>
      <c r="F31" s="11">
        <v>0</v>
      </c>
      <c r="G31" s="11">
        <v>0</v>
      </c>
      <c r="H31" s="11">
        <v>0</v>
      </c>
      <c r="I31" s="11">
        <v>2</v>
      </c>
      <c r="J31" s="11">
        <v>1</v>
      </c>
      <c r="K31" s="11">
        <v>0</v>
      </c>
      <c r="L31" s="11">
        <v>0</v>
      </c>
      <c r="M31" s="11">
        <f t="shared" si="0"/>
        <v>608</v>
      </c>
      <c r="N31" s="46" t="s">
        <v>142</v>
      </c>
    </row>
    <row r="32" spans="1:14" x14ac:dyDescent="0.25">
      <c r="A32" s="112" t="s">
        <v>39</v>
      </c>
      <c r="B32" s="113">
        <v>3</v>
      </c>
      <c r="C32" s="113">
        <v>663</v>
      </c>
      <c r="D32" s="113">
        <v>166</v>
      </c>
      <c r="E32" s="113">
        <v>2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f t="shared" si="0"/>
        <v>834</v>
      </c>
      <c r="N32" s="46" t="s">
        <v>143</v>
      </c>
    </row>
    <row r="33" spans="1:14" x14ac:dyDescent="0.25">
      <c r="A33" s="71" t="s">
        <v>40</v>
      </c>
      <c r="B33" s="11">
        <v>3</v>
      </c>
      <c r="C33" s="11">
        <v>913</v>
      </c>
      <c r="D33" s="11">
        <v>329</v>
      </c>
      <c r="E33" s="11">
        <v>5</v>
      </c>
      <c r="F33" s="11">
        <v>0</v>
      </c>
      <c r="G33" s="11">
        <v>0</v>
      </c>
      <c r="H33" s="11">
        <v>10</v>
      </c>
      <c r="I33" s="11">
        <v>8</v>
      </c>
      <c r="J33" s="11">
        <v>1</v>
      </c>
      <c r="K33" s="11">
        <v>0</v>
      </c>
      <c r="L33" s="11">
        <v>0</v>
      </c>
      <c r="M33" s="11">
        <f t="shared" si="0"/>
        <v>1269</v>
      </c>
      <c r="N33" s="46" t="s">
        <v>144</v>
      </c>
    </row>
    <row r="34" spans="1:14" x14ac:dyDescent="0.25">
      <c r="A34" s="112" t="s">
        <v>41</v>
      </c>
      <c r="B34" s="113">
        <v>21</v>
      </c>
      <c r="C34" s="113">
        <v>625</v>
      </c>
      <c r="D34" s="113">
        <v>503</v>
      </c>
      <c r="E34" s="113">
        <v>11</v>
      </c>
      <c r="F34" s="113">
        <v>0</v>
      </c>
      <c r="G34" s="113">
        <v>0</v>
      </c>
      <c r="H34" s="113">
        <v>47</v>
      </c>
      <c r="I34" s="113">
        <v>37</v>
      </c>
      <c r="J34" s="113">
        <v>0</v>
      </c>
      <c r="K34" s="113">
        <v>0</v>
      </c>
      <c r="L34" s="113">
        <v>0</v>
      </c>
      <c r="M34" s="113">
        <f t="shared" si="0"/>
        <v>1244</v>
      </c>
      <c r="N34" s="46" t="s">
        <v>145</v>
      </c>
    </row>
    <row r="35" spans="1:14" x14ac:dyDescent="0.25">
      <c r="A35" s="71" t="s">
        <v>42</v>
      </c>
      <c r="B35" s="11">
        <v>10</v>
      </c>
      <c r="C35" s="11">
        <v>4745</v>
      </c>
      <c r="D35" s="11">
        <v>2141</v>
      </c>
      <c r="E35" s="11">
        <v>70</v>
      </c>
      <c r="F35" s="11">
        <v>16</v>
      </c>
      <c r="G35" s="11">
        <v>3</v>
      </c>
      <c r="H35" s="11">
        <v>19</v>
      </c>
      <c r="I35" s="11">
        <v>37</v>
      </c>
      <c r="J35" s="11">
        <v>22</v>
      </c>
      <c r="K35" s="11">
        <v>3</v>
      </c>
      <c r="L35" s="11">
        <v>29</v>
      </c>
      <c r="M35" s="11">
        <f t="shared" si="0"/>
        <v>7095</v>
      </c>
      <c r="N35" s="46" t="s">
        <v>219</v>
      </c>
    </row>
    <row r="36" spans="1:14" x14ac:dyDescent="0.25">
      <c r="A36" s="112" t="s">
        <v>43</v>
      </c>
      <c r="B36" s="113">
        <v>0</v>
      </c>
      <c r="C36" s="113">
        <v>55</v>
      </c>
      <c r="D36" s="113">
        <v>36</v>
      </c>
      <c r="E36" s="113">
        <v>0</v>
      </c>
      <c r="F36" s="113">
        <v>0</v>
      </c>
      <c r="G36" s="113">
        <v>0</v>
      </c>
      <c r="H36" s="113">
        <v>2</v>
      </c>
      <c r="I36" s="113">
        <v>0</v>
      </c>
      <c r="J36" s="113">
        <v>0</v>
      </c>
      <c r="K36" s="113">
        <v>0</v>
      </c>
      <c r="L36" s="113">
        <v>0</v>
      </c>
      <c r="M36" s="113">
        <f t="shared" si="0"/>
        <v>93</v>
      </c>
      <c r="N36" s="46" t="s">
        <v>146</v>
      </c>
    </row>
    <row r="37" spans="1:14" x14ac:dyDescent="0.25">
      <c r="A37" s="71" t="s">
        <v>44</v>
      </c>
      <c r="B37" s="11">
        <v>23</v>
      </c>
      <c r="C37" s="11">
        <v>3118</v>
      </c>
      <c r="D37" s="11">
        <v>1570</v>
      </c>
      <c r="E37" s="11">
        <v>22</v>
      </c>
      <c r="F37" s="11">
        <v>1</v>
      </c>
      <c r="G37" s="11">
        <v>2</v>
      </c>
      <c r="H37" s="11">
        <v>27</v>
      </c>
      <c r="I37" s="11">
        <v>4</v>
      </c>
      <c r="J37" s="11">
        <v>0</v>
      </c>
      <c r="K37" s="11">
        <v>0</v>
      </c>
      <c r="L37" s="11">
        <v>0</v>
      </c>
      <c r="M37" s="11">
        <f t="shared" si="0"/>
        <v>4767</v>
      </c>
      <c r="N37" s="46" t="s">
        <v>147</v>
      </c>
    </row>
    <row r="38" spans="1:14" x14ac:dyDescent="0.25">
      <c r="A38" s="112" t="s">
        <v>45</v>
      </c>
      <c r="B38" s="113">
        <v>0</v>
      </c>
      <c r="C38" s="113">
        <v>502</v>
      </c>
      <c r="D38" s="113">
        <v>93</v>
      </c>
      <c r="E38" s="113">
        <v>2</v>
      </c>
      <c r="F38" s="113">
        <v>0</v>
      </c>
      <c r="G38" s="113">
        <v>0</v>
      </c>
      <c r="H38" s="113">
        <v>35</v>
      </c>
      <c r="I38" s="113">
        <v>0</v>
      </c>
      <c r="J38" s="113">
        <v>0</v>
      </c>
      <c r="K38" s="113">
        <v>0</v>
      </c>
      <c r="L38" s="113">
        <v>0</v>
      </c>
      <c r="M38" s="113">
        <f t="shared" si="0"/>
        <v>632</v>
      </c>
      <c r="N38" s="46" t="s">
        <v>148</v>
      </c>
    </row>
    <row r="39" spans="1:14" x14ac:dyDescent="0.25">
      <c r="A39" s="71" t="s">
        <v>46</v>
      </c>
      <c r="B39" s="11">
        <v>1</v>
      </c>
      <c r="C39" s="11">
        <v>191</v>
      </c>
      <c r="D39" s="11">
        <v>39</v>
      </c>
      <c r="E39" s="11">
        <v>1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1</v>
      </c>
      <c r="L39" s="11">
        <v>0</v>
      </c>
      <c r="M39" s="11">
        <f t="shared" si="0"/>
        <v>233</v>
      </c>
      <c r="N39" s="46" t="s">
        <v>149</v>
      </c>
    </row>
    <row r="40" spans="1:14" ht="10.5" customHeight="1" x14ac:dyDescent="0.25">
      <c r="A40" s="36"/>
      <c r="B40" s="8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1:14" ht="24" customHeight="1" x14ac:dyDescent="0.25">
      <c r="A41" s="21" t="s">
        <v>63</v>
      </c>
      <c r="B41" s="69">
        <f t="shared" ref="B41:M41" si="1">SUM(B8:B39)</f>
        <v>566</v>
      </c>
      <c r="C41" s="69">
        <f t="shared" si="1"/>
        <v>46075</v>
      </c>
      <c r="D41" s="69">
        <f t="shared" si="1"/>
        <v>16073</v>
      </c>
      <c r="E41" s="69">
        <f t="shared" si="1"/>
        <v>475</v>
      </c>
      <c r="F41" s="69">
        <f t="shared" si="1"/>
        <v>53</v>
      </c>
      <c r="G41" s="69">
        <f t="shared" si="1"/>
        <v>69</v>
      </c>
      <c r="H41" s="69">
        <f t="shared" si="1"/>
        <v>760</v>
      </c>
      <c r="I41" s="69">
        <f t="shared" si="1"/>
        <v>232</v>
      </c>
      <c r="J41" s="69">
        <f t="shared" si="1"/>
        <v>91</v>
      </c>
      <c r="K41" s="69">
        <f t="shared" si="1"/>
        <v>13</v>
      </c>
      <c r="L41" s="69">
        <f t="shared" si="1"/>
        <v>52</v>
      </c>
      <c r="M41" s="69">
        <f t="shared" si="1"/>
        <v>64459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G42"/>
  <sheetViews>
    <sheetView zoomScaleNormal="100" workbookViewId="0">
      <selection activeCell="A71" sqref="A71"/>
    </sheetView>
  </sheetViews>
  <sheetFormatPr baseColWidth="10" defaultColWidth="11.42578125" defaultRowHeight="15" x14ac:dyDescent="0.25"/>
  <cols>
    <col min="1" max="1" width="18.140625" style="3" customWidth="1"/>
    <col min="2" max="2" width="19.140625" style="2" customWidth="1"/>
    <col min="3" max="3" width="20" style="2" customWidth="1"/>
    <col min="4" max="4" width="12" style="2" customWidth="1"/>
    <col min="5" max="16384" width="11.42578125" style="3"/>
  </cols>
  <sheetData>
    <row r="2" spans="1:7" ht="15.75" customHeight="1" x14ac:dyDescent="0.25">
      <c r="A2" s="145" t="s">
        <v>210</v>
      </c>
      <c r="B2" s="145"/>
      <c r="C2" s="145"/>
      <c r="D2" s="145"/>
      <c r="E2" s="145"/>
      <c r="F2" s="145"/>
    </row>
    <row r="3" spans="1:7" ht="15" customHeight="1" x14ac:dyDescent="0.3">
      <c r="A3" s="80" t="s">
        <v>190</v>
      </c>
      <c r="B3" s="79"/>
      <c r="C3" s="79"/>
      <c r="D3" s="64"/>
    </row>
    <row r="5" spans="1:7" ht="15.75" customHeight="1" x14ac:dyDescent="0.25">
      <c r="A5" s="138" t="s">
        <v>167</v>
      </c>
      <c r="B5" s="137" t="s">
        <v>165</v>
      </c>
      <c r="C5" s="137" t="s">
        <v>166</v>
      </c>
      <c r="D5" s="137" t="s">
        <v>63</v>
      </c>
      <c r="G5" s="76"/>
    </row>
    <row r="6" spans="1:7" ht="31.5" customHeight="1" x14ac:dyDescent="0.25">
      <c r="A6" s="138"/>
      <c r="B6" s="137"/>
      <c r="C6" s="137"/>
      <c r="D6" s="137"/>
    </row>
    <row r="7" spans="1:7" ht="7.5" customHeight="1" x14ac:dyDescent="0.25">
      <c r="A7" s="36"/>
      <c r="B7" s="88"/>
      <c r="C7" s="88"/>
      <c r="D7" s="88"/>
    </row>
    <row r="8" spans="1:7" x14ac:dyDescent="0.25">
      <c r="A8" s="115" t="s">
        <v>17</v>
      </c>
      <c r="B8" s="119">
        <v>10369</v>
      </c>
      <c r="C8" s="119">
        <v>1530</v>
      </c>
      <c r="D8" s="119">
        <f t="shared" ref="D8:D39" si="0">SUM(B8:C8)</f>
        <v>11899</v>
      </c>
      <c r="E8" s="46" t="s">
        <v>121</v>
      </c>
    </row>
    <row r="9" spans="1:7" x14ac:dyDescent="0.25">
      <c r="A9" s="72" t="s">
        <v>18</v>
      </c>
      <c r="B9" s="2">
        <v>22874</v>
      </c>
      <c r="C9" s="2">
        <v>1505</v>
      </c>
      <c r="D9" s="2">
        <f t="shared" si="0"/>
        <v>24379</v>
      </c>
      <c r="E9" s="46" t="s">
        <v>122</v>
      </c>
    </row>
    <row r="10" spans="1:7" x14ac:dyDescent="0.25">
      <c r="A10" s="115" t="s">
        <v>19</v>
      </c>
      <c r="B10" s="119">
        <v>1395</v>
      </c>
      <c r="C10" s="119">
        <v>455</v>
      </c>
      <c r="D10" s="119">
        <f t="shared" si="0"/>
        <v>1850</v>
      </c>
      <c r="E10" s="46" t="s">
        <v>123</v>
      </c>
    </row>
    <row r="11" spans="1:7" x14ac:dyDescent="0.25">
      <c r="A11" s="72" t="s">
        <v>20</v>
      </c>
      <c r="B11" s="2">
        <v>1196</v>
      </c>
      <c r="C11" s="2">
        <v>502</v>
      </c>
      <c r="D11" s="2">
        <f t="shared" si="0"/>
        <v>1698</v>
      </c>
      <c r="E11" s="46" t="s">
        <v>218</v>
      </c>
    </row>
    <row r="12" spans="1:7" x14ac:dyDescent="0.25">
      <c r="A12" s="115" t="s">
        <v>23</v>
      </c>
      <c r="B12" s="119">
        <v>4486</v>
      </c>
      <c r="C12" s="119">
        <v>753</v>
      </c>
      <c r="D12" s="119">
        <f t="shared" si="0"/>
        <v>5239</v>
      </c>
      <c r="E12" s="46" t="s">
        <v>124</v>
      </c>
    </row>
    <row r="13" spans="1:7" x14ac:dyDescent="0.25">
      <c r="A13" s="72" t="s">
        <v>24</v>
      </c>
      <c r="B13" s="2">
        <v>25833</v>
      </c>
      <c r="C13" s="2">
        <v>4132</v>
      </c>
      <c r="D13" s="2">
        <f t="shared" si="0"/>
        <v>29965</v>
      </c>
      <c r="E13" s="46" t="s">
        <v>125</v>
      </c>
    </row>
    <row r="14" spans="1:7" x14ac:dyDescent="0.25">
      <c r="A14" s="115" t="s">
        <v>215</v>
      </c>
      <c r="B14" s="119">
        <v>153970</v>
      </c>
      <c r="C14" s="119">
        <v>25402</v>
      </c>
      <c r="D14" s="119">
        <f t="shared" si="0"/>
        <v>179372</v>
      </c>
      <c r="E14" s="46" t="s">
        <v>216</v>
      </c>
    </row>
    <row r="15" spans="1:7" x14ac:dyDescent="0.25">
      <c r="A15" s="72" t="s">
        <v>21</v>
      </c>
      <c r="B15" s="2">
        <v>30322</v>
      </c>
      <c r="C15" s="2">
        <v>5618</v>
      </c>
      <c r="D15" s="2">
        <f t="shared" si="0"/>
        <v>35940</v>
      </c>
      <c r="E15" s="46" t="s">
        <v>126</v>
      </c>
    </row>
    <row r="16" spans="1:7" x14ac:dyDescent="0.25">
      <c r="A16" s="115" t="s">
        <v>22</v>
      </c>
      <c r="B16" s="119">
        <v>6566</v>
      </c>
      <c r="C16" s="119">
        <v>1611</v>
      </c>
      <c r="D16" s="119">
        <f t="shared" si="0"/>
        <v>8177</v>
      </c>
      <c r="E16" s="46" t="s">
        <v>127</v>
      </c>
    </row>
    <row r="17" spans="1:5" x14ac:dyDescent="0.25">
      <c r="A17" s="72" t="s">
        <v>25</v>
      </c>
      <c r="B17" s="2">
        <v>13297</v>
      </c>
      <c r="C17" s="2">
        <v>1840</v>
      </c>
      <c r="D17" s="2">
        <f t="shared" si="0"/>
        <v>15137</v>
      </c>
      <c r="E17" s="46" t="s">
        <v>128</v>
      </c>
    </row>
    <row r="18" spans="1:5" x14ac:dyDescent="0.25">
      <c r="A18" s="115" t="s">
        <v>48</v>
      </c>
      <c r="B18" s="119">
        <v>42611</v>
      </c>
      <c r="C18" s="119">
        <v>5391</v>
      </c>
      <c r="D18" s="119">
        <f t="shared" si="0"/>
        <v>48002</v>
      </c>
      <c r="E18" s="46" t="s">
        <v>129</v>
      </c>
    </row>
    <row r="19" spans="1:5" x14ac:dyDescent="0.25">
      <c r="A19" s="72" t="s">
        <v>26</v>
      </c>
      <c r="B19" s="2">
        <v>39740</v>
      </c>
      <c r="C19" s="2">
        <v>6864</v>
      </c>
      <c r="D19" s="2">
        <f t="shared" si="0"/>
        <v>46604</v>
      </c>
      <c r="E19" s="46" t="s">
        <v>130</v>
      </c>
    </row>
    <row r="20" spans="1:5" x14ac:dyDescent="0.25">
      <c r="A20" s="115" t="s">
        <v>27</v>
      </c>
      <c r="B20" s="119">
        <v>2668</v>
      </c>
      <c r="C20" s="119">
        <v>380</v>
      </c>
      <c r="D20" s="119">
        <f t="shared" si="0"/>
        <v>3048</v>
      </c>
      <c r="E20" s="46" t="s">
        <v>131</v>
      </c>
    </row>
    <row r="21" spans="1:5" x14ac:dyDescent="0.25">
      <c r="A21" s="72" t="s">
        <v>28</v>
      </c>
      <c r="B21" s="2">
        <v>29630</v>
      </c>
      <c r="C21" s="2">
        <v>4050</v>
      </c>
      <c r="D21" s="2">
        <f t="shared" si="0"/>
        <v>33680</v>
      </c>
      <c r="E21" s="46" t="s">
        <v>132</v>
      </c>
    </row>
    <row r="22" spans="1:5" x14ac:dyDescent="0.25">
      <c r="A22" s="115" t="s">
        <v>29</v>
      </c>
      <c r="B22" s="119">
        <v>56909</v>
      </c>
      <c r="C22" s="119">
        <v>4702</v>
      </c>
      <c r="D22" s="119">
        <f t="shared" si="0"/>
        <v>61611</v>
      </c>
      <c r="E22" s="46" t="s">
        <v>133</v>
      </c>
    </row>
    <row r="23" spans="1:5" x14ac:dyDescent="0.25">
      <c r="A23" s="72" t="s">
        <v>30</v>
      </c>
      <c r="B23" s="2">
        <v>24299</v>
      </c>
      <c r="C23" s="2">
        <v>1497</v>
      </c>
      <c r="D23" s="2">
        <f t="shared" si="0"/>
        <v>25796</v>
      </c>
      <c r="E23" s="46" t="s">
        <v>134</v>
      </c>
    </row>
    <row r="24" spans="1:5" x14ac:dyDescent="0.25">
      <c r="A24" s="115" t="s">
        <v>31</v>
      </c>
      <c r="B24" s="119">
        <v>7469</v>
      </c>
      <c r="C24" s="119">
        <v>649</v>
      </c>
      <c r="D24" s="119">
        <f t="shared" si="0"/>
        <v>8118</v>
      </c>
      <c r="E24" s="46" t="s">
        <v>135</v>
      </c>
    </row>
    <row r="25" spans="1:5" x14ac:dyDescent="0.25">
      <c r="A25" s="72" t="s">
        <v>32</v>
      </c>
      <c r="B25" s="2">
        <v>1725</v>
      </c>
      <c r="C25" s="2">
        <v>181</v>
      </c>
      <c r="D25" s="2">
        <f t="shared" si="0"/>
        <v>1906</v>
      </c>
      <c r="E25" s="46" t="s">
        <v>136</v>
      </c>
    </row>
    <row r="26" spans="1:5" x14ac:dyDescent="0.25">
      <c r="A26" s="115" t="s">
        <v>33</v>
      </c>
      <c r="B26" s="119">
        <v>103580</v>
      </c>
      <c r="C26" s="119">
        <v>26202</v>
      </c>
      <c r="D26" s="119">
        <f t="shared" si="0"/>
        <v>129782</v>
      </c>
      <c r="E26" s="46" t="s">
        <v>137</v>
      </c>
    </row>
    <row r="27" spans="1:5" x14ac:dyDescent="0.25">
      <c r="A27" s="72" t="s">
        <v>34</v>
      </c>
      <c r="B27" s="2">
        <v>3616</v>
      </c>
      <c r="C27" s="2">
        <v>684</v>
      </c>
      <c r="D27" s="2">
        <f t="shared" si="0"/>
        <v>4300</v>
      </c>
      <c r="E27" s="46" t="s">
        <v>138</v>
      </c>
    </row>
    <row r="28" spans="1:5" x14ac:dyDescent="0.25">
      <c r="A28" s="115" t="s">
        <v>35</v>
      </c>
      <c r="B28" s="119">
        <v>27336</v>
      </c>
      <c r="C28" s="119">
        <v>2227</v>
      </c>
      <c r="D28" s="119">
        <f t="shared" si="0"/>
        <v>29563</v>
      </c>
      <c r="E28" s="46" t="s">
        <v>139</v>
      </c>
    </row>
    <row r="29" spans="1:5" x14ac:dyDescent="0.25">
      <c r="A29" s="72" t="s">
        <v>36</v>
      </c>
      <c r="B29" s="2">
        <v>23957</v>
      </c>
      <c r="C29" s="2">
        <v>3106</v>
      </c>
      <c r="D29" s="2">
        <f t="shared" si="0"/>
        <v>27063</v>
      </c>
      <c r="E29" s="46" t="s">
        <v>140</v>
      </c>
    </row>
    <row r="30" spans="1:5" x14ac:dyDescent="0.25">
      <c r="A30" s="115" t="s">
        <v>37</v>
      </c>
      <c r="B30" s="119">
        <v>1413</v>
      </c>
      <c r="C30" s="119">
        <v>257</v>
      </c>
      <c r="D30" s="119">
        <f t="shared" si="0"/>
        <v>1670</v>
      </c>
      <c r="E30" s="46" t="s">
        <v>141</v>
      </c>
    </row>
    <row r="31" spans="1:5" x14ac:dyDescent="0.25">
      <c r="A31" s="72" t="s">
        <v>38</v>
      </c>
      <c r="B31" s="2">
        <v>21064</v>
      </c>
      <c r="C31" s="2">
        <v>1241</v>
      </c>
      <c r="D31" s="2">
        <f t="shared" si="0"/>
        <v>22305</v>
      </c>
      <c r="E31" s="46" t="s">
        <v>142</v>
      </c>
    </row>
    <row r="32" spans="1:5" x14ac:dyDescent="0.25">
      <c r="A32" s="115" t="s">
        <v>39</v>
      </c>
      <c r="B32" s="119">
        <v>18940</v>
      </c>
      <c r="C32" s="119">
        <v>1632</v>
      </c>
      <c r="D32" s="119">
        <f t="shared" si="0"/>
        <v>20572</v>
      </c>
      <c r="E32" s="46" t="s">
        <v>143</v>
      </c>
    </row>
    <row r="33" spans="1:5" x14ac:dyDescent="0.25">
      <c r="A33" s="72" t="s">
        <v>40</v>
      </c>
      <c r="B33" s="2">
        <v>18938</v>
      </c>
      <c r="C33" s="2">
        <v>2231</v>
      </c>
      <c r="D33" s="2">
        <f t="shared" si="0"/>
        <v>21169</v>
      </c>
      <c r="E33" s="46" t="s">
        <v>144</v>
      </c>
    </row>
    <row r="34" spans="1:5" x14ac:dyDescent="0.25">
      <c r="A34" s="115" t="s">
        <v>41</v>
      </c>
      <c r="B34" s="119">
        <v>3679</v>
      </c>
      <c r="C34" s="119">
        <v>2603</v>
      </c>
      <c r="D34" s="119">
        <f t="shared" si="0"/>
        <v>6282</v>
      </c>
      <c r="E34" s="46" t="s">
        <v>145</v>
      </c>
    </row>
    <row r="35" spans="1:5" x14ac:dyDescent="0.25">
      <c r="A35" s="72" t="s">
        <v>42</v>
      </c>
      <c r="B35" s="2">
        <v>40235</v>
      </c>
      <c r="C35" s="2">
        <v>12889</v>
      </c>
      <c r="D35" s="2">
        <f t="shared" si="0"/>
        <v>53124</v>
      </c>
      <c r="E35" s="46" t="s">
        <v>219</v>
      </c>
    </row>
    <row r="36" spans="1:5" x14ac:dyDescent="0.25">
      <c r="A36" s="115" t="s">
        <v>43</v>
      </c>
      <c r="B36" s="119">
        <v>4766</v>
      </c>
      <c r="C36" s="119">
        <v>218</v>
      </c>
      <c r="D36" s="119">
        <f t="shared" si="0"/>
        <v>4984</v>
      </c>
      <c r="E36" s="46" t="s">
        <v>146</v>
      </c>
    </row>
    <row r="37" spans="1:5" x14ac:dyDescent="0.25">
      <c r="A37" s="72" t="s">
        <v>44</v>
      </c>
      <c r="B37" s="2">
        <v>33110</v>
      </c>
      <c r="C37" s="2">
        <v>8530</v>
      </c>
      <c r="D37" s="2">
        <f t="shared" si="0"/>
        <v>41640</v>
      </c>
      <c r="E37" s="46" t="s">
        <v>147</v>
      </c>
    </row>
    <row r="38" spans="1:5" x14ac:dyDescent="0.25">
      <c r="A38" s="115" t="s">
        <v>45</v>
      </c>
      <c r="B38" s="119">
        <v>7086</v>
      </c>
      <c r="C38" s="119">
        <v>1158</v>
      </c>
      <c r="D38" s="119">
        <f t="shared" si="0"/>
        <v>8244</v>
      </c>
      <c r="E38" s="46" t="s">
        <v>148</v>
      </c>
    </row>
    <row r="39" spans="1:5" x14ac:dyDescent="0.25">
      <c r="A39" s="72" t="s">
        <v>46</v>
      </c>
      <c r="B39" s="2">
        <v>3797</v>
      </c>
      <c r="C39" s="2">
        <v>465</v>
      </c>
      <c r="D39" s="2">
        <f t="shared" si="0"/>
        <v>4262</v>
      </c>
      <c r="E39" s="46" t="s">
        <v>149</v>
      </c>
    </row>
    <row r="40" spans="1:5" ht="7.5" customHeight="1" x14ac:dyDescent="0.25">
      <c r="A40" s="36"/>
      <c r="B40" s="88"/>
      <c r="C40" s="88"/>
      <c r="D40" s="88"/>
    </row>
    <row r="41" spans="1:5" ht="22.5" customHeight="1" x14ac:dyDescent="0.25">
      <c r="A41" s="23" t="s">
        <v>63</v>
      </c>
      <c r="B41" s="47">
        <f>SUM(B8:B39)</f>
        <v>786876</v>
      </c>
      <c r="C41" s="47">
        <f>SUM(C8:C39)</f>
        <v>130505</v>
      </c>
      <c r="D41" s="47">
        <f>SUM(D8:D39)</f>
        <v>917381</v>
      </c>
    </row>
    <row r="42" spans="1:5" x14ac:dyDescent="0.25">
      <c r="B42" s="52">
        <f>B41*100/D41</f>
        <v>85.774176705207537</v>
      </c>
      <c r="C42" s="52">
        <f>C41*100/D41</f>
        <v>14.225823294792457</v>
      </c>
      <c r="D42" s="52">
        <f>SUM(B42:C42)</f>
        <v>100</v>
      </c>
    </row>
  </sheetData>
  <mergeCells count="5">
    <mergeCell ref="A5:A6"/>
    <mergeCell ref="B5:B6"/>
    <mergeCell ref="C5:C6"/>
    <mergeCell ref="D5:D6"/>
    <mergeCell ref="A2:F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F47"/>
  <sheetViews>
    <sheetView zoomScaleNormal="100" workbookViewId="0">
      <selection activeCell="B63" sqref="B63"/>
    </sheetView>
  </sheetViews>
  <sheetFormatPr baseColWidth="10" defaultColWidth="11.42578125" defaultRowHeight="15" x14ac:dyDescent="0.25"/>
  <cols>
    <col min="1" max="1" width="19.140625" style="3" customWidth="1"/>
    <col min="2" max="2" width="14" style="2" customWidth="1"/>
    <col min="3" max="3" width="13.5703125" style="2" customWidth="1"/>
    <col min="4" max="4" width="10.5703125" style="2" customWidth="1"/>
    <col min="5" max="16384" width="11.42578125" style="3"/>
  </cols>
  <sheetData>
    <row r="2" spans="1:5" ht="16.5" customHeight="1" x14ac:dyDescent="0.25">
      <c r="A2" s="146" t="s">
        <v>211</v>
      </c>
      <c r="B2" s="146"/>
      <c r="C2" s="146"/>
      <c r="D2" s="146"/>
    </row>
    <row r="3" spans="1:5" ht="15.75" customHeight="1" x14ac:dyDescent="0.25">
      <c r="A3" s="146" t="s">
        <v>212</v>
      </c>
      <c r="B3" s="146"/>
      <c r="C3" s="146"/>
      <c r="D3" s="146"/>
    </row>
    <row r="5" spans="1:5" ht="15" customHeight="1" x14ac:dyDescent="0.25">
      <c r="A5" s="138" t="s">
        <v>167</v>
      </c>
      <c r="B5" s="137" t="s">
        <v>168</v>
      </c>
      <c r="C5" s="137" t="s">
        <v>169</v>
      </c>
      <c r="D5" s="137" t="s">
        <v>63</v>
      </c>
    </row>
    <row r="6" spans="1:5" ht="18.75" customHeight="1" x14ac:dyDescent="0.25">
      <c r="A6" s="138"/>
      <c r="B6" s="137"/>
      <c r="C6" s="137"/>
      <c r="D6" s="137"/>
    </row>
    <row r="7" spans="1:5" ht="6.75" customHeight="1" x14ac:dyDescent="0.25">
      <c r="A7" s="36"/>
      <c r="B7" s="88"/>
      <c r="C7" s="88"/>
      <c r="D7" s="88"/>
    </row>
    <row r="8" spans="1:5" x14ac:dyDescent="0.25">
      <c r="A8" s="115" t="s">
        <v>17</v>
      </c>
      <c r="B8" s="119">
        <v>7305</v>
      </c>
      <c r="C8" s="119">
        <v>4594</v>
      </c>
      <c r="D8" s="119">
        <f t="shared" ref="D8:D39" si="0">SUM(B8:C8)</f>
        <v>11899</v>
      </c>
      <c r="E8" s="46" t="s">
        <v>121</v>
      </c>
    </row>
    <row r="9" spans="1:5" x14ac:dyDescent="0.25">
      <c r="A9" s="72" t="s">
        <v>18</v>
      </c>
      <c r="B9" s="2">
        <v>7590</v>
      </c>
      <c r="C9" s="2">
        <v>16789</v>
      </c>
      <c r="D9" s="2">
        <f t="shared" si="0"/>
        <v>24379</v>
      </c>
      <c r="E9" s="46" t="s">
        <v>122</v>
      </c>
    </row>
    <row r="10" spans="1:5" x14ac:dyDescent="0.25">
      <c r="A10" s="115" t="s">
        <v>19</v>
      </c>
      <c r="B10" s="119">
        <v>925</v>
      </c>
      <c r="C10" s="119">
        <v>925</v>
      </c>
      <c r="D10" s="119">
        <f t="shared" si="0"/>
        <v>1850</v>
      </c>
      <c r="E10" s="46" t="s">
        <v>123</v>
      </c>
    </row>
    <row r="11" spans="1:5" x14ac:dyDescent="0.25">
      <c r="A11" s="72" t="s">
        <v>20</v>
      </c>
      <c r="B11" s="2">
        <v>1094</v>
      </c>
      <c r="C11" s="2">
        <v>604</v>
      </c>
      <c r="D11" s="2">
        <f t="shared" si="0"/>
        <v>1698</v>
      </c>
      <c r="E11" s="46" t="s">
        <v>218</v>
      </c>
    </row>
    <row r="12" spans="1:5" x14ac:dyDescent="0.25">
      <c r="A12" s="115" t="s">
        <v>23</v>
      </c>
      <c r="B12" s="119">
        <v>2895</v>
      </c>
      <c r="C12" s="119">
        <v>2344</v>
      </c>
      <c r="D12" s="119">
        <f t="shared" si="0"/>
        <v>5239</v>
      </c>
      <c r="E12" s="46" t="s">
        <v>124</v>
      </c>
    </row>
    <row r="13" spans="1:5" x14ac:dyDescent="0.25">
      <c r="A13" s="72" t="s">
        <v>24</v>
      </c>
      <c r="B13" s="2">
        <v>16273</v>
      </c>
      <c r="C13" s="2">
        <v>13692</v>
      </c>
      <c r="D13" s="2">
        <f t="shared" si="0"/>
        <v>29965</v>
      </c>
      <c r="E13" s="46" t="s">
        <v>125</v>
      </c>
    </row>
    <row r="14" spans="1:5" x14ac:dyDescent="0.25">
      <c r="A14" s="115" t="s">
        <v>215</v>
      </c>
      <c r="B14" s="119">
        <v>92219</v>
      </c>
      <c r="C14" s="119">
        <v>87153</v>
      </c>
      <c r="D14" s="119">
        <f t="shared" si="0"/>
        <v>179372</v>
      </c>
      <c r="E14" s="46" t="s">
        <v>216</v>
      </c>
    </row>
    <row r="15" spans="1:5" x14ac:dyDescent="0.25">
      <c r="A15" s="72" t="s">
        <v>21</v>
      </c>
      <c r="B15" s="2">
        <v>23257</v>
      </c>
      <c r="C15" s="2">
        <v>12683</v>
      </c>
      <c r="D15" s="2">
        <f t="shared" si="0"/>
        <v>35940</v>
      </c>
      <c r="E15" s="46" t="s">
        <v>126</v>
      </c>
    </row>
    <row r="16" spans="1:5" x14ac:dyDescent="0.25">
      <c r="A16" s="115" t="s">
        <v>22</v>
      </c>
      <c r="B16" s="119">
        <v>4580</v>
      </c>
      <c r="C16" s="119">
        <v>3597</v>
      </c>
      <c r="D16" s="119">
        <f t="shared" si="0"/>
        <v>8177</v>
      </c>
      <c r="E16" s="46" t="s">
        <v>127</v>
      </c>
    </row>
    <row r="17" spans="1:6" x14ac:dyDescent="0.25">
      <c r="A17" s="72" t="s">
        <v>25</v>
      </c>
      <c r="B17" s="2">
        <v>9270</v>
      </c>
      <c r="C17" s="2">
        <v>5867</v>
      </c>
      <c r="D17" s="2">
        <f t="shared" si="0"/>
        <v>15137</v>
      </c>
      <c r="E17" s="46" t="s">
        <v>128</v>
      </c>
    </row>
    <row r="18" spans="1:6" x14ac:dyDescent="0.25">
      <c r="A18" s="115" t="s">
        <v>48</v>
      </c>
      <c r="B18" s="119">
        <v>16642</v>
      </c>
      <c r="C18" s="119">
        <v>31360</v>
      </c>
      <c r="D18" s="119">
        <f t="shared" si="0"/>
        <v>48002</v>
      </c>
      <c r="E18" s="46" t="s">
        <v>129</v>
      </c>
    </row>
    <row r="19" spans="1:6" x14ac:dyDescent="0.25">
      <c r="A19" s="72" t="s">
        <v>26</v>
      </c>
      <c r="B19" s="2">
        <v>23880</v>
      </c>
      <c r="C19" s="2">
        <v>22724</v>
      </c>
      <c r="D19" s="2">
        <f t="shared" si="0"/>
        <v>46604</v>
      </c>
      <c r="E19" s="46" t="s">
        <v>130</v>
      </c>
    </row>
    <row r="20" spans="1:6" x14ac:dyDescent="0.25">
      <c r="A20" s="115" t="s">
        <v>27</v>
      </c>
      <c r="B20" s="119">
        <v>1206</v>
      </c>
      <c r="C20" s="119">
        <v>1842</v>
      </c>
      <c r="D20" s="119">
        <f t="shared" si="0"/>
        <v>3048</v>
      </c>
      <c r="E20" s="46" t="s">
        <v>131</v>
      </c>
    </row>
    <row r="21" spans="1:6" x14ac:dyDescent="0.25">
      <c r="A21" s="72" t="s">
        <v>28</v>
      </c>
      <c r="B21" s="2">
        <v>8428</v>
      </c>
      <c r="C21" s="2">
        <v>25252</v>
      </c>
      <c r="D21" s="2">
        <f t="shared" si="0"/>
        <v>33680</v>
      </c>
      <c r="E21" s="46" t="s">
        <v>132</v>
      </c>
    </row>
    <row r="22" spans="1:6" x14ac:dyDescent="0.25">
      <c r="A22" s="115" t="s">
        <v>29</v>
      </c>
      <c r="B22" s="119">
        <v>28173</v>
      </c>
      <c r="C22" s="119">
        <v>33438</v>
      </c>
      <c r="D22" s="119">
        <f t="shared" si="0"/>
        <v>61611</v>
      </c>
      <c r="E22" s="46" t="s">
        <v>133</v>
      </c>
    </row>
    <row r="23" spans="1:6" x14ac:dyDescent="0.25">
      <c r="A23" s="72" t="s">
        <v>30</v>
      </c>
      <c r="B23" s="2">
        <v>9825</v>
      </c>
      <c r="C23" s="2">
        <v>15971</v>
      </c>
      <c r="D23" s="2">
        <f t="shared" si="0"/>
        <v>25796</v>
      </c>
      <c r="E23" s="46" t="s">
        <v>134</v>
      </c>
    </row>
    <row r="24" spans="1:6" x14ac:dyDescent="0.25">
      <c r="A24" s="115" t="s">
        <v>31</v>
      </c>
      <c r="B24" s="119">
        <v>4471</v>
      </c>
      <c r="C24" s="119">
        <v>3647</v>
      </c>
      <c r="D24" s="119">
        <f t="shared" si="0"/>
        <v>8118</v>
      </c>
      <c r="E24" s="46" t="s">
        <v>135</v>
      </c>
    </row>
    <row r="25" spans="1:6" x14ac:dyDescent="0.25">
      <c r="A25" s="72" t="s">
        <v>32</v>
      </c>
      <c r="B25" s="2">
        <v>662</v>
      </c>
      <c r="C25" s="2">
        <v>1244</v>
      </c>
      <c r="D25" s="2">
        <f t="shared" si="0"/>
        <v>1906</v>
      </c>
      <c r="E25" s="46" t="s">
        <v>136</v>
      </c>
    </row>
    <row r="26" spans="1:6" x14ac:dyDescent="0.25">
      <c r="A26" s="115" t="s">
        <v>33</v>
      </c>
      <c r="B26" s="119">
        <v>93807</v>
      </c>
      <c r="C26" s="119">
        <v>35975</v>
      </c>
      <c r="D26" s="119">
        <f t="shared" si="0"/>
        <v>129782</v>
      </c>
      <c r="E26" s="46" t="s">
        <v>137</v>
      </c>
      <c r="F26" s="27"/>
    </row>
    <row r="27" spans="1:6" x14ac:dyDescent="0.25">
      <c r="A27" s="72" t="s">
        <v>34</v>
      </c>
      <c r="B27" s="2">
        <v>1986</v>
      </c>
      <c r="C27" s="2">
        <v>2314</v>
      </c>
      <c r="D27" s="2">
        <f t="shared" si="0"/>
        <v>4300</v>
      </c>
      <c r="E27" s="46" t="s">
        <v>138</v>
      </c>
    </row>
    <row r="28" spans="1:6" x14ac:dyDescent="0.25">
      <c r="A28" s="115" t="s">
        <v>35</v>
      </c>
      <c r="B28" s="119">
        <v>9163</v>
      </c>
      <c r="C28" s="119">
        <v>20400</v>
      </c>
      <c r="D28" s="119">
        <f t="shared" si="0"/>
        <v>29563</v>
      </c>
      <c r="E28" s="46" t="s">
        <v>139</v>
      </c>
    </row>
    <row r="29" spans="1:6" x14ac:dyDescent="0.25">
      <c r="A29" s="72" t="s">
        <v>36</v>
      </c>
      <c r="B29" s="2">
        <v>12284</v>
      </c>
      <c r="C29" s="2">
        <v>14779</v>
      </c>
      <c r="D29" s="2">
        <f t="shared" si="0"/>
        <v>27063</v>
      </c>
      <c r="E29" s="46" t="s">
        <v>140</v>
      </c>
    </row>
    <row r="30" spans="1:6" x14ac:dyDescent="0.25">
      <c r="A30" s="115" t="s">
        <v>37</v>
      </c>
      <c r="B30" s="119">
        <v>692</v>
      </c>
      <c r="C30" s="119">
        <v>978</v>
      </c>
      <c r="D30" s="119">
        <f t="shared" si="0"/>
        <v>1670</v>
      </c>
      <c r="E30" s="46" t="s">
        <v>141</v>
      </c>
    </row>
    <row r="31" spans="1:6" x14ac:dyDescent="0.25">
      <c r="A31" s="72" t="s">
        <v>38</v>
      </c>
      <c r="B31" s="2">
        <v>9679</v>
      </c>
      <c r="C31" s="2">
        <v>12626</v>
      </c>
      <c r="D31" s="2">
        <f t="shared" si="0"/>
        <v>22305</v>
      </c>
      <c r="E31" s="46" t="s">
        <v>142</v>
      </c>
    </row>
    <row r="32" spans="1:6" x14ac:dyDescent="0.25">
      <c r="A32" s="115" t="s">
        <v>39</v>
      </c>
      <c r="B32" s="119">
        <v>7948</v>
      </c>
      <c r="C32" s="119">
        <v>12624</v>
      </c>
      <c r="D32" s="119">
        <f t="shared" si="0"/>
        <v>20572</v>
      </c>
      <c r="E32" s="46" t="s">
        <v>143</v>
      </c>
    </row>
    <row r="33" spans="1:5" x14ac:dyDescent="0.25">
      <c r="A33" s="72" t="s">
        <v>40</v>
      </c>
      <c r="B33" s="2">
        <v>8311</v>
      </c>
      <c r="C33" s="2">
        <v>12858</v>
      </c>
      <c r="D33" s="2">
        <f t="shared" si="0"/>
        <v>21169</v>
      </c>
      <c r="E33" s="46" t="s">
        <v>144</v>
      </c>
    </row>
    <row r="34" spans="1:5" x14ac:dyDescent="0.25">
      <c r="A34" s="115" t="s">
        <v>41</v>
      </c>
      <c r="B34" s="119">
        <v>3152</v>
      </c>
      <c r="C34" s="119">
        <v>3130</v>
      </c>
      <c r="D34" s="119">
        <f t="shared" si="0"/>
        <v>6282</v>
      </c>
      <c r="E34" s="46" t="s">
        <v>145</v>
      </c>
    </row>
    <row r="35" spans="1:5" x14ac:dyDescent="0.25">
      <c r="A35" s="72" t="s">
        <v>42</v>
      </c>
      <c r="B35" s="2">
        <v>32933</v>
      </c>
      <c r="C35" s="2">
        <v>20191</v>
      </c>
      <c r="D35" s="2">
        <f t="shared" si="0"/>
        <v>53124</v>
      </c>
      <c r="E35" s="46" t="s">
        <v>219</v>
      </c>
    </row>
    <row r="36" spans="1:5" x14ac:dyDescent="0.25">
      <c r="A36" s="115" t="s">
        <v>43</v>
      </c>
      <c r="B36" s="119">
        <v>1044</v>
      </c>
      <c r="C36" s="119">
        <v>3940</v>
      </c>
      <c r="D36" s="119">
        <f t="shared" si="0"/>
        <v>4984</v>
      </c>
      <c r="E36" s="46" t="s">
        <v>146</v>
      </c>
    </row>
    <row r="37" spans="1:5" x14ac:dyDescent="0.25">
      <c r="A37" s="72" t="s">
        <v>44</v>
      </c>
      <c r="B37" s="2">
        <v>21205</v>
      </c>
      <c r="C37" s="2">
        <v>20435</v>
      </c>
      <c r="D37" s="2">
        <f t="shared" si="0"/>
        <v>41640</v>
      </c>
      <c r="E37" s="46" t="s">
        <v>147</v>
      </c>
    </row>
    <row r="38" spans="1:5" x14ac:dyDescent="0.25">
      <c r="A38" s="115" t="s">
        <v>45</v>
      </c>
      <c r="B38" s="119">
        <v>5087</v>
      </c>
      <c r="C38" s="119">
        <v>3157</v>
      </c>
      <c r="D38" s="119">
        <f t="shared" si="0"/>
        <v>8244</v>
      </c>
      <c r="E38" s="46" t="s">
        <v>148</v>
      </c>
    </row>
    <row r="39" spans="1:5" x14ac:dyDescent="0.25">
      <c r="A39" s="72" t="s">
        <v>46</v>
      </c>
      <c r="B39" s="2">
        <v>2430</v>
      </c>
      <c r="C39" s="2">
        <v>1832</v>
      </c>
      <c r="D39" s="2">
        <f t="shared" si="0"/>
        <v>4262</v>
      </c>
      <c r="E39" s="46" t="s">
        <v>149</v>
      </c>
    </row>
    <row r="40" spans="1:5" ht="7.5" customHeight="1" x14ac:dyDescent="0.25">
      <c r="A40" s="36"/>
      <c r="B40" s="88"/>
      <c r="C40" s="88"/>
      <c r="D40" s="88"/>
    </row>
    <row r="41" spans="1:5" ht="23.25" customHeight="1" x14ac:dyDescent="0.25">
      <c r="A41" s="19" t="s">
        <v>63</v>
      </c>
      <c r="B41" s="47">
        <f>SUM(B8:B39)</f>
        <v>468416</v>
      </c>
      <c r="C41" s="47">
        <f>SUM(C8:C39)</f>
        <v>448965</v>
      </c>
      <c r="D41" s="47">
        <f>SUM(D8:D39)</f>
        <v>917381</v>
      </c>
    </row>
    <row r="42" spans="1:5" x14ac:dyDescent="0.25">
      <c r="B42" s="52">
        <f>B41*100/D41</f>
        <v>51.060137500122629</v>
      </c>
      <c r="C42" s="52">
        <f>C41*100/D41</f>
        <v>48.939862499877371</v>
      </c>
      <c r="D42" s="52">
        <f>SUM(B42:C42)</f>
        <v>100</v>
      </c>
    </row>
    <row r="47" spans="1:5" x14ac:dyDescent="0.25">
      <c r="B47" s="107"/>
      <c r="C47" s="107"/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N67"/>
  <sheetViews>
    <sheetView zoomScaleNormal="100" workbookViewId="0">
      <selection activeCell="A89" sqref="A89"/>
    </sheetView>
  </sheetViews>
  <sheetFormatPr baseColWidth="10" defaultColWidth="11.42578125" defaultRowHeight="15" x14ac:dyDescent="0.25"/>
  <cols>
    <col min="1" max="1" width="18.42578125" style="1" customWidth="1"/>
    <col min="2" max="2" width="11.42578125" style="3" customWidth="1"/>
    <col min="3" max="3" width="10.5703125" style="3" customWidth="1"/>
    <col min="4" max="4" width="9.5703125" style="3" customWidth="1"/>
    <col min="5" max="5" width="10.5703125" style="3" customWidth="1"/>
    <col min="6" max="6" width="8.85546875" style="3" customWidth="1"/>
    <col min="7" max="7" width="10" style="3" customWidth="1"/>
    <col min="8" max="8" width="13.42578125" style="3" customWidth="1"/>
    <col min="9" max="9" width="6.42578125" style="1" customWidth="1"/>
    <col min="10" max="16384" width="11.42578125" style="3"/>
  </cols>
  <sheetData>
    <row r="2" spans="1:9" ht="17.25" x14ac:dyDescent="0.3">
      <c r="A2" s="13" t="s">
        <v>213</v>
      </c>
      <c r="B2" s="2"/>
      <c r="C2" s="2"/>
      <c r="D2" s="2"/>
      <c r="E2" s="2"/>
      <c r="F2" s="2"/>
      <c r="G2" s="2"/>
      <c r="I2" s="3"/>
    </row>
    <row r="3" spans="1:9" x14ac:dyDescent="0.25">
      <c r="A3" s="12"/>
    </row>
    <row r="4" spans="1:9" ht="20.25" customHeight="1" x14ac:dyDescent="0.25">
      <c r="A4" s="137" t="s">
        <v>170</v>
      </c>
      <c r="B4" s="144" t="s">
        <v>158</v>
      </c>
      <c r="C4" s="144"/>
      <c r="D4" s="144"/>
      <c r="E4" s="144"/>
      <c r="F4" s="144"/>
      <c r="G4" s="147" t="s">
        <v>63</v>
      </c>
      <c r="H4" s="137" t="s">
        <v>150</v>
      </c>
      <c r="I4" s="3"/>
    </row>
    <row r="5" spans="1:9" ht="18.75" customHeight="1" x14ac:dyDescent="0.25">
      <c r="A5" s="137"/>
      <c r="B5" s="83" t="s">
        <v>16</v>
      </c>
      <c r="C5" s="83" t="s">
        <v>15</v>
      </c>
      <c r="D5" s="83" t="s">
        <v>13</v>
      </c>
      <c r="E5" s="83" t="s">
        <v>14</v>
      </c>
      <c r="F5" s="83" t="s">
        <v>55</v>
      </c>
      <c r="G5" s="147"/>
      <c r="H5" s="137"/>
      <c r="I5" s="3"/>
    </row>
    <row r="6" spans="1:9" ht="9" customHeight="1" x14ac:dyDescent="0.25">
      <c r="A6" s="96"/>
      <c r="B6" s="97"/>
      <c r="C6" s="97"/>
      <c r="D6" s="97"/>
      <c r="E6" s="97"/>
      <c r="F6" s="97"/>
      <c r="G6" s="44"/>
      <c r="H6" s="98"/>
      <c r="I6" s="3"/>
    </row>
    <row r="7" spans="1:9" x14ac:dyDescent="0.25">
      <c r="A7" s="118">
        <v>1960</v>
      </c>
      <c r="B7" s="119">
        <v>122</v>
      </c>
      <c r="C7" s="119">
        <v>346</v>
      </c>
      <c r="D7" s="119">
        <v>27</v>
      </c>
      <c r="E7" s="119">
        <v>526</v>
      </c>
      <c r="F7" s="119">
        <v>0</v>
      </c>
      <c r="G7" s="119">
        <f t="shared" ref="G7:G38" si="0">SUM(B7:F7)</f>
        <v>1021</v>
      </c>
      <c r="H7" s="120">
        <v>0</v>
      </c>
      <c r="I7" s="3"/>
    </row>
    <row r="8" spans="1:9" x14ac:dyDescent="0.25">
      <c r="A8" s="4">
        <v>1961</v>
      </c>
      <c r="B8" s="2">
        <v>35</v>
      </c>
      <c r="C8" s="2">
        <v>121</v>
      </c>
      <c r="D8" s="2">
        <v>3</v>
      </c>
      <c r="E8" s="2">
        <v>82</v>
      </c>
      <c r="F8" s="2">
        <v>0</v>
      </c>
      <c r="G8" s="2">
        <f t="shared" si="0"/>
        <v>241</v>
      </c>
      <c r="H8" s="1">
        <v>0</v>
      </c>
      <c r="I8" s="3"/>
    </row>
    <row r="9" spans="1:9" x14ac:dyDescent="0.25">
      <c r="A9" s="118">
        <v>1962</v>
      </c>
      <c r="B9" s="119">
        <v>40</v>
      </c>
      <c r="C9" s="119">
        <v>122</v>
      </c>
      <c r="D9" s="119">
        <v>6</v>
      </c>
      <c r="E9" s="119">
        <v>127</v>
      </c>
      <c r="F9" s="119">
        <v>0</v>
      </c>
      <c r="G9" s="119">
        <f t="shared" si="0"/>
        <v>295</v>
      </c>
      <c r="H9" s="120">
        <v>0</v>
      </c>
      <c r="I9" s="3"/>
    </row>
    <row r="10" spans="1:9" x14ac:dyDescent="0.25">
      <c r="A10" s="4">
        <v>1963</v>
      </c>
      <c r="B10" s="2">
        <v>52</v>
      </c>
      <c r="C10" s="2">
        <v>158</v>
      </c>
      <c r="D10" s="2">
        <v>3</v>
      </c>
      <c r="E10" s="2">
        <v>143</v>
      </c>
      <c r="F10" s="2">
        <v>0</v>
      </c>
      <c r="G10" s="2">
        <f t="shared" si="0"/>
        <v>356</v>
      </c>
      <c r="H10" s="1">
        <v>0</v>
      </c>
      <c r="I10" s="3"/>
    </row>
    <row r="11" spans="1:9" x14ac:dyDescent="0.25">
      <c r="A11" s="118">
        <v>1964</v>
      </c>
      <c r="B11" s="119">
        <v>67</v>
      </c>
      <c r="C11" s="119">
        <v>219</v>
      </c>
      <c r="D11" s="119">
        <v>7</v>
      </c>
      <c r="E11" s="119">
        <v>253</v>
      </c>
      <c r="F11" s="119">
        <v>0</v>
      </c>
      <c r="G11" s="119">
        <f t="shared" si="0"/>
        <v>546</v>
      </c>
      <c r="H11" s="120">
        <v>0</v>
      </c>
      <c r="I11" s="3"/>
    </row>
    <row r="12" spans="1:9" x14ac:dyDescent="0.25">
      <c r="A12" s="4">
        <v>1965</v>
      </c>
      <c r="B12" s="2">
        <v>101</v>
      </c>
      <c r="C12" s="2">
        <v>264</v>
      </c>
      <c r="D12" s="2">
        <v>7</v>
      </c>
      <c r="E12" s="2">
        <v>237</v>
      </c>
      <c r="F12" s="2">
        <v>0</v>
      </c>
      <c r="G12" s="2">
        <f t="shared" si="0"/>
        <v>609</v>
      </c>
      <c r="H12" s="1">
        <v>1</v>
      </c>
      <c r="I12" s="3"/>
    </row>
    <row r="13" spans="1:9" x14ac:dyDescent="0.25">
      <c r="A13" s="118">
        <v>1966</v>
      </c>
      <c r="B13" s="119">
        <v>114</v>
      </c>
      <c r="C13" s="119">
        <v>310</v>
      </c>
      <c r="D13" s="119">
        <v>6</v>
      </c>
      <c r="E13" s="119">
        <v>259</v>
      </c>
      <c r="F13" s="119">
        <v>0</v>
      </c>
      <c r="G13" s="119">
        <f t="shared" si="0"/>
        <v>689</v>
      </c>
      <c r="H13" s="120">
        <v>1</v>
      </c>
      <c r="I13" s="3"/>
    </row>
    <row r="14" spans="1:9" x14ac:dyDescent="0.25">
      <c r="A14" s="4">
        <v>1967</v>
      </c>
      <c r="B14" s="2">
        <v>179</v>
      </c>
      <c r="C14" s="2">
        <v>398</v>
      </c>
      <c r="D14" s="2">
        <v>5</v>
      </c>
      <c r="E14" s="2">
        <v>267</v>
      </c>
      <c r="F14" s="2">
        <v>0</v>
      </c>
      <c r="G14" s="2">
        <f t="shared" si="0"/>
        <v>849</v>
      </c>
      <c r="H14" s="1">
        <v>1</v>
      </c>
      <c r="I14" s="3"/>
    </row>
    <row r="15" spans="1:9" x14ac:dyDescent="0.25">
      <c r="A15" s="118">
        <v>1968</v>
      </c>
      <c r="B15" s="119">
        <v>222</v>
      </c>
      <c r="C15" s="119">
        <v>571</v>
      </c>
      <c r="D15" s="119">
        <v>11</v>
      </c>
      <c r="E15" s="119">
        <v>402</v>
      </c>
      <c r="F15" s="119">
        <v>0</v>
      </c>
      <c r="G15" s="119">
        <f t="shared" si="0"/>
        <v>1206</v>
      </c>
      <c r="H15" s="120">
        <v>1</v>
      </c>
      <c r="I15" s="3"/>
    </row>
    <row r="16" spans="1:9" x14ac:dyDescent="0.25">
      <c r="A16" s="4">
        <v>1969</v>
      </c>
      <c r="B16" s="2">
        <v>235</v>
      </c>
      <c r="C16" s="2">
        <v>675</v>
      </c>
      <c r="D16" s="2">
        <v>7</v>
      </c>
      <c r="E16" s="2">
        <v>455</v>
      </c>
      <c r="F16" s="2">
        <v>1</v>
      </c>
      <c r="G16" s="2">
        <f t="shared" si="0"/>
        <v>1373</v>
      </c>
      <c r="H16" s="1">
        <v>1</v>
      </c>
      <c r="I16" s="3"/>
    </row>
    <row r="17" spans="1:9" x14ac:dyDescent="0.25">
      <c r="A17" s="118">
        <v>1970</v>
      </c>
      <c r="B17" s="119">
        <v>259</v>
      </c>
      <c r="C17" s="119">
        <v>816</v>
      </c>
      <c r="D17" s="119">
        <v>15</v>
      </c>
      <c r="E17" s="119">
        <v>595</v>
      </c>
      <c r="F17" s="119">
        <v>0</v>
      </c>
      <c r="G17" s="119">
        <f t="shared" si="0"/>
        <v>1685</v>
      </c>
      <c r="H17" s="120">
        <v>3</v>
      </c>
      <c r="I17" s="3"/>
    </row>
    <row r="18" spans="1:9" x14ac:dyDescent="0.25">
      <c r="A18" s="4">
        <v>1971</v>
      </c>
      <c r="B18" s="2">
        <v>291</v>
      </c>
      <c r="C18" s="2">
        <v>798</v>
      </c>
      <c r="D18" s="2">
        <v>14</v>
      </c>
      <c r="E18" s="2">
        <v>686</v>
      </c>
      <c r="F18" s="2">
        <v>0</v>
      </c>
      <c r="G18" s="2">
        <f t="shared" si="0"/>
        <v>1789</v>
      </c>
      <c r="H18" s="1">
        <v>3</v>
      </c>
      <c r="I18" s="3"/>
    </row>
    <row r="19" spans="1:9" x14ac:dyDescent="0.25">
      <c r="A19" s="118">
        <v>1972</v>
      </c>
      <c r="B19" s="119">
        <v>332</v>
      </c>
      <c r="C19" s="119">
        <v>907</v>
      </c>
      <c r="D19" s="119">
        <v>25</v>
      </c>
      <c r="E19" s="119">
        <v>918</v>
      </c>
      <c r="F19" s="119">
        <v>1</v>
      </c>
      <c r="G19" s="119">
        <f t="shared" si="0"/>
        <v>2183</v>
      </c>
      <c r="H19" s="120">
        <v>6</v>
      </c>
      <c r="I19" s="3"/>
    </row>
    <row r="20" spans="1:9" x14ac:dyDescent="0.25">
      <c r="A20" s="4">
        <v>1973</v>
      </c>
      <c r="B20" s="2">
        <v>373</v>
      </c>
      <c r="C20" s="2">
        <v>1107</v>
      </c>
      <c r="D20" s="2">
        <v>11</v>
      </c>
      <c r="E20" s="2">
        <v>1202</v>
      </c>
      <c r="F20" s="2">
        <v>0</v>
      </c>
      <c r="G20" s="2">
        <f t="shared" si="0"/>
        <v>2693</v>
      </c>
      <c r="H20" s="1">
        <v>5</v>
      </c>
      <c r="I20" s="3"/>
    </row>
    <row r="21" spans="1:9" x14ac:dyDescent="0.25">
      <c r="A21" s="118">
        <v>1974</v>
      </c>
      <c r="B21" s="119">
        <v>584</v>
      </c>
      <c r="C21" s="119">
        <v>1349</v>
      </c>
      <c r="D21" s="119">
        <v>20</v>
      </c>
      <c r="E21" s="119">
        <v>1693</v>
      </c>
      <c r="F21" s="119">
        <v>1</v>
      </c>
      <c r="G21" s="119">
        <f t="shared" si="0"/>
        <v>3647</v>
      </c>
      <c r="H21" s="120">
        <v>6</v>
      </c>
      <c r="I21" s="3"/>
    </row>
    <row r="22" spans="1:9" x14ac:dyDescent="0.25">
      <c r="A22" s="4">
        <v>1975</v>
      </c>
      <c r="B22" s="2">
        <v>747</v>
      </c>
      <c r="C22" s="2">
        <v>1732</v>
      </c>
      <c r="D22" s="2">
        <v>18</v>
      </c>
      <c r="E22" s="2">
        <v>1829</v>
      </c>
      <c r="F22" s="2">
        <v>1</v>
      </c>
      <c r="G22" s="2">
        <f t="shared" si="0"/>
        <v>4327</v>
      </c>
      <c r="H22" s="1">
        <v>16</v>
      </c>
      <c r="I22" s="3"/>
    </row>
    <row r="23" spans="1:9" x14ac:dyDescent="0.25">
      <c r="A23" s="118">
        <v>1976</v>
      </c>
      <c r="B23" s="119">
        <v>787</v>
      </c>
      <c r="C23" s="119">
        <v>1824</v>
      </c>
      <c r="D23" s="119">
        <v>22</v>
      </c>
      <c r="E23" s="119">
        <v>1904</v>
      </c>
      <c r="F23" s="119">
        <v>0</v>
      </c>
      <c r="G23" s="119">
        <f t="shared" si="0"/>
        <v>4537</v>
      </c>
      <c r="H23" s="120">
        <v>8</v>
      </c>
      <c r="I23" s="3"/>
    </row>
    <row r="24" spans="1:9" x14ac:dyDescent="0.25">
      <c r="A24" s="4">
        <v>1977</v>
      </c>
      <c r="B24" s="2">
        <v>418</v>
      </c>
      <c r="C24" s="2">
        <v>1319</v>
      </c>
      <c r="D24" s="2">
        <v>15</v>
      </c>
      <c r="E24" s="2">
        <v>1293</v>
      </c>
      <c r="F24" s="2">
        <v>3</v>
      </c>
      <c r="G24" s="2">
        <f t="shared" si="0"/>
        <v>3048</v>
      </c>
      <c r="H24" s="1">
        <v>7</v>
      </c>
      <c r="I24" s="3"/>
    </row>
    <row r="25" spans="1:9" x14ac:dyDescent="0.25">
      <c r="A25" s="118">
        <v>1978</v>
      </c>
      <c r="B25" s="119">
        <v>546</v>
      </c>
      <c r="C25" s="119">
        <v>1549</v>
      </c>
      <c r="D25" s="119">
        <v>19</v>
      </c>
      <c r="E25" s="119">
        <v>1999</v>
      </c>
      <c r="F25" s="119">
        <v>3</v>
      </c>
      <c r="G25" s="119">
        <f t="shared" si="0"/>
        <v>4116</v>
      </c>
      <c r="H25" s="120">
        <v>15</v>
      </c>
      <c r="I25" s="3"/>
    </row>
    <row r="26" spans="1:9" x14ac:dyDescent="0.25">
      <c r="A26" s="4">
        <v>1979</v>
      </c>
      <c r="B26" s="2">
        <v>846</v>
      </c>
      <c r="C26" s="2">
        <v>2058</v>
      </c>
      <c r="D26" s="2">
        <v>35</v>
      </c>
      <c r="E26" s="2">
        <v>3122</v>
      </c>
      <c r="F26" s="2">
        <v>3</v>
      </c>
      <c r="G26" s="2">
        <f t="shared" si="0"/>
        <v>6064</v>
      </c>
      <c r="H26" s="1">
        <v>15</v>
      </c>
      <c r="I26" s="3"/>
    </row>
    <row r="27" spans="1:9" x14ac:dyDescent="0.25">
      <c r="A27" s="118">
        <v>1980</v>
      </c>
      <c r="B27" s="119">
        <v>1272</v>
      </c>
      <c r="C27" s="119">
        <v>3383</v>
      </c>
      <c r="D27" s="119">
        <v>40</v>
      </c>
      <c r="E27" s="119">
        <v>4479</v>
      </c>
      <c r="F27" s="119">
        <v>2</v>
      </c>
      <c r="G27" s="119">
        <f t="shared" si="0"/>
        <v>9176</v>
      </c>
      <c r="H27" s="120">
        <v>15</v>
      </c>
      <c r="I27" s="3"/>
    </row>
    <row r="28" spans="1:9" x14ac:dyDescent="0.25">
      <c r="A28" s="4">
        <v>1981</v>
      </c>
      <c r="B28" s="2">
        <v>1644</v>
      </c>
      <c r="C28" s="2">
        <v>3983</v>
      </c>
      <c r="D28" s="2">
        <v>43</v>
      </c>
      <c r="E28" s="2">
        <v>6151</v>
      </c>
      <c r="F28" s="2">
        <v>1</v>
      </c>
      <c r="G28" s="2">
        <f t="shared" si="0"/>
        <v>11822</v>
      </c>
      <c r="H28" s="1">
        <v>20</v>
      </c>
      <c r="I28" s="3"/>
    </row>
    <row r="29" spans="1:9" x14ac:dyDescent="0.25">
      <c r="A29" s="118">
        <v>1982</v>
      </c>
      <c r="B29" s="119">
        <v>1381</v>
      </c>
      <c r="C29" s="119">
        <v>2635</v>
      </c>
      <c r="D29" s="119">
        <v>36</v>
      </c>
      <c r="E29" s="119">
        <v>3487</v>
      </c>
      <c r="F29" s="119">
        <v>4</v>
      </c>
      <c r="G29" s="119">
        <f t="shared" si="0"/>
        <v>7543</v>
      </c>
      <c r="H29" s="120">
        <v>7</v>
      </c>
      <c r="I29" s="3"/>
    </row>
    <row r="30" spans="1:9" x14ac:dyDescent="0.25">
      <c r="A30" s="4">
        <v>1983</v>
      </c>
      <c r="B30" s="2">
        <v>392</v>
      </c>
      <c r="C30" s="2">
        <v>765</v>
      </c>
      <c r="D30" s="2">
        <v>20</v>
      </c>
      <c r="E30" s="2">
        <v>1403</v>
      </c>
      <c r="F30" s="2">
        <v>1</v>
      </c>
      <c r="G30" s="2">
        <f t="shared" si="0"/>
        <v>2581</v>
      </c>
      <c r="H30" s="1">
        <v>5</v>
      </c>
      <c r="I30" s="3"/>
    </row>
    <row r="31" spans="1:9" x14ac:dyDescent="0.25">
      <c r="A31" s="118">
        <v>1984</v>
      </c>
      <c r="B31" s="119">
        <v>424</v>
      </c>
      <c r="C31" s="119">
        <v>998</v>
      </c>
      <c r="D31" s="119">
        <v>29</v>
      </c>
      <c r="E31" s="119">
        <v>2952</v>
      </c>
      <c r="F31" s="119">
        <v>6</v>
      </c>
      <c r="G31" s="119">
        <f t="shared" si="0"/>
        <v>4409</v>
      </c>
      <c r="H31" s="120">
        <v>7</v>
      </c>
      <c r="I31" s="3"/>
    </row>
    <row r="32" spans="1:9" x14ac:dyDescent="0.25">
      <c r="A32" s="4">
        <v>1985</v>
      </c>
      <c r="B32" s="2">
        <v>830</v>
      </c>
      <c r="C32" s="2">
        <v>1443</v>
      </c>
      <c r="D32" s="2">
        <v>29</v>
      </c>
      <c r="E32" s="2">
        <v>4263</v>
      </c>
      <c r="F32" s="2">
        <v>6</v>
      </c>
      <c r="G32" s="2">
        <f t="shared" si="0"/>
        <v>6571</v>
      </c>
      <c r="H32" s="1">
        <v>7</v>
      </c>
      <c r="I32" s="3"/>
    </row>
    <row r="33" spans="1:14" x14ac:dyDescent="0.25">
      <c r="A33" s="118">
        <v>1986</v>
      </c>
      <c r="B33" s="119">
        <v>456</v>
      </c>
      <c r="C33" s="119">
        <v>790</v>
      </c>
      <c r="D33" s="119">
        <v>19</v>
      </c>
      <c r="E33" s="119">
        <v>3036</v>
      </c>
      <c r="F33" s="119">
        <v>14</v>
      </c>
      <c r="G33" s="119">
        <f t="shared" si="0"/>
        <v>4315</v>
      </c>
      <c r="H33" s="120">
        <v>12</v>
      </c>
      <c r="I33" s="3"/>
    </row>
    <row r="34" spans="1:14" x14ac:dyDescent="0.25">
      <c r="A34" s="4">
        <v>1987</v>
      </c>
      <c r="B34" s="2">
        <v>314</v>
      </c>
      <c r="C34" s="2">
        <v>542</v>
      </c>
      <c r="D34" s="2">
        <v>16</v>
      </c>
      <c r="E34" s="2">
        <v>2987</v>
      </c>
      <c r="F34" s="2">
        <v>10</v>
      </c>
      <c r="G34" s="2">
        <f t="shared" si="0"/>
        <v>3869</v>
      </c>
      <c r="H34" s="1">
        <v>7</v>
      </c>
      <c r="I34" s="3"/>
    </row>
    <row r="35" spans="1:14" x14ac:dyDescent="0.25">
      <c r="A35" s="118">
        <v>1988</v>
      </c>
      <c r="B35" s="119">
        <v>517</v>
      </c>
      <c r="C35" s="119">
        <v>651</v>
      </c>
      <c r="D35" s="119">
        <v>20</v>
      </c>
      <c r="E35" s="119">
        <v>3557</v>
      </c>
      <c r="F35" s="119">
        <v>7</v>
      </c>
      <c r="G35" s="119">
        <f t="shared" si="0"/>
        <v>4752</v>
      </c>
      <c r="H35" s="120">
        <v>15</v>
      </c>
      <c r="I35" s="3"/>
    </row>
    <row r="36" spans="1:14" x14ac:dyDescent="0.25">
      <c r="A36" s="4">
        <v>1989</v>
      </c>
      <c r="B36" s="2">
        <v>645</v>
      </c>
      <c r="C36" s="2">
        <v>946</v>
      </c>
      <c r="D36" s="2">
        <v>20</v>
      </c>
      <c r="E36" s="2">
        <v>4816</v>
      </c>
      <c r="F36" s="2">
        <v>8</v>
      </c>
      <c r="G36" s="2">
        <f t="shared" si="0"/>
        <v>6435</v>
      </c>
      <c r="H36" s="1">
        <v>17</v>
      </c>
      <c r="I36" s="3"/>
    </row>
    <row r="37" spans="1:14" x14ac:dyDescent="0.25">
      <c r="A37" s="118">
        <v>1990</v>
      </c>
      <c r="B37" s="119">
        <v>941</v>
      </c>
      <c r="C37" s="119">
        <v>1314</v>
      </c>
      <c r="D37" s="119">
        <v>40</v>
      </c>
      <c r="E37" s="119">
        <v>4627</v>
      </c>
      <c r="F37" s="119">
        <v>7</v>
      </c>
      <c r="G37" s="119">
        <f t="shared" si="0"/>
        <v>6929</v>
      </c>
      <c r="H37" s="120">
        <v>15</v>
      </c>
      <c r="I37" s="3"/>
    </row>
    <row r="38" spans="1:14" x14ac:dyDescent="0.25">
      <c r="A38" s="4">
        <v>1991</v>
      </c>
      <c r="B38" s="2">
        <v>1659</v>
      </c>
      <c r="C38" s="2">
        <v>1925</v>
      </c>
      <c r="D38" s="2">
        <v>47</v>
      </c>
      <c r="E38" s="2">
        <v>5701</v>
      </c>
      <c r="F38" s="2">
        <v>9</v>
      </c>
      <c r="G38" s="2">
        <f t="shared" si="0"/>
        <v>9341</v>
      </c>
      <c r="H38" s="1">
        <v>21</v>
      </c>
      <c r="I38" s="3"/>
    </row>
    <row r="39" spans="1:14" x14ac:dyDescent="0.25">
      <c r="A39" s="118">
        <v>1992</v>
      </c>
      <c r="B39" s="119">
        <v>2043</v>
      </c>
      <c r="C39" s="119">
        <v>1843</v>
      </c>
      <c r="D39" s="119">
        <v>47</v>
      </c>
      <c r="E39" s="119">
        <v>5527</v>
      </c>
      <c r="F39" s="119">
        <v>7</v>
      </c>
      <c r="G39" s="119">
        <f t="shared" ref="G39:G58" si="1">SUM(B39:F39)</f>
        <v>9467</v>
      </c>
      <c r="H39" s="120">
        <v>22</v>
      </c>
      <c r="I39" s="3"/>
    </row>
    <row r="40" spans="1:14" x14ac:dyDescent="0.25">
      <c r="A40" s="4">
        <v>1993</v>
      </c>
      <c r="B40" s="2">
        <v>2232</v>
      </c>
      <c r="C40" s="2">
        <v>1807</v>
      </c>
      <c r="D40" s="2">
        <v>61</v>
      </c>
      <c r="E40" s="2">
        <v>5489</v>
      </c>
      <c r="F40" s="2">
        <v>11</v>
      </c>
      <c r="G40" s="2">
        <f t="shared" si="1"/>
        <v>9600</v>
      </c>
      <c r="H40" s="1">
        <v>16</v>
      </c>
      <c r="I40" s="3"/>
    </row>
    <row r="41" spans="1:14" x14ac:dyDescent="0.25">
      <c r="A41" s="118">
        <v>1994</v>
      </c>
      <c r="B41" s="119">
        <v>2076</v>
      </c>
      <c r="C41" s="119">
        <v>1464</v>
      </c>
      <c r="D41" s="119">
        <v>52</v>
      </c>
      <c r="E41" s="119">
        <v>5626</v>
      </c>
      <c r="F41" s="119">
        <v>7</v>
      </c>
      <c r="G41" s="119">
        <f t="shared" si="1"/>
        <v>9225</v>
      </c>
      <c r="H41" s="120">
        <v>10</v>
      </c>
      <c r="I41" s="3"/>
    </row>
    <row r="42" spans="1:14" x14ac:dyDescent="0.25">
      <c r="A42" s="4">
        <v>1995</v>
      </c>
      <c r="B42" s="2">
        <v>1269</v>
      </c>
      <c r="C42" s="2">
        <v>874</v>
      </c>
      <c r="D42" s="2">
        <v>72</v>
      </c>
      <c r="E42" s="2">
        <v>3961</v>
      </c>
      <c r="F42" s="2">
        <v>5</v>
      </c>
      <c r="G42" s="2">
        <f t="shared" si="1"/>
        <v>6181</v>
      </c>
      <c r="H42" s="1">
        <v>8</v>
      </c>
      <c r="I42" s="3"/>
      <c r="N42" s="3" t="s">
        <v>101</v>
      </c>
    </row>
    <row r="43" spans="1:14" x14ac:dyDescent="0.25">
      <c r="A43" s="118">
        <v>1996</v>
      </c>
      <c r="B43" s="119">
        <v>596</v>
      </c>
      <c r="C43" s="119">
        <v>245</v>
      </c>
      <c r="D43" s="119">
        <v>18</v>
      </c>
      <c r="E43" s="119">
        <v>1712</v>
      </c>
      <c r="F43" s="119">
        <v>1</v>
      </c>
      <c r="G43" s="119">
        <f t="shared" si="1"/>
        <v>2572</v>
      </c>
      <c r="H43" s="120">
        <v>6</v>
      </c>
      <c r="I43" s="3"/>
    </row>
    <row r="44" spans="1:14" x14ac:dyDescent="0.25">
      <c r="A44" s="4">
        <v>1997</v>
      </c>
      <c r="B44" s="2">
        <v>1352</v>
      </c>
      <c r="C44" s="2">
        <v>918</v>
      </c>
      <c r="D44" s="2">
        <v>69</v>
      </c>
      <c r="E44" s="2">
        <v>5285</v>
      </c>
      <c r="F44" s="2">
        <v>8</v>
      </c>
      <c r="G44" s="2">
        <f t="shared" si="1"/>
        <v>7632</v>
      </c>
      <c r="H44" s="1">
        <v>13</v>
      </c>
      <c r="I44" s="3"/>
    </row>
    <row r="45" spans="1:14" x14ac:dyDescent="0.25">
      <c r="A45" s="118">
        <v>1998</v>
      </c>
      <c r="B45" s="119">
        <v>1839</v>
      </c>
      <c r="C45" s="119">
        <v>1257</v>
      </c>
      <c r="D45" s="119">
        <v>86</v>
      </c>
      <c r="E45" s="119">
        <v>6647</v>
      </c>
      <c r="F45" s="119">
        <v>6</v>
      </c>
      <c r="G45" s="119">
        <f t="shared" si="1"/>
        <v>9835</v>
      </c>
      <c r="H45" s="120">
        <v>10</v>
      </c>
      <c r="I45" s="3"/>
    </row>
    <row r="46" spans="1:14" x14ac:dyDescent="0.25">
      <c r="A46" s="4">
        <v>1999</v>
      </c>
      <c r="B46" s="2">
        <v>2494</v>
      </c>
      <c r="C46" s="2">
        <v>1213</v>
      </c>
      <c r="D46" s="2">
        <v>87</v>
      </c>
      <c r="E46" s="2">
        <v>6651</v>
      </c>
      <c r="F46" s="2">
        <v>9</v>
      </c>
      <c r="G46" s="2">
        <f t="shared" si="1"/>
        <v>10454</v>
      </c>
      <c r="H46" s="1">
        <v>5</v>
      </c>
      <c r="I46" s="3"/>
    </row>
    <row r="47" spans="1:14" x14ac:dyDescent="0.25">
      <c r="A47" s="118">
        <v>2000</v>
      </c>
      <c r="B47" s="119">
        <v>2767</v>
      </c>
      <c r="C47" s="119">
        <v>1438</v>
      </c>
      <c r="D47" s="119">
        <v>86</v>
      </c>
      <c r="E47" s="119">
        <v>8446</v>
      </c>
      <c r="F47" s="119">
        <v>12</v>
      </c>
      <c r="G47" s="119">
        <f t="shared" si="1"/>
        <v>12749</v>
      </c>
      <c r="H47" s="120">
        <v>11</v>
      </c>
      <c r="I47" s="3"/>
    </row>
    <row r="48" spans="1:14" x14ac:dyDescent="0.25">
      <c r="A48" s="4">
        <v>2001</v>
      </c>
      <c r="B48" s="2">
        <v>2901</v>
      </c>
      <c r="C48" s="2">
        <v>2007</v>
      </c>
      <c r="D48" s="2">
        <v>115</v>
      </c>
      <c r="E48" s="2">
        <v>9494</v>
      </c>
      <c r="F48" s="2">
        <v>14</v>
      </c>
      <c r="G48" s="2">
        <f t="shared" si="1"/>
        <v>14531</v>
      </c>
      <c r="H48" s="1">
        <v>5</v>
      </c>
      <c r="I48" s="3"/>
    </row>
    <row r="49" spans="1:9" x14ac:dyDescent="0.25">
      <c r="A49" s="118">
        <v>2002</v>
      </c>
      <c r="B49" s="119">
        <v>2364</v>
      </c>
      <c r="C49" s="119">
        <v>1363</v>
      </c>
      <c r="D49" s="119">
        <v>73</v>
      </c>
      <c r="E49" s="119">
        <v>4491</v>
      </c>
      <c r="F49" s="119">
        <v>13</v>
      </c>
      <c r="G49" s="119">
        <f t="shared" si="1"/>
        <v>8304</v>
      </c>
      <c r="H49" s="120">
        <v>6</v>
      </c>
      <c r="I49" s="3"/>
    </row>
    <row r="50" spans="1:9" x14ac:dyDescent="0.25">
      <c r="A50" s="4">
        <v>2003</v>
      </c>
      <c r="B50" s="2">
        <v>2173</v>
      </c>
      <c r="C50" s="2">
        <v>1341</v>
      </c>
      <c r="D50" s="2">
        <v>82</v>
      </c>
      <c r="E50" s="2">
        <v>6771</v>
      </c>
      <c r="F50" s="2">
        <v>13</v>
      </c>
      <c r="G50" s="2">
        <f t="shared" si="1"/>
        <v>10380</v>
      </c>
      <c r="H50" s="1">
        <v>4</v>
      </c>
      <c r="I50" s="3"/>
    </row>
    <row r="51" spans="1:9" x14ac:dyDescent="0.25">
      <c r="A51" s="118">
        <v>2004</v>
      </c>
      <c r="B51" s="119">
        <v>2302</v>
      </c>
      <c r="C51" s="119">
        <v>1146</v>
      </c>
      <c r="D51" s="119">
        <v>83</v>
      </c>
      <c r="E51" s="119">
        <v>6847</v>
      </c>
      <c r="F51" s="119">
        <v>11</v>
      </c>
      <c r="G51" s="119">
        <f t="shared" si="1"/>
        <v>10389</v>
      </c>
      <c r="H51" s="120">
        <v>4</v>
      </c>
      <c r="I51" s="3"/>
    </row>
    <row r="52" spans="1:9" x14ac:dyDescent="0.25">
      <c r="A52" s="4">
        <v>2005</v>
      </c>
      <c r="B52" s="2">
        <v>2999</v>
      </c>
      <c r="C52" s="2">
        <v>1332</v>
      </c>
      <c r="D52" s="2">
        <v>140</v>
      </c>
      <c r="E52" s="2">
        <v>12227</v>
      </c>
      <c r="F52" s="2">
        <v>34</v>
      </c>
      <c r="G52" s="2">
        <f t="shared" si="1"/>
        <v>16732</v>
      </c>
      <c r="H52" s="1">
        <v>3</v>
      </c>
      <c r="I52" s="3"/>
    </row>
    <row r="53" spans="1:9" x14ac:dyDescent="0.25">
      <c r="A53" s="118">
        <v>2006</v>
      </c>
      <c r="B53" s="119">
        <v>3611</v>
      </c>
      <c r="C53" s="119">
        <v>1391</v>
      </c>
      <c r="D53" s="119">
        <v>149</v>
      </c>
      <c r="E53" s="119">
        <v>12508</v>
      </c>
      <c r="F53" s="119">
        <v>43</v>
      </c>
      <c r="G53" s="119">
        <f t="shared" si="1"/>
        <v>17702</v>
      </c>
      <c r="H53" s="120">
        <v>3</v>
      </c>
      <c r="I53" s="3"/>
    </row>
    <row r="54" spans="1:9" x14ac:dyDescent="0.25">
      <c r="A54" s="4">
        <v>2007</v>
      </c>
      <c r="B54" s="2">
        <v>3915</v>
      </c>
      <c r="C54" s="2">
        <v>2261</v>
      </c>
      <c r="D54" s="2">
        <v>195</v>
      </c>
      <c r="E54" s="2">
        <v>16417</v>
      </c>
      <c r="F54" s="2">
        <v>46</v>
      </c>
      <c r="G54" s="2">
        <f t="shared" si="1"/>
        <v>22834</v>
      </c>
      <c r="H54" s="1">
        <v>9</v>
      </c>
      <c r="I54" s="3"/>
    </row>
    <row r="55" spans="1:9" x14ac:dyDescent="0.25">
      <c r="A55" s="118">
        <v>2008</v>
      </c>
      <c r="B55" s="119">
        <v>5089</v>
      </c>
      <c r="C55" s="119">
        <v>2152</v>
      </c>
      <c r="D55" s="119">
        <v>125</v>
      </c>
      <c r="E55" s="119">
        <v>16532</v>
      </c>
      <c r="F55" s="119">
        <v>57</v>
      </c>
      <c r="G55" s="119">
        <f t="shared" si="1"/>
        <v>23955</v>
      </c>
      <c r="H55" s="120">
        <v>5</v>
      </c>
      <c r="I55" s="3"/>
    </row>
    <row r="56" spans="1:9" x14ac:dyDescent="0.25">
      <c r="A56" s="4">
        <v>2009</v>
      </c>
      <c r="B56" s="2">
        <v>2577</v>
      </c>
      <c r="C56" s="2">
        <v>1588</v>
      </c>
      <c r="D56" s="2">
        <v>107</v>
      </c>
      <c r="E56" s="2">
        <v>12674</v>
      </c>
      <c r="F56" s="2">
        <v>32</v>
      </c>
      <c r="G56" s="2">
        <f t="shared" si="1"/>
        <v>16978</v>
      </c>
      <c r="H56" s="1">
        <v>4</v>
      </c>
      <c r="I56" s="3"/>
    </row>
    <row r="57" spans="1:9" x14ac:dyDescent="0.25">
      <c r="A57" s="118">
        <v>2010</v>
      </c>
      <c r="B57" s="119">
        <v>1737</v>
      </c>
      <c r="C57" s="119">
        <v>592</v>
      </c>
      <c r="D57" s="119">
        <v>59</v>
      </c>
      <c r="E57" s="119">
        <v>2262</v>
      </c>
      <c r="F57" s="119">
        <v>27</v>
      </c>
      <c r="G57" s="119">
        <f t="shared" si="1"/>
        <v>4677</v>
      </c>
      <c r="H57" s="120">
        <v>3</v>
      </c>
      <c r="I57" s="3"/>
    </row>
    <row r="58" spans="1:9" x14ac:dyDescent="0.25">
      <c r="A58" s="4">
        <v>2011</v>
      </c>
      <c r="B58" s="2">
        <v>2917</v>
      </c>
      <c r="C58" s="2">
        <v>1164</v>
      </c>
      <c r="D58" s="2">
        <v>55</v>
      </c>
      <c r="E58" s="2">
        <v>6582</v>
      </c>
      <c r="F58" s="2">
        <v>43</v>
      </c>
      <c r="G58" s="2">
        <f t="shared" si="1"/>
        <v>10761</v>
      </c>
      <c r="H58" s="1">
        <v>1</v>
      </c>
      <c r="I58" s="3"/>
    </row>
    <row r="59" spans="1:9" x14ac:dyDescent="0.25">
      <c r="A59" s="118">
        <v>2012</v>
      </c>
      <c r="B59" s="119">
        <v>3340</v>
      </c>
      <c r="C59" s="119">
        <v>1248</v>
      </c>
      <c r="D59" s="119">
        <v>51</v>
      </c>
      <c r="E59" s="119">
        <v>8987</v>
      </c>
      <c r="F59" s="119">
        <v>48</v>
      </c>
      <c r="G59" s="119">
        <f t="shared" ref="G59:G65" si="2">SUM(B59:F59)</f>
        <v>13674</v>
      </c>
      <c r="H59" s="120">
        <v>9</v>
      </c>
      <c r="I59" s="3"/>
    </row>
    <row r="60" spans="1:9" x14ac:dyDescent="0.25">
      <c r="A60" s="4">
        <v>2013</v>
      </c>
      <c r="B60" s="2">
        <v>2640</v>
      </c>
      <c r="C60" s="2">
        <v>1469</v>
      </c>
      <c r="D60" s="2">
        <v>84</v>
      </c>
      <c r="E60" s="2">
        <v>11414</v>
      </c>
      <c r="F60" s="2">
        <v>42</v>
      </c>
      <c r="G60" s="2">
        <f t="shared" si="2"/>
        <v>15649</v>
      </c>
      <c r="H60" s="1">
        <v>19</v>
      </c>
      <c r="I60" s="3"/>
    </row>
    <row r="61" spans="1:9" x14ac:dyDescent="0.25">
      <c r="A61" s="118">
        <v>2014</v>
      </c>
      <c r="B61" s="119">
        <v>2229</v>
      </c>
      <c r="C61" s="119">
        <v>1355</v>
      </c>
      <c r="D61" s="119">
        <v>99</v>
      </c>
      <c r="E61" s="119">
        <v>12034</v>
      </c>
      <c r="F61" s="119">
        <v>63</v>
      </c>
      <c r="G61" s="119">
        <f t="shared" ref="G61:G64" si="3">SUM(B61:F61)</f>
        <v>15780</v>
      </c>
      <c r="H61" s="120">
        <v>15</v>
      </c>
      <c r="I61" s="3"/>
    </row>
    <row r="62" spans="1:9" x14ac:dyDescent="0.25">
      <c r="A62" s="4">
        <v>2015</v>
      </c>
      <c r="B62" s="2">
        <v>3081</v>
      </c>
      <c r="C62" s="2">
        <v>1172</v>
      </c>
      <c r="D62" s="2">
        <v>69</v>
      </c>
      <c r="E62" s="2">
        <v>10731</v>
      </c>
      <c r="F62" s="2">
        <v>76</v>
      </c>
      <c r="G62" s="2">
        <f t="shared" si="3"/>
        <v>15129</v>
      </c>
      <c r="H62" s="1">
        <v>9</v>
      </c>
      <c r="I62" s="3"/>
    </row>
    <row r="63" spans="1:9" x14ac:dyDescent="0.25">
      <c r="A63" s="118">
        <v>2016</v>
      </c>
      <c r="B63" s="119">
        <v>2968</v>
      </c>
      <c r="C63" s="119">
        <v>1795</v>
      </c>
      <c r="D63" s="119">
        <v>119</v>
      </c>
      <c r="E63" s="119">
        <v>11710</v>
      </c>
      <c r="F63" s="119">
        <v>54</v>
      </c>
      <c r="G63" s="119">
        <f t="shared" si="3"/>
        <v>16646</v>
      </c>
      <c r="H63" s="120">
        <v>11</v>
      </c>
      <c r="I63" s="3"/>
    </row>
    <row r="64" spans="1:9" x14ac:dyDescent="0.25">
      <c r="A64" s="4">
        <v>2017</v>
      </c>
      <c r="B64" s="105">
        <v>3074</v>
      </c>
      <c r="C64" s="105">
        <v>1997</v>
      </c>
      <c r="D64" s="105">
        <v>103</v>
      </c>
      <c r="E64" s="105">
        <v>14898</v>
      </c>
      <c r="F64" s="105">
        <v>35</v>
      </c>
      <c r="G64" s="105">
        <f t="shared" si="3"/>
        <v>20107</v>
      </c>
      <c r="H64" s="106">
        <v>1</v>
      </c>
      <c r="I64" s="3"/>
    </row>
    <row r="65" spans="1:9" x14ac:dyDescent="0.25">
      <c r="A65" s="118">
        <v>2018</v>
      </c>
      <c r="B65" s="119">
        <v>816</v>
      </c>
      <c r="C65" s="119">
        <v>1459</v>
      </c>
      <c r="D65" s="119">
        <v>47</v>
      </c>
      <c r="E65" s="119">
        <v>9714</v>
      </c>
      <c r="F65" s="119">
        <v>20</v>
      </c>
      <c r="G65" s="119">
        <f t="shared" si="2"/>
        <v>12056</v>
      </c>
      <c r="H65" s="120">
        <v>0</v>
      </c>
      <c r="I65" s="3"/>
    </row>
    <row r="66" spans="1:9" ht="8.25" customHeight="1" x14ac:dyDescent="0.25">
      <c r="A66" s="37"/>
      <c r="B66" s="88"/>
      <c r="C66" s="88"/>
      <c r="D66" s="88"/>
      <c r="E66" s="88"/>
      <c r="F66" s="88"/>
      <c r="G66" s="88"/>
      <c r="H66" s="88"/>
      <c r="I66" s="3"/>
    </row>
    <row r="67" spans="1:9" ht="24" customHeight="1" x14ac:dyDescent="0.25">
      <c r="A67" s="19" t="s">
        <v>63</v>
      </c>
      <c r="B67" s="65">
        <f>SUM(B7:B65)</f>
        <v>84226</v>
      </c>
      <c r="C67" s="99">
        <f t="shared" ref="C67:H67" si="4">SUM(C7:C65)</f>
        <v>73909</v>
      </c>
      <c r="D67" s="99">
        <f t="shared" si="4"/>
        <v>2968</v>
      </c>
      <c r="E67" s="99">
        <f t="shared" si="4"/>
        <v>301088</v>
      </c>
      <c r="F67" s="99">
        <f t="shared" si="4"/>
        <v>825</v>
      </c>
      <c r="G67" s="99">
        <f t="shared" si="4"/>
        <v>463016</v>
      </c>
      <c r="H67" s="99">
        <f t="shared" si="4"/>
        <v>449</v>
      </c>
      <c r="I67" s="3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4:G65 G6:G63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73"/>
  <sheetViews>
    <sheetView zoomScaleNormal="100" workbookViewId="0">
      <selection activeCell="A82" sqref="A82"/>
    </sheetView>
  </sheetViews>
  <sheetFormatPr baseColWidth="10" defaultColWidth="11.42578125" defaultRowHeight="15" x14ac:dyDescent="0.25"/>
  <cols>
    <col min="1" max="1" width="15.85546875" style="1" customWidth="1"/>
    <col min="2" max="2" width="7.7109375" style="3" customWidth="1"/>
    <col min="3" max="3" width="9.42578125" style="3" customWidth="1"/>
    <col min="4" max="4" width="9" style="3" customWidth="1"/>
    <col min="5" max="5" width="7.7109375" style="3" customWidth="1"/>
    <col min="6" max="6" width="6.28515625" style="3" customWidth="1"/>
    <col min="7" max="10" width="7.7109375" style="3" customWidth="1"/>
    <col min="11" max="11" width="6.140625" style="3" customWidth="1"/>
    <col min="12" max="12" width="6.7109375" style="3" customWidth="1"/>
    <col min="13" max="13" width="10" style="1" customWidth="1"/>
    <col min="16" max="16384" width="11.42578125" style="3"/>
  </cols>
  <sheetData>
    <row r="1" spans="1:13" x14ac:dyDescent="0.25">
      <c r="G1" s="1"/>
      <c r="M1" s="3"/>
    </row>
    <row r="2" spans="1:13" ht="17.25" x14ac:dyDescent="0.3">
      <c r="A2" s="13" t="s">
        <v>214</v>
      </c>
      <c r="B2" s="64"/>
      <c r="C2" s="64"/>
      <c r="D2" s="64"/>
      <c r="E2" s="64"/>
      <c r="F2" s="64"/>
      <c r="G2" s="81"/>
      <c r="H2" s="81"/>
      <c r="I2" s="81"/>
      <c r="J2" s="81"/>
      <c r="K2" s="81"/>
      <c r="L2" s="81"/>
      <c r="M2" s="3"/>
    </row>
    <row r="3" spans="1:13" x14ac:dyDescent="0.25">
      <c r="A3" s="12"/>
    </row>
    <row r="4" spans="1:13" ht="17.25" customHeight="1" x14ac:dyDescent="0.25">
      <c r="A4" s="137" t="s">
        <v>170</v>
      </c>
      <c r="B4" s="144" t="s">
        <v>159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37" t="s">
        <v>63</v>
      </c>
    </row>
    <row r="5" spans="1:13" ht="21" customHeight="1" x14ac:dyDescent="0.25">
      <c r="A5" s="137"/>
      <c r="B5" s="17" t="s">
        <v>4</v>
      </c>
      <c r="C5" s="17" t="s">
        <v>3</v>
      </c>
      <c r="D5" s="17" t="s">
        <v>2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37"/>
    </row>
    <row r="6" spans="1:13" ht="9.75" customHeight="1" x14ac:dyDescent="0.25">
      <c r="A6" s="96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x14ac:dyDescent="0.25">
      <c r="A7" s="118">
        <v>1960</v>
      </c>
      <c r="B7" s="120">
        <v>30</v>
      </c>
      <c r="C7" s="119">
        <v>708</v>
      </c>
      <c r="D7" s="119">
        <v>86</v>
      </c>
      <c r="E7" s="120">
        <v>0</v>
      </c>
      <c r="F7" s="120">
        <v>0</v>
      </c>
      <c r="G7" s="120">
        <v>0</v>
      </c>
      <c r="H7" s="120">
        <v>10</v>
      </c>
      <c r="I7" s="120">
        <v>0</v>
      </c>
      <c r="J7" s="120">
        <v>0</v>
      </c>
      <c r="K7" s="120">
        <v>0</v>
      </c>
      <c r="L7" s="120">
        <v>0</v>
      </c>
      <c r="M7" s="119">
        <f t="shared" ref="M7:M38" si="0">SUM(B7:L7)</f>
        <v>834</v>
      </c>
    </row>
    <row r="8" spans="1:13" x14ac:dyDescent="0.25">
      <c r="A8" s="4">
        <v>1961</v>
      </c>
      <c r="B8" s="1">
        <v>3</v>
      </c>
      <c r="C8" s="2">
        <v>118</v>
      </c>
      <c r="D8" s="2">
        <v>26</v>
      </c>
      <c r="E8" s="1">
        <v>1</v>
      </c>
      <c r="F8" s="1">
        <v>0</v>
      </c>
      <c r="G8" s="1">
        <v>0</v>
      </c>
      <c r="H8" s="1">
        <v>3</v>
      </c>
      <c r="I8" s="1">
        <v>0</v>
      </c>
      <c r="J8" s="1">
        <v>0</v>
      </c>
      <c r="K8" s="1">
        <v>0</v>
      </c>
      <c r="L8" s="1">
        <v>0</v>
      </c>
      <c r="M8" s="2">
        <f t="shared" si="0"/>
        <v>151</v>
      </c>
    </row>
    <row r="9" spans="1:13" x14ac:dyDescent="0.25">
      <c r="A9" s="118">
        <v>1962</v>
      </c>
      <c r="B9" s="120">
        <v>3</v>
      </c>
      <c r="C9" s="119">
        <v>144</v>
      </c>
      <c r="D9" s="119">
        <v>24</v>
      </c>
      <c r="E9" s="120">
        <v>0</v>
      </c>
      <c r="F9" s="120">
        <v>0</v>
      </c>
      <c r="G9" s="120">
        <v>0</v>
      </c>
      <c r="H9" s="120">
        <v>1</v>
      </c>
      <c r="I9" s="120">
        <v>0</v>
      </c>
      <c r="J9" s="120">
        <v>0</v>
      </c>
      <c r="K9" s="120">
        <v>0</v>
      </c>
      <c r="L9" s="120">
        <v>0</v>
      </c>
      <c r="M9" s="119">
        <f t="shared" si="0"/>
        <v>172</v>
      </c>
    </row>
    <row r="10" spans="1:13" x14ac:dyDescent="0.25">
      <c r="A10" s="4">
        <v>1963</v>
      </c>
      <c r="B10" s="1">
        <v>3</v>
      </c>
      <c r="C10" s="2">
        <v>166</v>
      </c>
      <c r="D10" s="2">
        <v>25</v>
      </c>
      <c r="E10" s="1">
        <v>0</v>
      </c>
      <c r="F10" s="1">
        <v>0</v>
      </c>
      <c r="G10" s="1">
        <v>0</v>
      </c>
      <c r="H10" s="1">
        <v>4</v>
      </c>
      <c r="I10" s="1">
        <v>0</v>
      </c>
      <c r="J10" s="1">
        <v>0</v>
      </c>
      <c r="K10" s="1">
        <v>0</v>
      </c>
      <c r="L10" s="1">
        <v>0</v>
      </c>
      <c r="M10" s="2">
        <f t="shared" si="0"/>
        <v>198</v>
      </c>
    </row>
    <row r="11" spans="1:13" x14ac:dyDescent="0.25">
      <c r="A11" s="118">
        <v>1964</v>
      </c>
      <c r="B11" s="120">
        <v>1</v>
      </c>
      <c r="C11" s="119">
        <v>253</v>
      </c>
      <c r="D11" s="119">
        <v>34</v>
      </c>
      <c r="E11" s="120">
        <v>0</v>
      </c>
      <c r="F11" s="120">
        <v>0</v>
      </c>
      <c r="G11" s="120">
        <v>0</v>
      </c>
      <c r="H11" s="120">
        <v>0</v>
      </c>
      <c r="I11" s="120">
        <v>1</v>
      </c>
      <c r="J11" s="120">
        <v>0</v>
      </c>
      <c r="K11" s="120">
        <v>0</v>
      </c>
      <c r="L11" s="120">
        <v>0</v>
      </c>
      <c r="M11" s="119">
        <f t="shared" si="0"/>
        <v>289</v>
      </c>
    </row>
    <row r="12" spans="1:13" x14ac:dyDescent="0.25">
      <c r="A12" s="4">
        <v>1965</v>
      </c>
      <c r="B12" s="1">
        <v>1</v>
      </c>
      <c r="C12" s="2">
        <v>249</v>
      </c>
      <c r="D12" s="2">
        <v>44</v>
      </c>
      <c r="E12" s="1">
        <v>0</v>
      </c>
      <c r="F12" s="1">
        <v>0</v>
      </c>
      <c r="G12" s="1">
        <v>0</v>
      </c>
      <c r="H12" s="1">
        <v>5</v>
      </c>
      <c r="I12" s="1">
        <v>0</v>
      </c>
      <c r="J12" s="1">
        <v>0</v>
      </c>
      <c r="K12" s="1">
        <v>0</v>
      </c>
      <c r="L12" s="1">
        <v>0</v>
      </c>
      <c r="M12" s="2">
        <f t="shared" si="0"/>
        <v>299</v>
      </c>
    </row>
    <row r="13" spans="1:13" x14ac:dyDescent="0.25">
      <c r="A13" s="118">
        <v>1966</v>
      </c>
      <c r="B13" s="120">
        <v>2</v>
      </c>
      <c r="C13" s="119">
        <v>269</v>
      </c>
      <c r="D13" s="119">
        <v>46</v>
      </c>
      <c r="E13" s="120">
        <v>1</v>
      </c>
      <c r="F13" s="121">
        <v>0</v>
      </c>
      <c r="G13" s="120">
        <v>1</v>
      </c>
      <c r="H13" s="120">
        <v>4</v>
      </c>
      <c r="I13" s="120">
        <v>1</v>
      </c>
      <c r="J13" s="120">
        <v>0</v>
      </c>
      <c r="K13" s="120">
        <v>0</v>
      </c>
      <c r="L13" s="120">
        <v>0</v>
      </c>
      <c r="M13" s="119">
        <f t="shared" si="0"/>
        <v>324</v>
      </c>
    </row>
    <row r="14" spans="1:13" x14ac:dyDescent="0.25">
      <c r="A14" s="4">
        <v>1967</v>
      </c>
      <c r="B14" s="1">
        <v>3</v>
      </c>
      <c r="C14" s="2">
        <v>317</v>
      </c>
      <c r="D14" s="2">
        <v>49</v>
      </c>
      <c r="E14" s="1">
        <v>2</v>
      </c>
      <c r="F14" s="1">
        <v>0</v>
      </c>
      <c r="G14" s="1">
        <v>0</v>
      </c>
      <c r="H14" s="1">
        <v>5</v>
      </c>
      <c r="I14" s="1">
        <v>0</v>
      </c>
      <c r="J14" s="1">
        <v>0</v>
      </c>
      <c r="K14" s="1">
        <v>0</v>
      </c>
      <c r="L14" s="1">
        <v>0</v>
      </c>
      <c r="M14" s="2">
        <f t="shared" si="0"/>
        <v>376</v>
      </c>
    </row>
    <row r="15" spans="1:13" x14ac:dyDescent="0.25">
      <c r="A15" s="118">
        <v>1968</v>
      </c>
      <c r="B15" s="120">
        <v>8</v>
      </c>
      <c r="C15" s="119">
        <v>418</v>
      </c>
      <c r="D15" s="119">
        <v>75</v>
      </c>
      <c r="E15" s="120">
        <v>1</v>
      </c>
      <c r="F15" s="120">
        <v>0</v>
      </c>
      <c r="G15" s="120">
        <v>0</v>
      </c>
      <c r="H15" s="120">
        <v>7</v>
      </c>
      <c r="I15" s="120">
        <v>0</v>
      </c>
      <c r="J15" s="120">
        <v>0</v>
      </c>
      <c r="K15" s="120">
        <v>0</v>
      </c>
      <c r="L15" s="120">
        <v>0</v>
      </c>
      <c r="M15" s="119">
        <f t="shared" si="0"/>
        <v>509</v>
      </c>
    </row>
    <row r="16" spans="1:13" x14ac:dyDescent="0.25">
      <c r="A16" s="4">
        <v>1969</v>
      </c>
      <c r="B16" s="1">
        <v>7</v>
      </c>
      <c r="C16" s="2">
        <v>693</v>
      </c>
      <c r="D16" s="2">
        <v>118</v>
      </c>
      <c r="E16" s="1">
        <v>3</v>
      </c>
      <c r="F16" s="1">
        <v>0</v>
      </c>
      <c r="G16" s="1">
        <v>0</v>
      </c>
      <c r="H16" s="1">
        <v>15</v>
      </c>
      <c r="I16" s="1">
        <v>2</v>
      </c>
      <c r="J16" s="1">
        <v>0</v>
      </c>
      <c r="K16" s="1">
        <v>0</v>
      </c>
      <c r="L16" s="1">
        <v>0</v>
      </c>
      <c r="M16" s="2">
        <f t="shared" si="0"/>
        <v>838</v>
      </c>
    </row>
    <row r="17" spans="1:13" x14ac:dyDescent="0.25">
      <c r="A17" s="118">
        <v>1970</v>
      </c>
      <c r="B17" s="120">
        <v>7</v>
      </c>
      <c r="C17" s="119">
        <v>794</v>
      </c>
      <c r="D17" s="119">
        <v>165</v>
      </c>
      <c r="E17" s="120">
        <v>0</v>
      </c>
      <c r="F17" s="120">
        <v>0</v>
      </c>
      <c r="G17" s="120">
        <v>0</v>
      </c>
      <c r="H17" s="120">
        <v>8</v>
      </c>
      <c r="I17" s="120">
        <v>0</v>
      </c>
      <c r="J17" s="120">
        <v>0</v>
      </c>
      <c r="K17" s="120">
        <v>0</v>
      </c>
      <c r="L17" s="120">
        <v>0</v>
      </c>
      <c r="M17" s="119">
        <f t="shared" si="0"/>
        <v>974</v>
      </c>
    </row>
    <row r="18" spans="1:13" x14ac:dyDescent="0.25">
      <c r="A18" s="4">
        <v>1971</v>
      </c>
      <c r="B18" s="1">
        <v>11</v>
      </c>
      <c r="C18" s="2">
        <v>744</v>
      </c>
      <c r="D18" s="2">
        <v>172</v>
      </c>
      <c r="E18" s="1">
        <v>1</v>
      </c>
      <c r="F18" s="1">
        <v>0</v>
      </c>
      <c r="G18" s="1">
        <v>0</v>
      </c>
      <c r="H18" s="1">
        <v>9</v>
      </c>
      <c r="I18" s="1">
        <v>2</v>
      </c>
      <c r="J18" s="1">
        <v>0</v>
      </c>
      <c r="K18" s="1">
        <v>0</v>
      </c>
      <c r="L18" s="1">
        <v>0</v>
      </c>
      <c r="M18" s="2">
        <f t="shared" si="0"/>
        <v>939</v>
      </c>
    </row>
    <row r="19" spans="1:13" x14ac:dyDescent="0.25">
      <c r="A19" s="118">
        <v>1972</v>
      </c>
      <c r="B19" s="120">
        <v>19</v>
      </c>
      <c r="C19" s="119">
        <v>1058</v>
      </c>
      <c r="D19" s="119">
        <v>218</v>
      </c>
      <c r="E19" s="120">
        <v>2</v>
      </c>
      <c r="F19" s="120">
        <v>1</v>
      </c>
      <c r="G19" s="120">
        <v>0</v>
      </c>
      <c r="H19" s="120">
        <v>7</v>
      </c>
      <c r="I19" s="120">
        <v>1</v>
      </c>
      <c r="J19" s="120">
        <v>0</v>
      </c>
      <c r="K19" s="120">
        <v>0</v>
      </c>
      <c r="L19" s="120">
        <v>0</v>
      </c>
      <c r="M19" s="119">
        <f t="shared" si="0"/>
        <v>1306</v>
      </c>
    </row>
    <row r="20" spans="1:13" x14ac:dyDescent="0.25">
      <c r="A20" s="4">
        <v>1973</v>
      </c>
      <c r="B20" s="1">
        <v>13</v>
      </c>
      <c r="C20" s="2">
        <v>1379</v>
      </c>
      <c r="D20" s="2">
        <v>313</v>
      </c>
      <c r="E20" s="1">
        <v>0</v>
      </c>
      <c r="F20" s="1">
        <v>0</v>
      </c>
      <c r="G20" s="1">
        <v>0</v>
      </c>
      <c r="H20" s="1">
        <v>15</v>
      </c>
      <c r="I20" s="1">
        <v>9</v>
      </c>
      <c r="J20" s="1">
        <v>2</v>
      </c>
      <c r="K20" s="1">
        <v>0</v>
      </c>
      <c r="L20" s="1">
        <v>0</v>
      </c>
      <c r="M20" s="2">
        <f t="shared" si="0"/>
        <v>1731</v>
      </c>
    </row>
    <row r="21" spans="1:13" x14ac:dyDescent="0.25">
      <c r="A21" s="118">
        <v>1974</v>
      </c>
      <c r="B21" s="120">
        <v>15</v>
      </c>
      <c r="C21" s="119">
        <v>1783</v>
      </c>
      <c r="D21" s="119">
        <v>402</v>
      </c>
      <c r="E21" s="120">
        <v>0</v>
      </c>
      <c r="F21" s="120">
        <v>0</v>
      </c>
      <c r="G21" s="120">
        <v>0</v>
      </c>
      <c r="H21" s="120">
        <v>21</v>
      </c>
      <c r="I21" s="120">
        <v>6</v>
      </c>
      <c r="J21" s="120">
        <v>1</v>
      </c>
      <c r="K21" s="120">
        <v>0</v>
      </c>
      <c r="L21" s="120">
        <v>0</v>
      </c>
      <c r="M21" s="119">
        <f t="shared" si="0"/>
        <v>2228</v>
      </c>
    </row>
    <row r="22" spans="1:13" x14ac:dyDescent="0.25">
      <c r="A22" s="4">
        <v>1975</v>
      </c>
      <c r="B22" s="1">
        <v>11</v>
      </c>
      <c r="C22" s="2">
        <v>1591</v>
      </c>
      <c r="D22" s="2">
        <v>493</v>
      </c>
      <c r="E22" s="1">
        <v>4</v>
      </c>
      <c r="F22" s="1">
        <v>0</v>
      </c>
      <c r="G22" s="1">
        <v>1</v>
      </c>
      <c r="H22" s="1">
        <v>19</v>
      </c>
      <c r="I22" s="1">
        <v>5</v>
      </c>
      <c r="J22" s="1">
        <v>0</v>
      </c>
      <c r="K22" s="1">
        <v>0</v>
      </c>
      <c r="L22" s="1">
        <v>0</v>
      </c>
      <c r="M22" s="2">
        <f t="shared" si="0"/>
        <v>2124</v>
      </c>
    </row>
    <row r="23" spans="1:13" x14ac:dyDescent="0.25">
      <c r="A23" s="118">
        <v>1976</v>
      </c>
      <c r="B23" s="120">
        <v>12</v>
      </c>
      <c r="C23" s="119">
        <v>1662</v>
      </c>
      <c r="D23" s="119">
        <v>428</v>
      </c>
      <c r="E23" s="120">
        <v>6</v>
      </c>
      <c r="F23" s="120">
        <v>0</v>
      </c>
      <c r="G23" s="120">
        <v>0</v>
      </c>
      <c r="H23" s="120">
        <v>17</v>
      </c>
      <c r="I23" s="120">
        <v>7</v>
      </c>
      <c r="J23" s="120">
        <v>0</v>
      </c>
      <c r="K23" s="120">
        <v>0</v>
      </c>
      <c r="L23" s="120">
        <v>0</v>
      </c>
      <c r="M23" s="119">
        <f t="shared" si="0"/>
        <v>2132</v>
      </c>
    </row>
    <row r="24" spans="1:13" x14ac:dyDescent="0.25">
      <c r="A24" s="4">
        <v>1977</v>
      </c>
      <c r="B24" s="1">
        <v>5</v>
      </c>
      <c r="C24" s="2">
        <v>1538</v>
      </c>
      <c r="D24" s="2">
        <v>341</v>
      </c>
      <c r="E24" s="1">
        <v>5</v>
      </c>
      <c r="F24" s="1">
        <v>0</v>
      </c>
      <c r="G24" s="1">
        <v>0</v>
      </c>
      <c r="H24" s="1">
        <v>16</v>
      </c>
      <c r="I24" s="1">
        <v>2</v>
      </c>
      <c r="J24" s="1">
        <v>0</v>
      </c>
      <c r="K24" s="1">
        <v>0</v>
      </c>
      <c r="L24" s="1">
        <v>0</v>
      </c>
      <c r="M24" s="2">
        <f t="shared" si="0"/>
        <v>1907</v>
      </c>
    </row>
    <row r="25" spans="1:13" x14ac:dyDescent="0.25">
      <c r="A25" s="118">
        <v>1978</v>
      </c>
      <c r="B25" s="120">
        <v>10</v>
      </c>
      <c r="C25" s="119">
        <v>2359</v>
      </c>
      <c r="D25" s="119">
        <v>546</v>
      </c>
      <c r="E25" s="120">
        <v>10</v>
      </c>
      <c r="F25" s="120">
        <v>0</v>
      </c>
      <c r="G25" s="120">
        <v>1</v>
      </c>
      <c r="H25" s="120">
        <v>26</v>
      </c>
      <c r="I25" s="120">
        <v>7</v>
      </c>
      <c r="J25" s="120">
        <v>3</v>
      </c>
      <c r="K25" s="120">
        <v>0</v>
      </c>
      <c r="L25" s="120">
        <v>0</v>
      </c>
      <c r="M25" s="119">
        <f t="shared" si="0"/>
        <v>2962</v>
      </c>
    </row>
    <row r="26" spans="1:13" x14ac:dyDescent="0.25">
      <c r="A26" s="4">
        <v>1979</v>
      </c>
      <c r="B26" s="1">
        <v>19</v>
      </c>
      <c r="C26" s="2">
        <v>3152</v>
      </c>
      <c r="D26" s="2">
        <v>1005</v>
      </c>
      <c r="E26" s="1">
        <v>8</v>
      </c>
      <c r="F26" s="1">
        <v>1</v>
      </c>
      <c r="G26" s="1">
        <v>7</v>
      </c>
      <c r="H26" s="1">
        <v>28</v>
      </c>
      <c r="I26" s="1">
        <v>14</v>
      </c>
      <c r="J26" s="1">
        <v>4</v>
      </c>
      <c r="K26" s="1">
        <v>0</v>
      </c>
      <c r="L26" s="1">
        <v>1</v>
      </c>
      <c r="M26" s="2">
        <f t="shared" si="0"/>
        <v>4239</v>
      </c>
    </row>
    <row r="27" spans="1:13" x14ac:dyDescent="0.25">
      <c r="A27" s="118">
        <v>1980</v>
      </c>
      <c r="B27" s="120">
        <v>30</v>
      </c>
      <c r="C27" s="119">
        <v>4069</v>
      </c>
      <c r="D27" s="119">
        <v>1990</v>
      </c>
      <c r="E27" s="120">
        <v>6</v>
      </c>
      <c r="F27" s="120">
        <v>1</v>
      </c>
      <c r="G27" s="120">
        <v>1</v>
      </c>
      <c r="H27" s="120">
        <v>36</v>
      </c>
      <c r="I27" s="120">
        <v>13</v>
      </c>
      <c r="J27" s="120">
        <v>6</v>
      </c>
      <c r="K27" s="120">
        <v>0</v>
      </c>
      <c r="L27" s="120">
        <v>0</v>
      </c>
      <c r="M27" s="119">
        <f t="shared" si="0"/>
        <v>6152</v>
      </c>
    </row>
    <row r="28" spans="1:13" x14ac:dyDescent="0.25">
      <c r="A28" s="4">
        <v>1981</v>
      </c>
      <c r="B28" s="1">
        <v>16</v>
      </c>
      <c r="C28" s="2">
        <v>3956</v>
      </c>
      <c r="D28" s="2">
        <v>2809</v>
      </c>
      <c r="E28" s="1">
        <v>18</v>
      </c>
      <c r="F28" s="1">
        <v>5</v>
      </c>
      <c r="G28" s="1">
        <v>2</v>
      </c>
      <c r="H28" s="1">
        <v>39</v>
      </c>
      <c r="I28" s="1">
        <v>14</v>
      </c>
      <c r="J28" s="1">
        <v>4</v>
      </c>
      <c r="K28" s="1">
        <v>2</v>
      </c>
      <c r="L28" s="1">
        <v>0</v>
      </c>
      <c r="M28" s="2">
        <f t="shared" si="0"/>
        <v>6865</v>
      </c>
    </row>
    <row r="29" spans="1:13" x14ac:dyDescent="0.25">
      <c r="A29" s="118">
        <v>1982</v>
      </c>
      <c r="B29" s="120">
        <v>13</v>
      </c>
      <c r="C29" s="119">
        <v>2447</v>
      </c>
      <c r="D29" s="119">
        <v>1556</v>
      </c>
      <c r="E29" s="120">
        <v>11</v>
      </c>
      <c r="F29" s="120">
        <v>1</v>
      </c>
      <c r="G29" s="120">
        <v>0</v>
      </c>
      <c r="H29" s="120">
        <v>24</v>
      </c>
      <c r="I29" s="120">
        <v>8</v>
      </c>
      <c r="J29" s="120">
        <v>1</v>
      </c>
      <c r="K29" s="120">
        <v>0</v>
      </c>
      <c r="L29" s="120">
        <v>0</v>
      </c>
      <c r="M29" s="119">
        <f t="shared" si="0"/>
        <v>4061</v>
      </c>
    </row>
    <row r="30" spans="1:13" x14ac:dyDescent="0.25">
      <c r="A30" s="4">
        <v>1983</v>
      </c>
      <c r="B30" s="1">
        <v>14</v>
      </c>
      <c r="C30" s="2">
        <v>2074</v>
      </c>
      <c r="D30" s="2">
        <v>451</v>
      </c>
      <c r="E30" s="1">
        <v>3</v>
      </c>
      <c r="F30" s="1">
        <v>0</v>
      </c>
      <c r="G30" s="1">
        <v>2</v>
      </c>
      <c r="H30" s="1">
        <v>12</v>
      </c>
      <c r="I30" s="1">
        <v>4</v>
      </c>
      <c r="J30" s="1">
        <v>0</v>
      </c>
      <c r="K30" s="1">
        <v>0</v>
      </c>
      <c r="L30" s="1">
        <v>1</v>
      </c>
      <c r="M30" s="2">
        <f t="shared" si="0"/>
        <v>2561</v>
      </c>
    </row>
    <row r="31" spans="1:13" x14ac:dyDescent="0.25">
      <c r="A31" s="118">
        <v>1984</v>
      </c>
      <c r="B31" s="120">
        <v>46</v>
      </c>
      <c r="C31" s="119">
        <v>4608</v>
      </c>
      <c r="D31" s="119">
        <v>698</v>
      </c>
      <c r="E31" s="120">
        <v>8</v>
      </c>
      <c r="F31" s="120">
        <v>0</v>
      </c>
      <c r="G31" s="120">
        <v>1</v>
      </c>
      <c r="H31" s="120">
        <v>49</v>
      </c>
      <c r="I31" s="120">
        <v>3</v>
      </c>
      <c r="J31" s="120">
        <v>2</v>
      </c>
      <c r="K31" s="120">
        <v>0</v>
      </c>
      <c r="L31" s="120">
        <v>0</v>
      </c>
      <c r="M31" s="119">
        <f t="shared" si="0"/>
        <v>5415</v>
      </c>
    </row>
    <row r="32" spans="1:13" x14ac:dyDescent="0.25">
      <c r="A32" s="4">
        <v>1985</v>
      </c>
      <c r="B32" s="1">
        <v>51</v>
      </c>
      <c r="C32" s="2">
        <v>4709</v>
      </c>
      <c r="D32" s="2">
        <v>1296</v>
      </c>
      <c r="E32" s="1">
        <v>4</v>
      </c>
      <c r="F32" s="1">
        <v>1</v>
      </c>
      <c r="G32" s="1">
        <v>1</v>
      </c>
      <c r="H32" s="1">
        <v>35</v>
      </c>
      <c r="I32" s="1">
        <v>11</v>
      </c>
      <c r="J32" s="1">
        <v>1</v>
      </c>
      <c r="K32" s="1">
        <v>0</v>
      </c>
      <c r="L32" s="1">
        <v>0</v>
      </c>
      <c r="M32" s="2">
        <f t="shared" si="0"/>
        <v>6109</v>
      </c>
    </row>
    <row r="33" spans="1:13" x14ac:dyDescent="0.25">
      <c r="A33" s="118">
        <v>1986</v>
      </c>
      <c r="B33" s="120">
        <v>38</v>
      </c>
      <c r="C33" s="119">
        <v>4102</v>
      </c>
      <c r="D33" s="119">
        <v>1025</v>
      </c>
      <c r="E33" s="120">
        <v>5</v>
      </c>
      <c r="F33" s="120">
        <v>1</v>
      </c>
      <c r="G33" s="120">
        <v>1</v>
      </c>
      <c r="H33" s="120">
        <v>28</v>
      </c>
      <c r="I33" s="120">
        <v>7</v>
      </c>
      <c r="J33" s="120">
        <v>0</v>
      </c>
      <c r="K33" s="120">
        <v>0</v>
      </c>
      <c r="L33" s="120">
        <v>0</v>
      </c>
      <c r="M33" s="119">
        <f t="shared" si="0"/>
        <v>5207</v>
      </c>
    </row>
    <row r="34" spans="1:13" x14ac:dyDescent="0.25">
      <c r="A34" s="4">
        <v>1987</v>
      </c>
      <c r="B34" s="1">
        <v>43</v>
      </c>
      <c r="C34" s="2">
        <v>4942</v>
      </c>
      <c r="D34" s="2">
        <v>858</v>
      </c>
      <c r="E34" s="1">
        <v>3</v>
      </c>
      <c r="F34" s="1">
        <v>0</v>
      </c>
      <c r="G34" s="1">
        <v>4</v>
      </c>
      <c r="H34" s="1">
        <v>31</v>
      </c>
      <c r="I34" s="1">
        <v>8</v>
      </c>
      <c r="J34" s="1">
        <v>0</v>
      </c>
      <c r="K34" s="1">
        <v>0</v>
      </c>
      <c r="L34" s="1">
        <v>0</v>
      </c>
      <c r="M34" s="2">
        <f t="shared" si="0"/>
        <v>5889</v>
      </c>
    </row>
    <row r="35" spans="1:13" x14ac:dyDescent="0.25">
      <c r="A35" s="118">
        <v>1988</v>
      </c>
      <c r="B35" s="120">
        <v>78</v>
      </c>
      <c r="C35" s="119">
        <v>5195</v>
      </c>
      <c r="D35" s="119">
        <v>1102</v>
      </c>
      <c r="E35" s="120">
        <v>6</v>
      </c>
      <c r="F35" s="120">
        <v>0</v>
      </c>
      <c r="G35" s="120">
        <v>5</v>
      </c>
      <c r="H35" s="120">
        <v>39</v>
      </c>
      <c r="I35" s="120">
        <v>10</v>
      </c>
      <c r="J35" s="120">
        <v>2</v>
      </c>
      <c r="K35" s="120">
        <v>0</v>
      </c>
      <c r="L35" s="120">
        <v>1</v>
      </c>
      <c r="M35" s="119">
        <f t="shared" si="0"/>
        <v>6438</v>
      </c>
    </row>
    <row r="36" spans="1:13" x14ac:dyDescent="0.25">
      <c r="A36" s="4">
        <v>1989</v>
      </c>
      <c r="B36" s="1">
        <v>55</v>
      </c>
      <c r="C36" s="2">
        <v>5070</v>
      </c>
      <c r="D36" s="2">
        <v>1555</v>
      </c>
      <c r="E36" s="1">
        <v>5</v>
      </c>
      <c r="F36" s="1">
        <v>0</v>
      </c>
      <c r="G36" s="1">
        <v>1</v>
      </c>
      <c r="H36" s="1">
        <v>40</v>
      </c>
      <c r="I36" s="1">
        <v>21</v>
      </c>
      <c r="J36" s="1">
        <v>0</v>
      </c>
      <c r="K36" s="1">
        <v>0</v>
      </c>
      <c r="L36" s="1">
        <v>0</v>
      </c>
      <c r="M36" s="2">
        <f t="shared" si="0"/>
        <v>6747</v>
      </c>
    </row>
    <row r="37" spans="1:13" x14ac:dyDescent="0.25">
      <c r="A37" s="118">
        <v>1990</v>
      </c>
      <c r="B37" s="120">
        <v>79</v>
      </c>
      <c r="C37" s="119">
        <v>4825</v>
      </c>
      <c r="D37" s="119">
        <v>1875</v>
      </c>
      <c r="E37" s="120">
        <v>2</v>
      </c>
      <c r="F37" s="120">
        <v>0</v>
      </c>
      <c r="G37" s="120">
        <v>1</v>
      </c>
      <c r="H37" s="120">
        <v>37</v>
      </c>
      <c r="I37" s="120">
        <v>15</v>
      </c>
      <c r="J37" s="120">
        <v>3</v>
      </c>
      <c r="K37" s="120">
        <v>0</v>
      </c>
      <c r="L37" s="120">
        <v>0</v>
      </c>
      <c r="M37" s="119">
        <f t="shared" si="0"/>
        <v>6837</v>
      </c>
    </row>
    <row r="38" spans="1:13" x14ac:dyDescent="0.25">
      <c r="A38" s="4">
        <v>1991</v>
      </c>
      <c r="B38" s="1">
        <v>68</v>
      </c>
      <c r="C38" s="2">
        <v>5131</v>
      </c>
      <c r="D38" s="2">
        <v>2725</v>
      </c>
      <c r="E38" s="1">
        <v>8</v>
      </c>
      <c r="F38" s="1">
        <v>0</v>
      </c>
      <c r="G38" s="1">
        <v>1</v>
      </c>
      <c r="H38" s="1">
        <v>41</v>
      </c>
      <c r="I38" s="1">
        <v>15</v>
      </c>
      <c r="J38" s="1">
        <v>0</v>
      </c>
      <c r="K38" s="1">
        <v>0</v>
      </c>
      <c r="L38" s="1">
        <v>0</v>
      </c>
      <c r="M38" s="2">
        <f t="shared" si="0"/>
        <v>7989</v>
      </c>
    </row>
    <row r="39" spans="1:13" x14ac:dyDescent="0.25">
      <c r="A39" s="118">
        <v>1992</v>
      </c>
      <c r="B39" s="120">
        <v>146</v>
      </c>
      <c r="C39" s="119">
        <v>5929</v>
      </c>
      <c r="D39" s="119">
        <v>2651</v>
      </c>
      <c r="E39" s="120">
        <v>9</v>
      </c>
      <c r="F39" s="120">
        <v>0</v>
      </c>
      <c r="G39" s="120">
        <v>4</v>
      </c>
      <c r="H39" s="120">
        <v>50</v>
      </c>
      <c r="I39" s="120">
        <v>18</v>
      </c>
      <c r="J39" s="120">
        <v>0</v>
      </c>
      <c r="K39" s="120">
        <v>0</v>
      </c>
      <c r="L39" s="120">
        <v>0</v>
      </c>
      <c r="M39" s="119">
        <f t="shared" ref="M39:M58" si="1">SUM(B39:L39)</f>
        <v>8807</v>
      </c>
    </row>
    <row r="40" spans="1:13" x14ac:dyDescent="0.25">
      <c r="A40" s="4">
        <v>1993</v>
      </c>
      <c r="B40" s="1">
        <v>95</v>
      </c>
      <c r="C40" s="2">
        <v>6751</v>
      </c>
      <c r="D40" s="2">
        <v>1869</v>
      </c>
      <c r="E40" s="1">
        <v>11</v>
      </c>
      <c r="F40" s="1">
        <v>0</v>
      </c>
      <c r="G40" s="1">
        <v>1</v>
      </c>
      <c r="H40" s="1">
        <v>57</v>
      </c>
      <c r="I40" s="1">
        <v>15</v>
      </c>
      <c r="J40" s="1">
        <v>7</v>
      </c>
      <c r="K40" s="1">
        <v>0</v>
      </c>
      <c r="L40" s="1">
        <v>0</v>
      </c>
      <c r="M40" s="2">
        <f t="shared" si="1"/>
        <v>8806</v>
      </c>
    </row>
    <row r="41" spans="1:13" x14ac:dyDescent="0.25">
      <c r="A41" s="118">
        <v>1994</v>
      </c>
      <c r="B41" s="120">
        <v>171</v>
      </c>
      <c r="C41" s="119">
        <v>9525</v>
      </c>
      <c r="D41" s="119">
        <v>2106</v>
      </c>
      <c r="E41" s="120">
        <v>3</v>
      </c>
      <c r="F41" s="120">
        <v>0</v>
      </c>
      <c r="G41" s="120">
        <v>2</v>
      </c>
      <c r="H41" s="120">
        <v>77</v>
      </c>
      <c r="I41" s="120">
        <v>15</v>
      </c>
      <c r="J41" s="120">
        <v>1</v>
      </c>
      <c r="K41" s="120">
        <v>0</v>
      </c>
      <c r="L41" s="120">
        <v>0</v>
      </c>
      <c r="M41" s="119">
        <f t="shared" si="1"/>
        <v>11900</v>
      </c>
    </row>
    <row r="42" spans="1:13" x14ac:dyDescent="0.25">
      <c r="A42" s="4">
        <v>1995</v>
      </c>
      <c r="B42" s="1">
        <v>141</v>
      </c>
      <c r="C42" s="2">
        <v>9674</v>
      </c>
      <c r="D42" s="2">
        <v>994</v>
      </c>
      <c r="E42" s="1">
        <v>5</v>
      </c>
      <c r="F42" s="1">
        <v>0</v>
      </c>
      <c r="G42" s="1">
        <v>0</v>
      </c>
      <c r="H42" s="1">
        <v>84</v>
      </c>
      <c r="I42" s="1">
        <v>5</v>
      </c>
      <c r="J42" s="1">
        <v>1</v>
      </c>
      <c r="K42" s="1">
        <v>1</v>
      </c>
      <c r="L42" s="1">
        <v>0</v>
      </c>
      <c r="M42" s="2">
        <f t="shared" si="1"/>
        <v>10905</v>
      </c>
    </row>
    <row r="43" spans="1:13" x14ac:dyDescent="0.25">
      <c r="A43" s="118">
        <v>1996</v>
      </c>
      <c r="B43" s="120">
        <v>76</v>
      </c>
      <c r="C43" s="119">
        <v>8325</v>
      </c>
      <c r="D43" s="119">
        <v>811</v>
      </c>
      <c r="E43" s="120">
        <v>4</v>
      </c>
      <c r="F43" s="120">
        <v>1</v>
      </c>
      <c r="G43" s="120">
        <v>2</v>
      </c>
      <c r="H43" s="120">
        <v>106</v>
      </c>
      <c r="I43" s="120">
        <v>4</v>
      </c>
      <c r="J43" s="120">
        <v>1</v>
      </c>
      <c r="K43" s="120">
        <v>0</v>
      </c>
      <c r="L43" s="120">
        <v>0</v>
      </c>
      <c r="M43" s="119">
        <f t="shared" si="1"/>
        <v>9330</v>
      </c>
    </row>
    <row r="44" spans="1:13" x14ac:dyDescent="0.25">
      <c r="A44" s="4">
        <v>1997</v>
      </c>
      <c r="B44" s="1">
        <v>113</v>
      </c>
      <c r="C44" s="2">
        <v>10118</v>
      </c>
      <c r="D44" s="2">
        <v>1777</v>
      </c>
      <c r="E44" s="1">
        <v>9</v>
      </c>
      <c r="F44" s="1">
        <v>3</v>
      </c>
      <c r="G44" s="1">
        <v>2</v>
      </c>
      <c r="H44" s="1">
        <v>134</v>
      </c>
      <c r="I44" s="1">
        <v>9</v>
      </c>
      <c r="J44" s="1">
        <v>2</v>
      </c>
      <c r="K44" s="1">
        <v>0</v>
      </c>
      <c r="L44" s="1">
        <v>3</v>
      </c>
      <c r="M44" s="2">
        <f t="shared" si="1"/>
        <v>12170</v>
      </c>
    </row>
    <row r="45" spans="1:13" x14ac:dyDescent="0.25">
      <c r="A45" s="118">
        <v>1998</v>
      </c>
      <c r="B45" s="120">
        <v>169</v>
      </c>
      <c r="C45" s="119">
        <v>14750</v>
      </c>
      <c r="D45" s="119">
        <v>2593</v>
      </c>
      <c r="E45" s="120">
        <v>15</v>
      </c>
      <c r="F45" s="120">
        <v>0</v>
      </c>
      <c r="G45" s="120">
        <v>4</v>
      </c>
      <c r="H45" s="120">
        <v>161</v>
      </c>
      <c r="I45" s="120">
        <v>26</v>
      </c>
      <c r="J45" s="120">
        <v>2</v>
      </c>
      <c r="K45" s="120">
        <v>0</v>
      </c>
      <c r="L45" s="120">
        <v>0</v>
      </c>
      <c r="M45" s="119">
        <f t="shared" si="1"/>
        <v>17720</v>
      </c>
    </row>
    <row r="46" spans="1:13" x14ac:dyDescent="0.25">
      <c r="A46" s="4">
        <v>1999</v>
      </c>
      <c r="B46" s="1">
        <v>136</v>
      </c>
      <c r="C46" s="2">
        <v>16919</v>
      </c>
      <c r="D46" s="2">
        <v>2702</v>
      </c>
      <c r="E46" s="1">
        <v>12</v>
      </c>
      <c r="F46" s="1">
        <v>2</v>
      </c>
      <c r="G46" s="1">
        <v>0</v>
      </c>
      <c r="H46" s="1">
        <v>135</v>
      </c>
      <c r="I46" s="1">
        <v>18</v>
      </c>
      <c r="J46" s="1">
        <v>1</v>
      </c>
      <c r="K46" s="1">
        <v>0</v>
      </c>
      <c r="L46" s="1">
        <v>3</v>
      </c>
      <c r="M46" s="2">
        <f t="shared" si="1"/>
        <v>19928</v>
      </c>
    </row>
    <row r="47" spans="1:13" x14ac:dyDescent="0.25">
      <c r="A47" s="118">
        <v>2000</v>
      </c>
      <c r="B47" s="120">
        <v>150</v>
      </c>
      <c r="C47" s="119">
        <v>16788</v>
      </c>
      <c r="D47" s="119">
        <v>2855</v>
      </c>
      <c r="E47" s="120">
        <v>18</v>
      </c>
      <c r="F47" s="120">
        <v>1</v>
      </c>
      <c r="G47" s="120">
        <v>1</v>
      </c>
      <c r="H47" s="120">
        <v>143</v>
      </c>
      <c r="I47" s="120">
        <v>38</v>
      </c>
      <c r="J47" s="120">
        <v>10</v>
      </c>
      <c r="K47" s="120">
        <v>5</v>
      </c>
      <c r="L47" s="120">
        <v>4</v>
      </c>
      <c r="M47" s="119">
        <f t="shared" si="1"/>
        <v>20013</v>
      </c>
    </row>
    <row r="48" spans="1:13" x14ac:dyDescent="0.25">
      <c r="A48" s="4">
        <v>2001</v>
      </c>
      <c r="B48" s="1">
        <v>99</v>
      </c>
      <c r="C48" s="2">
        <v>15655</v>
      </c>
      <c r="D48" s="2">
        <v>2642</v>
      </c>
      <c r="E48" s="1">
        <v>6</v>
      </c>
      <c r="F48" s="1">
        <v>2</v>
      </c>
      <c r="G48" s="1">
        <v>1</v>
      </c>
      <c r="H48" s="1">
        <v>170</v>
      </c>
      <c r="I48" s="1">
        <v>30</v>
      </c>
      <c r="J48" s="1">
        <v>9</v>
      </c>
      <c r="K48" s="1">
        <v>0</v>
      </c>
      <c r="L48" s="1">
        <v>4</v>
      </c>
      <c r="M48" s="2">
        <f t="shared" si="1"/>
        <v>18618</v>
      </c>
    </row>
    <row r="49" spans="1:13" x14ac:dyDescent="0.25">
      <c r="A49" s="118">
        <v>2002</v>
      </c>
      <c r="B49" s="120">
        <v>89</v>
      </c>
      <c r="C49" s="119">
        <v>8899</v>
      </c>
      <c r="D49" s="119">
        <v>2076</v>
      </c>
      <c r="E49" s="120">
        <v>7</v>
      </c>
      <c r="F49" s="120">
        <v>1</v>
      </c>
      <c r="G49" s="120">
        <v>0</v>
      </c>
      <c r="H49" s="120">
        <v>93</v>
      </c>
      <c r="I49" s="120">
        <v>33</v>
      </c>
      <c r="J49" s="120">
        <v>2</v>
      </c>
      <c r="K49" s="120">
        <v>0</v>
      </c>
      <c r="L49" s="120">
        <v>0</v>
      </c>
      <c r="M49" s="119">
        <f t="shared" si="1"/>
        <v>11200</v>
      </c>
    </row>
    <row r="50" spans="1:13" x14ac:dyDescent="0.25">
      <c r="A50" s="4">
        <v>2003</v>
      </c>
      <c r="B50" s="1">
        <v>141</v>
      </c>
      <c r="C50" s="2">
        <v>9594</v>
      </c>
      <c r="D50" s="2">
        <v>1841</v>
      </c>
      <c r="E50" s="1">
        <v>6</v>
      </c>
      <c r="F50" s="1">
        <v>0</v>
      </c>
      <c r="G50" s="1">
        <v>0</v>
      </c>
      <c r="H50" s="1">
        <v>99</v>
      </c>
      <c r="I50" s="1">
        <v>24</v>
      </c>
      <c r="J50" s="1">
        <v>17</v>
      </c>
      <c r="K50" s="1">
        <v>0</v>
      </c>
      <c r="L50" s="1">
        <v>2</v>
      </c>
      <c r="M50" s="2">
        <f t="shared" si="1"/>
        <v>11724</v>
      </c>
    </row>
    <row r="51" spans="1:13" x14ac:dyDescent="0.25">
      <c r="A51" s="118">
        <v>2004</v>
      </c>
      <c r="B51" s="120">
        <v>39</v>
      </c>
      <c r="C51" s="119">
        <v>11076</v>
      </c>
      <c r="D51" s="119">
        <v>1783</v>
      </c>
      <c r="E51" s="120">
        <v>10</v>
      </c>
      <c r="F51" s="120">
        <v>2</v>
      </c>
      <c r="G51" s="120">
        <v>0</v>
      </c>
      <c r="H51" s="120">
        <v>62</v>
      </c>
      <c r="I51" s="120">
        <v>13</v>
      </c>
      <c r="J51" s="120">
        <v>2</v>
      </c>
      <c r="K51" s="120">
        <v>0</v>
      </c>
      <c r="L51" s="120">
        <v>0</v>
      </c>
      <c r="M51" s="119">
        <f t="shared" si="1"/>
        <v>12987</v>
      </c>
    </row>
    <row r="52" spans="1:13" x14ac:dyDescent="0.25">
      <c r="A52" s="4">
        <v>2005</v>
      </c>
      <c r="B52" s="1">
        <v>106</v>
      </c>
      <c r="C52" s="2">
        <v>12310</v>
      </c>
      <c r="D52" s="2">
        <v>1873</v>
      </c>
      <c r="E52" s="1">
        <v>23</v>
      </c>
      <c r="F52" s="1">
        <v>7</v>
      </c>
      <c r="G52" s="1">
        <v>1</v>
      </c>
      <c r="H52" s="1">
        <v>115</v>
      </c>
      <c r="I52" s="1">
        <v>19</v>
      </c>
      <c r="J52" s="1">
        <v>2</v>
      </c>
      <c r="K52" s="1">
        <v>3</v>
      </c>
      <c r="L52" s="1">
        <v>2</v>
      </c>
      <c r="M52" s="2">
        <f t="shared" si="1"/>
        <v>14461</v>
      </c>
    </row>
    <row r="53" spans="1:13" x14ac:dyDescent="0.25">
      <c r="A53" s="118">
        <v>2006</v>
      </c>
      <c r="B53" s="120">
        <v>72</v>
      </c>
      <c r="C53" s="119">
        <v>13298</v>
      </c>
      <c r="D53" s="119">
        <v>2531</v>
      </c>
      <c r="E53" s="120">
        <v>7</v>
      </c>
      <c r="F53" s="120">
        <v>1</v>
      </c>
      <c r="G53" s="120">
        <v>0</v>
      </c>
      <c r="H53" s="120">
        <v>135</v>
      </c>
      <c r="I53" s="120">
        <v>22</v>
      </c>
      <c r="J53" s="120">
        <v>1</v>
      </c>
      <c r="K53" s="120">
        <v>0</v>
      </c>
      <c r="L53" s="120">
        <v>0</v>
      </c>
      <c r="M53" s="119">
        <f t="shared" si="1"/>
        <v>16067</v>
      </c>
    </row>
    <row r="54" spans="1:13" x14ac:dyDescent="0.25">
      <c r="A54" s="4">
        <v>2007</v>
      </c>
      <c r="B54" s="1">
        <v>73</v>
      </c>
      <c r="C54" s="2">
        <v>13460</v>
      </c>
      <c r="D54" s="2">
        <v>2724</v>
      </c>
      <c r="E54" s="1">
        <v>6</v>
      </c>
      <c r="F54" s="1">
        <v>2</v>
      </c>
      <c r="G54" s="1">
        <v>5</v>
      </c>
      <c r="H54" s="1">
        <v>77</v>
      </c>
      <c r="I54" s="1">
        <v>28</v>
      </c>
      <c r="J54" s="1">
        <v>3</v>
      </c>
      <c r="K54" s="1">
        <v>0</v>
      </c>
      <c r="L54" s="1">
        <v>1</v>
      </c>
      <c r="M54" s="2">
        <f t="shared" si="1"/>
        <v>16379</v>
      </c>
    </row>
    <row r="55" spans="1:13" x14ac:dyDescent="0.25">
      <c r="A55" s="118">
        <v>2008</v>
      </c>
      <c r="B55" s="120">
        <v>103</v>
      </c>
      <c r="C55" s="119">
        <v>11519</v>
      </c>
      <c r="D55" s="119">
        <v>2873</v>
      </c>
      <c r="E55" s="120">
        <v>10</v>
      </c>
      <c r="F55" s="120">
        <v>4</v>
      </c>
      <c r="G55" s="120">
        <v>0</v>
      </c>
      <c r="H55" s="120">
        <v>159</v>
      </c>
      <c r="I55" s="120">
        <v>17</v>
      </c>
      <c r="J55" s="120">
        <v>0</v>
      </c>
      <c r="K55" s="120">
        <v>1</v>
      </c>
      <c r="L55" s="120">
        <v>1</v>
      </c>
      <c r="M55" s="119">
        <f t="shared" si="1"/>
        <v>14687</v>
      </c>
    </row>
    <row r="56" spans="1:13" x14ac:dyDescent="0.25">
      <c r="A56" s="4">
        <v>2009</v>
      </c>
      <c r="B56" s="1">
        <v>71</v>
      </c>
      <c r="C56" s="2">
        <v>8578</v>
      </c>
      <c r="D56" s="2">
        <v>2658</v>
      </c>
      <c r="E56" s="1">
        <v>20</v>
      </c>
      <c r="F56" s="1">
        <v>1</v>
      </c>
      <c r="G56" s="1">
        <v>0</v>
      </c>
      <c r="H56" s="1">
        <v>39</v>
      </c>
      <c r="I56" s="1">
        <v>28</v>
      </c>
      <c r="J56" s="1">
        <v>2</v>
      </c>
      <c r="K56" s="1">
        <v>2</v>
      </c>
      <c r="L56" s="1">
        <v>6</v>
      </c>
      <c r="M56" s="2">
        <f t="shared" si="1"/>
        <v>11405</v>
      </c>
    </row>
    <row r="57" spans="1:13" x14ac:dyDescent="0.25">
      <c r="A57" s="118">
        <v>2010</v>
      </c>
      <c r="B57" s="120">
        <v>39</v>
      </c>
      <c r="C57" s="119">
        <v>6327</v>
      </c>
      <c r="D57" s="119">
        <v>2356</v>
      </c>
      <c r="E57" s="120">
        <v>12</v>
      </c>
      <c r="F57" s="120">
        <v>3</v>
      </c>
      <c r="G57" s="120">
        <v>0</v>
      </c>
      <c r="H57" s="120">
        <v>33</v>
      </c>
      <c r="I57" s="120">
        <v>22</v>
      </c>
      <c r="J57" s="120">
        <v>3</v>
      </c>
      <c r="K57" s="120">
        <v>1</v>
      </c>
      <c r="L57" s="120">
        <v>3</v>
      </c>
      <c r="M57" s="119">
        <f t="shared" si="1"/>
        <v>8799</v>
      </c>
    </row>
    <row r="58" spans="1:13" x14ac:dyDescent="0.25">
      <c r="A58" s="4">
        <v>2011</v>
      </c>
      <c r="B58" s="1">
        <v>103</v>
      </c>
      <c r="C58" s="2">
        <v>6479</v>
      </c>
      <c r="D58" s="2">
        <v>2193</v>
      </c>
      <c r="E58" s="1">
        <v>15</v>
      </c>
      <c r="F58" s="1">
        <v>1</v>
      </c>
      <c r="G58" s="1">
        <v>3</v>
      </c>
      <c r="H58" s="1">
        <v>38</v>
      </c>
      <c r="I58" s="1">
        <v>17</v>
      </c>
      <c r="J58" s="1">
        <v>3</v>
      </c>
      <c r="K58" s="1">
        <v>0</v>
      </c>
      <c r="L58" s="1">
        <v>4</v>
      </c>
      <c r="M58" s="2">
        <f t="shared" si="1"/>
        <v>8856</v>
      </c>
    </row>
    <row r="59" spans="1:13" x14ac:dyDescent="0.25">
      <c r="A59" s="118">
        <v>2012</v>
      </c>
      <c r="B59" s="120">
        <v>135</v>
      </c>
      <c r="C59" s="119">
        <v>8638</v>
      </c>
      <c r="D59" s="119">
        <v>2855</v>
      </c>
      <c r="E59" s="120">
        <v>19</v>
      </c>
      <c r="F59" s="120">
        <v>3</v>
      </c>
      <c r="G59" s="120">
        <v>8</v>
      </c>
      <c r="H59" s="120">
        <v>21</v>
      </c>
      <c r="I59" s="120">
        <v>14</v>
      </c>
      <c r="J59" s="120">
        <v>5</v>
      </c>
      <c r="K59" s="120">
        <v>0</v>
      </c>
      <c r="L59" s="120">
        <v>3</v>
      </c>
      <c r="M59" s="119">
        <f t="shared" ref="M59:M65" si="2">SUM(B59:L59)</f>
        <v>11701</v>
      </c>
    </row>
    <row r="60" spans="1:13" x14ac:dyDescent="0.25">
      <c r="A60" s="4">
        <v>2013</v>
      </c>
      <c r="B60" s="1">
        <v>114</v>
      </c>
      <c r="C60" s="2">
        <v>9357</v>
      </c>
      <c r="D60" s="2">
        <v>3431</v>
      </c>
      <c r="E60" s="1">
        <v>25</v>
      </c>
      <c r="F60" s="1">
        <v>1</v>
      </c>
      <c r="G60" s="1">
        <v>6</v>
      </c>
      <c r="H60" s="1">
        <v>96</v>
      </c>
      <c r="I60" s="1">
        <v>10</v>
      </c>
      <c r="J60" s="1">
        <v>0</v>
      </c>
      <c r="K60" s="1">
        <v>0</v>
      </c>
      <c r="L60" s="1">
        <v>3</v>
      </c>
      <c r="M60" s="2">
        <f t="shared" si="2"/>
        <v>13043</v>
      </c>
    </row>
    <row r="61" spans="1:13" x14ac:dyDescent="0.25">
      <c r="A61" s="118">
        <v>2014</v>
      </c>
      <c r="B61" s="120">
        <v>76</v>
      </c>
      <c r="C61" s="119">
        <v>9238</v>
      </c>
      <c r="D61" s="119">
        <v>3165</v>
      </c>
      <c r="E61" s="120">
        <v>40</v>
      </c>
      <c r="F61" s="120">
        <v>5</v>
      </c>
      <c r="G61" s="120">
        <v>3</v>
      </c>
      <c r="H61" s="120">
        <v>47</v>
      </c>
      <c r="I61" s="120">
        <v>4</v>
      </c>
      <c r="J61" s="120">
        <v>1</v>
      </c>
      <c r="K61" s="120">
        <v>0</v>
      </c>
      <c r="L61" s="120">
        <v>1</v>
      </c>
      <c r="M61" s="119">
        <f t="shared" si="2"/>
        <v>12580</v>
      </c>
    </row>
    <row r="62" spans="1:13" x14ac:dyDescent="0.25">
      <c r="A62" s="4">
        <v>2015</v>
      </c>
      <c r="B62" s="1">
        <v>111</v>
      </c>
      <c r="C62" s="2">
        <v>10112</v>
      </c>
      <c r="D62" s="2">
        <v>3154</v>
      </c>
      <c r="E62" s="1">
        <v>29</v>
      </c>
      <c r="F62" s="1">
        <v>5</v>
      </c>
      <c r="G62" s="1">
        <v>11</v>
      </c>
      <c r="H62" s="1">
        <v>15</v>
      </c>
      <c r="I62" s="1">
        <v>27</v>
      </c>
      <c r="J62" s="1">
        <v>11</v>
      </c>
      <c r="K62" s="1">
        <v>0</v>
      </c>
      <c r="L62" s="1">
        <v>11</v>
      </c>
      <c r="M62" s="2">
        <f t="shared" ref="M62:M63" si="3">SUM(B62:L62)</f>
        <v>13486</v>
      </c>
    </row>
    <row r="63" spans="1:13" x14ac:dyDescent="0.25">
      <c r="A63" s="118">
        <v>2016</v>
      </c>
      <c r="B63" s="120">
        <v>156</v>
      </c>
      <c r="C63" s="119">
        <v>13376</v>
      </c>
      <c r="D63" s="119">
        <v>3081</v>
      </c>
      <c r="E63" s="120">
        <v>65</v>
      </c>
      <c r="F63" s="120">
        <v>4</v>
      </c>
      <c r="G63" s="120">
        <v>12</v>
      </c>
      <c r="H63" s="120">
        <v>26</v>
      </c>
      <c r="I63" s="120">
        <v>8</v>
      </c>
      <c r="J63" s="120">
        <v>4</v>
      </c>
      <c r="K63" s="120">
        <v>0</v>
      </c>
      <c r="L63" s="120">
        <v>2</v>
      </c>
      <c r="M63" s="119">
        <f t="shared" si="3"/>
        <v>16734</v>
      </c>
    </row>
    <row r="64" spans="1:13" x14ac:dyDescent="0.25">
      <c r="A64" s="4">
        <v>2017</v>
      </c>
      <c r="B64" s="106">
        <v>173</v>
      </c>
      <c r="C64" s="105">
        <v>13954</v>
      </c>
      <c r="D64" s="105">
        <v>3566</v>
      </c>
      <c r="E64" s="106">
        <v>74</v>
      </c>
      <c r="F64" s="106">
        <v>0</v>
      </c>
      <c r="G64" s="106">
        <v>0</v>
      </c>
      <c r="H64" s="106">
        <v>13</v>
      </c>
      <c r="I64" s="106">
        <v>2</v>
      </c>
      <c r="J64" s="106">
        <v>1</v>
      </c>
      <c r="K64" s="106">
        <v>0</v>
      </c>
      <c r="L64" s="106">
        <v>0</v>
      </c>
      <c r="M64" s="105">
        <f t="shared" ref="M64" si="4">SUM(B64:L64)</f>
        <v>17783</v>
      </c>
    </row>
    <row r="65" spans="1:13" x14ac:dyDescent="0.25">
      <c r="A65" s="118">
        <v>2018</v>
      </c>
      <c r="B65" s="120">
        <v>32</v>
      </c>
      <c r="C65" s="119">
        <v>7641</v>
      </c>
      <c r="D65" s="119">
        <v>1330</v>
      </c>
      <c r="E65" s="120">
        <v>2</v>
      </c>
      <c r="F65" s="120">
        <v>0</v>
      </c>
      <c r="G65" s="120">
        <v>0</v>
      </c>
      <c r="H65" s="120">
        <v>16</v>
      </c>
      <c r="I65" s="120">
        <v>4</v>
      </c>
      <c r="J65" s="120">
        <v>0</v>
      </c>
      <c r="K65" s="120">
        <v>0</v>
      </c>
      <c r="L65" s="120">
        <v>0</v>
      </c>
      <c r="M65" s="119">
        <f t="shared" si="2"/>
        <v>9025</v>
      </c>
    </row>
    <row r="66" spans="1:13" ht="9" customHeight="1" x14ac:dyDescent="0.25">
      <c r="A66" s="37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</row>
    <row r="67" spans="1:13" ht="27" customHeight="1" x14ac:dyDescent="0.25">
      <c r="A67" s="21" t="s">
        <v>63</v>
      </c>
      <c r="B67" s="66">
        <f>SUM(B7:B65)</f>
        <v>3643</v>
      </c>
      <c r="C67" s="87">
        <f t="shared" ref="C67:M67" si="5">SUM(C7:C65)</f>
        <v>358813</v>
      </c>
      <c r="D67" s="87">
        <f t="shared" si="5"/>
        <v>87040</v>
      </c>
      <c r="E67" s="87">
        <f t="shared" si="5"/>
        <v>585</v>
      </c>
      <c r="F67" s="87">
        <f t="shared" si="5"/>
        <v>60</v>
      </c>
      <c r="G67" s="87">
        <f t="shared" si="5"/>
        <v>96</v>
      </c>
      <c r="H67" s="87">
        <f t="shared" si="5"/>
        <v>2832</v>
      </c>
      <c r="I67" s="87">
        <f t="shared" si="5"/>
        <v>656</v>
      </c>
      <c r="J67" s="87">
        <f t="shared" si="5"/>
        <v>120</v>
      </c>
      <c r="K67" s="87">
        <f t="shared" si="5"/>
        <v>15</v>
      </c>
      <c r="L67" s="87">
        <f t="shared" si="5"/>
        <v>56</v>
      </c>
      <c r="M67" s="87">
        <f t="shared" si="5"/>
        <v>453916</v>
      </c>
    </row>
    <row r="69" spans="1:13" x14ac:dyDescent="0.25">
      <c r="M69" s="3"/>
    </row>
    <row r="73" spans="1:13" x14ac:dyDescent="0.25">
      <c r="K73" s="3" t="s">
        <v>47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64:M66 M7:M63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D247"/>
  <sheetViews>
    <sheetView zoomScaleNormal="100" workbookViewId="0">
      <selection activeCell="A48" sqref="A48"/>
    </sheetView>
  </sheetViews>
  <sheetFormatPr baseColWidth="10" defaultColWidth="11.42578125" defaultRowHeight="15" x14ac:dyDescent="0.25"/>
  <cols>
    <col min="1" max="1" width="35.140625" style="3" customWidth="1"/>
    <col min="2" max="2" width="18.7109375" style="2" customWidth="1"/>
    <col min="3" max="3" width="16.28515625" style="2" customWidth="1"/>
    <col min="4" max="4" width="10.42578125" style="2" customWidth="1"/>
    <col min="5" max="16384" width="11.42578125" style="3"/>
  </cols>
  <sheetData>
    <row r="2" spans="1:4" ht="17.25" x14ac:dyDescent="0.3">
      <c r="A2" s="13" t="s">
        <v>199</v>
      </c>
    </row>
    <row r="3" spans="1:4" ht="17.25" x14ac:dyDescent="0.3">
      <c r="A3" s="13"/>
    </row>
    <row r="4" spans="1:4" ht="17.25" x14ac:dyDescent="0.3">
      <c r="A4" s="13" t="s">
        <v>186</v>
      </c>
    </row>
    <row r="5" spans="1:4" x14ac:dyDescent="0.25">
      <c r="B5" s="11"/>
      <c r="C5" s="11"/>
    </row>
    <row r="6" spans="1:4" ht="12.75" customHeight="1" x14ac:dyDescent="0.25">
      <c r="A6" s="138" t="s">
        <v>157</v>
      </c>
      <c r="B6" s="137" t="s">
        <v>171</v>
      </c>
      <c r="C6" s="137" t="s">
        <v>172</v>
      </c>
      <c r="D6" s="137" t="s">
        <v>63</v>
      </c>
    </row>
    <row r="7" spans="1:4" ht="26.25" customHeight="1" x14ac:dyDescent="0.25">
      <c r="A7" s="138"/>
      <c r="B7" s="137"/>
      <c r="C7" s="137"/>
      <c r="D7" s="137"/>
    </row>
    <row r="8" spans="1:4" ht="9" customHeight="1" x14ac:dyDescent="0.25">
      <c r="A8" s="36"/>
      <c r="B8" s="38"/>
      <c r="C8" s="38"/>
      <c r="D8" s="38"/>
    </row>
    <row r="9" spans="1:4" ht="21" customHeight="1" x14ac:dyDescent="0.25">
      <c r="A9" s="122" t="s">
        <v>165</v>
      </c>
      <c r="B9" s="123">
        <v>20319</v>
      </c>
      <c r="C9" s="123">
        <v>135544</v>
      </c>
      <c r="D9" s="123">
        <f>B9+C9</f>
        <v>155863</v>
      </c>
    </row>
    <row r="10" spans="1:4" ht="12" customHeight="1" x14ac:dyDescent="0.25">
      <c r="A10" s="43"/>
      <c r="B10" s="38"/>
      <c r="C10" s="38"/>
      <c r="D10" s="38"/>
    </row>
    <row r="11" spans="1:4" ht="22.5" customHeight="1" x14ac:dyDescent="0.25">
      <c r="A11" s="122" t="s">
        <v>166</v>
      </c>
      <c r="B11" s="123">
        <v>5401</v>
      </c>
      <c r="C11" s="123">
        <v>8048</v>
      </c>
      <c r="D11" s="123">
        <f>B11+C11</f>
        <v>13449</v>
      </c>
    </row>
    <row r="12" spans="1:4" ht="9" customHeight="1" x14ac:dyDescent="0.25">
      <c r="A12" s="37"/>
      <c r="B12" s="38"/>
      <c r="C12" s="38"/>
      <c r="D12" s="38"/>
    </row>
    <row r="13" spans="1:4" ht="21" customHeight="1" x14ac:dyDescent="0.25">
      <c r="A13" s="21" t="s">
        <v>193</v>
      </c>
      <c r="B13" s="48">
        <f>B9+B11</f>
        <v>25720</v>
      </c>
      <c r="C13" s="48">
        <f>C9+C11</f>
        <v>143592</v>
      </c>
      <c r="D13" s="48">
        <f>B13+C13</f>
        <v>169312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  <row r="89" spans="2:4" x14ac:dyDescent="0.25">
      <c r="B89" s="3"/>
      <c r="C89" s="3"/>
      <c r="D89" s="3"/>
    </row>
    <row r="90" spans="2:4" x14ac:dyDescent="0.25">
      <c r="B90" s="3"/>
      <c r="C90" s="3"/>
      <c r="D90" s="3"/>
    </row>
    <row r="91" spans="2:4" x14ac:dyDescent="0.25">
      <c r="B91" s="3"/>
      <c r="C91" s="3"/>
      <c r="D91" s="3"/>
    </row>
    <row r="92" spans="2:4" x14ac:dyDescent="0.25">
      <c r="B92" s="3"/>
      <c r="C92" s="3"/>
      <c r="D92" s="3"/>
    </row>
    <row r="93" spans="2:4" x14ac:dyDescent="0.25">
      <c r="B93" s="3"/>
      <c r="C93" s="3"/>
      <c r="D93" s="3"/>
    </row>
    <row r="94" spans="2:4" x14ac:dyDescent="0.25">
      <c r="B94" s="3"/>
      <c r="C94" s="3"/>
      <c r="D94" s="3"/>
    </row>
    <row r="95" spans="2:4" x14ac:dyDescent="0.25">
      <c r="B95" s="3"/>
      <c r="C95" s="3"/>
      <c r="D95" s="3"/>
    </row>
    <row r="96" spans="2:4" x14ac:dyDescent="0.25">
      <c r="B96" s="3"/>
      <c r="C96" s="3"/>
      <c r="D96" s="3"/>
    </row>
    <row r="97" spans="2:4" x14ac:dyDescent="0.25">
      <c r="B97" s="3"/>
      <c r="C97" s="3"/>
      <c r="D97" s="3"/>
    </row>
    <row r="98" spans="2:4" x14ac:dyDescent="0.25">
      <c r="B98" s="3"/>
      <c r="C98" s="3"/>
      <c r="D98" s="3"/>
    </row>
    <row r="99" spans="2:4" x14ac:dyDescent="0.25">
      <c r="B99" s="3"/>
      <c r="C99" s="3"/>
      <c r="D99" s="3"/>
    </row>
    <row r="100" spans="2:4" x14ac:dyDescent="0.25">
      <c r="B100" s="3"/>
      <c r="C100" s="3"/>
      <c r="D100" s="3"/>
    </row>
    <row r="101" spans="2:4" x14ac:dyDescent="0.25">
      <c r="B101" s="3"/>
      <c r="C101" s="3"/>
      <c r="D101" s="3"/>
    </row>
    <row r="102" spans="2:4" x14ac:dyDescent="0.25">
      <c r="B102" s="3"/>
      <c r="C102" s="3"/>
      <c r="D102" s="3"/>
    </row>
    <row r="103" spans="2:4" x14ac:dyDescent="0.25">
      <c r="B103" s="3"/>
      <c r="C103" s="3"/>
      <c r="D103" s="3"/>
    </row>
    <row r="104" spans="2:4" x14ac:dyDescent="0.25">
      <c r="B104" s="3"/>
      <c r="C104" s="3"/>
      <c r="D104" s="3"/>
    </row>
    <row r="105" spans="2:4" x14ac:dyDescent="0.25">
      <c r="B105" s="3"/>
      <c r="C105" s="3"/>
      <c r="D105" s="3"/>
    </row>
    <row r="106" spans="2:4" x14ac:dyDescent="0.25">
      <c r="B106" s="3"/>
      <c r="C106" s="3"/>
      <c r="D106" s="3"/>
    </row>
    <row r="107" spans="2:4" x14ac:dyDescent="0.25">
      <c r="B107" s="3"/>
      <c r="C107" s="3"/>
      <c r="D107" s="3"/>
    </row>
    <row r="108" spans="2:4" x14ac:dyDescent="0.25">
      <c r="B108" s="3"/>
      <c r="C108" s="3"/>
      <c r="D108" s="3"/>
    </row>
    <row r="109" spans="2:4" x14ac:dyDescent="0.25">
      <c r="B109" s="3"/>
      <c r="C109" s="3"/>
      <c r="D109" s="3"/>
    </row>
    <row r="110" spans="2:4" x14ac:dyDescent="0.25">
      <c r="B110" s="3"/>
      <c r="C110" s="3"/>
      <c r="D110" s="3"/>
    </row>
    <row r="111" spans="2:4" x14ac:dyDescent="0.25">
      <c r="B111" s="3"/>
      <c r="C111" s="3"/>
      <c r="D111" s="3"/>
    </row>
    <row r="112" spans="2:4" x14ac:dyDescent="0.25">
      <c r="B112" s="3"/>
      <c r="C112" s="3"/>
      <c r="D112" s="3"/>
    </row>
    <row r="113" spans="2:4" x14ac:dyDescent="0.25">
      <c r="B113" s="3"/>
      <c r="C113" s="3"/>
      <c r="D113" s="3"/>
    </row>
    <row r="114" spans="2:4" x14ac:dyDescent="0.25">
      <c r="B114" s="3"/>
      <c r="C114" s="3"/>
      <c r="D114" s="3"/>
    </row>
    <row r="115" spans="2:4" x14ac:dyDescent="0.25">
      <c r="B115" s="3"/>
      <c r="C115" s="3"/>
      <c r="D115" s="3"/>
    </row>
    <row r="116" spans="2:4" x14ac:dyDescent="0.25">
      <c r="B116" s="3"/>
      <c r="C116" s="3"/>
      <c r="D116" s="3"/>
    </row>
    <row r="117" spans="2:4" x14ac:dyDescent="0.25">
      <c r="B117" s="3"/>
      <c r="C117" s="3"/>
      <c r="D117" s="3"/>
    </row>
    <row r="118" spans="2:4" x14ac:dyDescent="0.25">
      <c r="B118" s="3"/>
      <c r="C118" s="3"/>
      <c r="D118" s="3"/>
    </row>
    <row r="119" spans="2:4" x14ac:dyDescent="0.25">
      <c r="B119" s="3"/>
      <c r="C119" s="3"/>
      <c r="D119" s="3"/>
    </row>
    <row r="120" spans="2:4" x14ac:dyDescent="0.25">
      <c r="B120" s="3"/>
      <c r="C120" s="3"/>
      <c r="D120" s="3"/>
    </row>
    <row r="121" spans="2:4" x14ac:dyDescent="0.25">
      <c r="B121" s="3"/>
      <c r="C121" s="3"/>
      <c r="D121" s="3"/>
    </row>
    <row r="122" spans="2:4" x14ac:dyDescent="0.25">
      <c r="B122" s="3"/>
      <c r="C122" s="3"/>
      <c r="D122" s="3"/>
    </row>
    <row r="123" spans="2:4" x14ac:dyDescent="0.25">
      <c r="B123" s="3"/>
      <c r="C123" s="3"/>
      <c r="D123" s="3"/>
    </row>
    <row r="124" spans="2:4" x14ac:dyDescent="0.25">
      <c r="B124" s="3"/>
      <c r="C124" s="3"/>
      <c r="D124" s="3"/>
    </row>
    <row r="125" spans="2:4" x14ac:dyDescent="0.25">
      <c r="B125" s="3"/>
      <c r="C125" s="3"/>
      <c r="D125" s="3"/>
    </row>
    <row r="126" spans="2:4" x14ac:dyDescent="0.25">
      <c r="B126" s="3"/>
      <c r="C126" s="3"/>
      <c r="D126" s="3"/>
    </row>
    <row r="127" spans="2:4" x14ac:dyDescent="0.25">
      <c r="B127" s="3"/>
      <c r="C127" s="3"/>
      <c r="D127" s="3"/>
    </row>
    <row r="128" spans="2:4" x14ac:dyDescent="0.25">
      <c r="B128" s="3"/>
      <c r="C128" s="3"/>
      <c r="D128" s="3"/>
    </row>
    <row r="129" spans="2:4" x14ac:dyDescent="0.25">
      <c r="B129" s="3"/>
      <c r="C129" s="3"/>
      <c r="D129" s="3"/>
    </row>
    <row r="130" spans="2:4" x14ac:dyDescent="0.25">
      <c r="B130" s="3"/>
      <c r="C130" s="3"/>
      <c r="D130" s="3"/>
    </row>
    <row r="131" spans="2:4" x14ac:dyDescent="0.25">
      <c r="B131" s="3"/>
      <c r="C131" s="3"/>
      <c r="D131" s="3"/>
    </row>
    <row r="132" spans="2:4" x14ac:dyDescent="0.25">
      <c r="B132" s="3"/>
      <c r="C132" s="3"/>
      <c r="D132" s="3"/>
    </row>
    <row r="133" spans="2:4" x14ac:dyDescent="0.25">
      <c r="B133" s="3"/>
      <c r="C133" s="3"/>
      <c r="D133" s="3"/>
    </row>
    <row r="134" spans="2:4" x14ac:dyDescent="0.25">
      <c r="B134" s="3"/>
      <c r="C134" s="3"/>
      <c r="D134" s="3"/>
    </row>
    <row r="135" spans="2:4" x14ac:dyDescent="0.25">
      <c r="B135" s="3"/>
      <c r="C135" s="3"/>
      <c r="D135" s="3"/>
    </row>
    <row r="136" spans="2:4" x14ac:dyDescent="0.25">
      <c r="B136" s="3"/>
      <c r="C136" s="3"/>
      <c r="D136" s="3"/>
    </row>
    <row r="137" spans="2:4" x14ac:dyDescent="0.25">
      <c r="B137" s="3"/>
      <c r="C137" s="3"/>
      <c r="D137" s="3"/>
    </row>
    <row r="138" spans="2:4" x14ac:dyDescent="0.25">
      <c r="B138" s="3"/>
      <c r="C138" s="3"/>
      <c r="D138" s="3"/>
    </row>
    <row r="139" spans="2:4" x14ac:dyDescent="0.25">
      <c r="B139" s="3"/>
      <c r="C139" s="3"/>
      <c r="D139" s="3"/>
    </row>
    <row r="140" spans="2:4" x14ac:dyDescent="0.25">
      <c r="B140" s="3"/>
      <c r="C140" s="3"/>
      <c r="D140" s="3"/>
    </row>
    <row r="141" spans="2:4" x14ac:dyDescent="0.25">
      <c r="B141" s="3"/>
      <c r="C141" s="3"/>
      <c r="D141" s="3"/>
    </row>
    <row r="142" spans="2:4" x14ac:dyDescent="0.25">
      <c r="B142" s="3"/>
      <c r="C142" s="3"/>
      <c r="D142" s="3"/>
    </row>
    <row r="143" spans="2:4" x14ac:dyDescent="0.25">
      <c r="B143" s="3"/>
      <c r="C143" s="3"/>
      <c r="D143" s="3"/>
    </row>
    <row r="144" spans="2:4" x14ac:dyDescent="0.25">
      <c r="B144" s="3"/>
      <c r="C144" s="3"/>
      <c r="D144" s="3"/>
    </row>
    <row r="145" spans="2:4" x14ac:dyDescent="0.25">
      <c r="B145" s="3"/>
      <c r="C145" s="3"/>
      <c r="D145" s="3"/>
    </row>
    <row r="146" spans="2:4" x14ac:dyDescent="0.25">
      <c r="B146" s="3"/>
      <c r="C146" s="3"/>
      <c r="D146" s="3"/>
    </row>
    <row r="147" spans="2:4" x14ac:dyDescent="0.25">
      <c r="B147" s="3"/>
      <c r="C147" s="3"/>
      <c r="D147" s="3"/>
    </row>
    <row r="148" spans="2:4" x14ac:dyDescent="0.25">
      <c r="B148" s="3"/>
      <c r="C148" s="3"/>
      <c r="D148" s="3"/>
    </row>
    <row r="149" spans="2:4" x14ac:dyDescent="0.25">
      <c r="B149" s="3"/>
      <c r="C149" s="3"/>
      <c r="D149" s="3"/>
    </row>
    <row r="150" spans="2:4" x14ac:dyDescent="0.25">
      <c r="B150" s="3"/>
      <c r="C150" s="3"/>
      <c r="D150" s="3"/>
    </row>
    <row r="151" spans="2:4" x14ac:dyDescent="0.25">
      <c r="B151" s="3"/>
      <c r="C151" s="3"/>
      <c r="D151" s="3"/>
    </row>
    <row r="152" spans="2:4" x14ac:dyDescent="0.25">
      <c r="B152" s="3"/>
      <c r="C152" s="3"/>
      <c r="D152" s="3"/>
    </row>
    <row r="153" spans="2:4" x14ac:dyDescent="0.25">
      <c r="B153" s="3"/>
      <c r="C153" s="3"/>
      <c r="D153" s="3"/>
    </row>
    <row r="154" spans="2:4" x14ac:dyDescent="0.25">
      <c r="B154" s="3"/>
      <c r="C154" s="3"/>
      <c r="D154" s="3"/>
    </row>
    <row r="155" spans="2:4" x14ac:dyDescent="0.25">
      <c r="B155" s="3"/>
      <c r="C155" s="3"/>
      <c r="D155" s="3"/>
    </row>
    <row r="156" spans="2:4" x14ac:dyDescent="0.25">
      <c r="B156" s="3"/>
      <c r="C156" s="3"/>
      <c r="D156" s="3"/>
    </row>
    <row r="157" spans="2:4" x14ac:dyDescent="0.25">
      <c r="B157" s="3"/>
      <c r="C157" s="3"/>
      <c r="D157" s="3"/>
    </row>
    <row r="158" spans="2:4" x14ac:dyDescent="0.25">
      <c r="B158" s="3"/>
      <c r="C158" s="3"/>
      <c r="D158" s="3"/>
    </row>
    <row r="159" spans="2:4" x14ac:dyDescent="0.25">
      <c r="B159" s="3"/>
      <c r="C159" s="3"/>
      <c r="D159" s="3"/>
    </row>
    <row r="160" spans="2:4" x14ac:dyDescent="0.25">
      <c r="B160" s="3"/>
      <c r="C160" s="3"/>
      <c r="D160" s="3"/>
    </row>
    <row r="161" spans="2:4" x14ac:dyDescent="0.25">
      <c r="B161" s="3"/>
      <c r="C161" s="3"/>
      <c r="D161" s="3"/>
    </row>
    <row r="162" spans="2:4" x14ac:dyDescent="0.25">
      <c r="B162" s="3"/>
      <c r="C162" s="3"/>
      <c r="D162" s="3"/>
    </row>
    <row r="163" spans="2:4" x14ac:dyDescent="0.25">
      <c r="B163" s="3"/>
      <c r="C163" s="3"/>
      <c r="D163" s="3"/>
    </row>
    <row r="164" spans="2:4" x14ac:dyDescent="0.25">
      <c r="B164" s="3"/>
      <c r="C164" s="3"/>
      <c r="D164" s="3"/>
    </row>
    <row r="165" spans="2:4" x14ac:dyDescent="0.25">
      <c r="B165" s="3"/>
      <c r="C165" s="3"/>
      <c r="D165" s="3"/>
    </row>
    <row r="166" spans="2:4" x14ac:dyDescent="0.25">
      <c r="B166" s="3"/>
      <c r="C166" s="3"/>
      <c r="D166" s="3"/>
    </row>
    <row r="167" spans="2:4" x14ac:dyDescent="0.25">
      <c r="B167" s="3"/>
      <c r="C167" s="3"/>
      <c r="D167" s="3"/>
    </row>
    <row r="168" spans="2:4" x14ac:dyDescent="0.25">
      <c r="B168" s="3"/>
      <c r="C168" s="3"/>
      <c r="D168" s="3"/>
    </row>
    <row r="169" spans="2:4" x14ac:dyDescent="0.25">
      <c r="B169" s="3"/>
      <c r="C169" s="3"/>
      <c r="D169" s="3"/>
    </row>
    <row r="170" spans="2:4" x14ac:dyDescent="0.25">
      <c r="B170" s="3"/>
      <c r="C170" s="3"/>
      <c r="D170" s="3"/>
    </row>
    <row r="171" spans="2:4" x14ac:dyDescent="0.25">
      <c r="B171" s="3"/>
      <c r="C171" s="3"/>
      <c r="D171" s="3"/>
    </row>
    <row r="172" spans="2:4" x14ac:dyDescent="0.25">
      <c r="B172" s="3"/>
      <c r="C172" s="3"/>
      <c r="D172" s="3"/>
    </row>
    <row r="173" spans="2:4" x14ac:dyDescent="0.25">
      <c r="B173" s="3"/>
      <c r="C173" s="3"/>
      <c r="D173" s="3"/>
    </row>
    <row r="174" spans="2:4" x14ac:dyDescent="0.25">
      <c r="B174" s="3"/>
      <c r="C174" s="3"/>
      <c r="D174" s="3"/>
    </row>
    <row r="175" spans="2:4" x14ac:dyDescent="0.25">
      <c r="B175" s="3"/>
      <c r="C175" s="3"/>
      <c r="D175" s="3"/>
    </row>
    <row r="176" spans="2:4" x14ac:dyDescent="0.25">
      <c r="B176" s="3"/>
      <c r="C176" s="3"/>
      <c r="D176" s="3"/>
    </row>
    <row r="177" spans="2:4" x14ac:dyDescent="0.25">
      <c r="B177" s="3"/>
      <c r="C177" s="3"/>
      <c r="D177" s="3"/>
    </row>
    <row r="178" spans="2:4" x14ac:dyDescent="0.25">
      <c r="B178" s="3"/>
      <c r="C178" s="3"/>
      <c r="D178" s="3"/>
    </row>
    <row r="179" spans="2:4" x14ac:dyDescent="0.25">
      <c r="B179" s="3"/>
      <c r="C179" s="3"/>
      <c r="D179" s="3"/>
    </row>
    <row r="180" spans="2:4" x14ac:dyDescent="0.25">
      <c r="B180" s="3"/>
      <c r="C180" s="3"/>
      <c r="D180" s="3"/>
    </row>
    <row r="181" spans="2:4" x14ac:dyDescent="0.25">
      <c r="B181" s="3"/>
      <c r="C181" s="3"/>
      <c r="D181" s="3"/>
    </row>
    <row r="182" spans="2:4" x14ac:dyDescent="0.25">
      <c r="B182" s="3"/>
      <c r="C182" s="3"/>
      <c r="D182" s="3"/>
    </row>
    <row r="183" spans="2:4" x14ac:dyDescent="0.25">
      <c r="B183" s="3"/>
      <c r="C183" s="3"/>
      <c r="D183" s="3"/>
    </row>
    <row r="184" spans="2:4" x14ac:dyDescent="0.25">
      <c r="B184" s="3"/>
      <c r="C184" s="3"/>
      <c r="D184" s="3"/>
    </row>
    <row r="185" spans="2:4" x14ac:dyDescent="0.25">
      <c r="B185" s="3"/>
      <c r="C185" s="3"/>
      <c r="D185" s="3"/>
    </row>
    <row r="186" spans="2:4" x14ac:dyDescent="0.25">
      <c r="B186" s="3"/>
      <c r="C186" s="3"/>
      <c r="D186" s="3"/>
    </row>
    <row r="187" spans="2:4" x14ac:dyDescent="0.25">
      <c r="B187" s="3"/>
      <c r="C187" s="3"/>
      <c r="D187" s="3"/>
    </row>
    <row r="188" spans="2:4" x14ac:dyDescent="0.25">
      <c r="B188" s="3"/>
      <c r="C188" s="3"/>
      <c r="D188" s="3"/>
    </row>
    <row r="189" spans="2:4" x14ac:dyDescent="0.25">
      <c r="B189" s="3"/>
      <c r="C189" s="3"/>
      <c r="D189" s="3"/>
    </row>
    <row r="190" spans="2:4" x14ac:dyDescent="0.25">
      <c r="B190" s="3"/>
      <c r="C190" s="3"/>
      <c r="D190" s="3"/>
    </row>
    <row r="191" spans="2:4" x14ac:dyDescent="0.25">
      <c r="B191" s="3"/>
      <c r="C191" s="3"/>
      <c r="D191" s="3"/>
    </row>
    <row r="192" spans="2:4" x14ac:dyDescent="0.25">
      <c r="B192" s="3"/>
      <c r="C192" s="3"/>
      <c r="D192" s="3"/>
    </row>
    <row r="193" spans="2:4" x14ac:dyDescent="0.25">
      <c r="B193" s="3"/>
      <c r="C193" s="3"/>
      <c r="D193" s="3"/>
    </row>
    <row r="194" spans="2:4" x14ac:dyDescent="0.25">
      <c r="B194" s="3"/>
      <c r="C194" s="3"/>
      <c r="D194" s="3"/>
    </row>
    <row r="195" spans="2:4" x14ac:dyDescent="0.25">
      <c r="B195" s="3"/>
      <c r="C195" s="3"/>
      <c r="D195" s="3"/>
    </row>
    <row r="196" spans="2:4" x14ac:dyDescent="0.25">
      <c r="B196" s="3"/>
      <c r="C196" s="3"/>
      <c r="D196" s="3"/>
    </row>
    <row r="197" spans="2:4" x14ac:dyDescent="0.25">
      <c r="B197" s="3"/>
      <c r="C197" s="3"/>
      <c r="D197" s="3"/>
    </row>
    <row r="198" spans="2:4" x14ac:dyDescent="0.25">
      <c r="B198" s="3"/>
      <c r="C198" s="3"/>
      <c r="D198" s="3"/>
    </row>
    <row r="199" spans="2:4" x14ac:dyDescent="0.25">
      <c r="B199" s="3"/>
      <c r="C199" s="3"/>
      <c r="D199" s="3"/>
    </row>
    <row r="200" spans="2:4" x14ac:dyDescent="0.25">
      <c r="B200" s="3"/>
      <c r="C200" s="3"/>
      <c r="D200" s="3"/>
    </row>
    <row r="201" spans="2:4" x14ac:dyDescent="0.25">
      <c r="B201" s="3"/>
      <c r="C201" s="3"/>
      <c r="D201" s="3"/>
    </row>
    <row r="202" spans="2:4" x14ac:dyDescent="0.25">
      <c r="B202" s="3"/>
      <c r="C202" s="3"/>
      <c r="D202" s="3"/>
    </row>
    <row r="203" spans="2:4" x14ac:dyDescent="0.25">
      <c r="B203" s="3"/>
      <c r="C203" s="3"/>
      <c r="D203" s="3"/>
    </row>
    <row r="204" spans="2:4" x14ac:dyDescent="0.25">
      <c r="B204" s="3"/>
      <c r="C204" s="3"/>
      <c r="D204" s="3"/>
    </row>
    <row r="205" spans="2:4" x14ac:dyDescent="0.25">
      <c r="B205" s="3"/>
      <c r="C205" s="3"/>
      <c r="D205" s="3"/>
    </row>
    <row r="206" spans="2:4" x14ac:dyDescent="0.25">
      <c r="B206" s="3"/>
      <c r="C206" s="3"/>
      <c r="D206" s="3"/>
    </row>
    <row r="207" spans="2:4" x14ac:dyDescent="0.25">
      <c r="B207" s="3"/>
      <c r="C207" s="3"/>
      <c r="D207" s="3"/>
    </row>
    <row r="208" spans="2:4" x14ac:dyDescent="0.25">
      <c r="B208" s="3"/>
      <c r="C208" s="3"/>
      <c r="D208" s="3"/>
    </row>
    <row r="209" spans="2:4" x14ac:dyDescent="0.25">
      <c r="B209" s="3"/>
      <c r="C209" s="3"/>
      <c r="D209" s="3"/>
    </row>
    <row r="210" spans="2:4" x14ac:dyDescent="0.25">
      <c r="B210" s="3"/>
      <c r="C210" s="3"/>
      <c r="D210" s="3"/>
    </row>
    <row r="211" spans="2:4" x14ac:dyDescent="0.25">
      <c r="B211" s="3"/>
      <c r="C211" s="3"/>
      <c r="D211" s="3"/>
    </row>
    <row r="212" spans="2:4" x14ac:dyDescent="0.25">
      <c r="B212" s="3"/>
      <c r="C212" s="3"/>
      <c r="D212" s="3"/>
    </row>
    <row r="213" spans="2:4" x14ac:dyDescent="0.25">
      <c r="B213" s="3"/>
      <c r="C213" s="3"/>
      <c r="D213" s="3"/>
    </row>
    <row r="214" spans="2:4" x14ac:dyDescent="0.25">
      <c r="B214" s="3"/>
      <c r="C214" s="3"/>
      <c r="D214" s="3"/>
    </row>
    <row r="215" spans="2:4" x14ac:dyDescent="0.25">
      <c r="B215" s="3"/>
      <c r="C215" s="3"/>
      <c r="D215" s="3"/>
    </row>
    <row r="216" spans="2:4" x14ac:dyDescent="0.25">
      <c r="B216" s="3"/>
      <c r="C216" s="3"/>
      <c r="D216" s="3"/>
    </row>
    <row r="217" spans="2:4" x14ac:dyDescent="0.25">
      <c r="B217" s="3"/>
      <c r="C217" s="3"/>
      <c r="D217" s="3"/>
    </row>
    <row r="218" spans="2:4" x14ac:dyDescent="0.25">
      <c r="B218" s="3"/>
      <c r="C218" s="3"/>
      <c r="D218" s="3"/>
    </row>
    <row r="219" spans="2:4" x14ac:dyDescent="0.25">
      <c r="B219" s="3"/>
      <c r="C219" s="3"/>
      <c r="D219" s="3"/>
    </row>
    <row r="220" spans="2:4" x14ac:dyDescent="0.25">
      <c r="B220" s="3"/>
      <c r="C220" s="3"/>
      <c r="D220" s="3"/>
    </row>
    <row r="221" spans="2:4" x14ac:dyDescent="0.25">
      <c r="B221" s="3"/>
      <c r="C221" s="3"/>
      <c r="D221" s="3"/>
    </row>
    <row r="222" spans="2:4" x14ac:dyDescent="0.25">
      <c r="B222" s="3"/>
      <c r="C222" s="3"/>
      <c r="D222" s="3"/>
    </row>
    <row r="223" spans="2:4" x14ac:dyDescent="0.25">
      <c r="B223" s="3"/>
      <c r="C223" s="3"/>
      <c r="D223" s="3"/>
    </row>
    <row r="224" spans="2:4" x14ac:dyDescent="0.25">
      <c r="B224" s="3"/>
      <c r="C224" s="3"/>
      <c r="D224" s="3"/>
    </row>
    <row r="225" spans="2:4" x14ac:dyDescent="0.25">
      <c r="B225" s="3"/>
      <c r="C225" s="3"/>
      <c r="D225" s="3"/>
    </row>
    <row r="226" spans="2:4" x14ac:dyDescent="0.25">
      <c r="B226" s="3"/>
      <c r="C226" s="3"/>
      <c r="D226" s="3"/>
    </row>
    <row r="227" spans="2:4" x14ac:dyDescent="0.25">
      <c r="B227" s="3"/>
      <c r="C227" s="3"/>
      <c r="D227" s="3"/>
    </row>
    <row r="228" spans="2:4" x14ac:dyDescent="0.25">
      <c r="B228" s="3"/>
      <c r="C228" s="3"/>
      <c r="D228" s="3"/>
    </row>
    <row r="229" spans="2:4" x14ac:dyDescent="0.25">
      <c r="B229" s="3"/>
      <c r="C229" s="3"/>
      <c r="D229" s="3"/>
    </row>
    <row r="230" spans="2:4" x14ac:dyDescent="0.25">
      <c r="B230" s="3"/>
      <c r="C230" s="3"/>
      <c r="D230" s="3"/>
    </row>
    <row r="231" spans="2:4" x14ac:dyDescent="0.25">
      <c r="B231" s="3"/>
      <c r="C231" s="3"/>
      <c r="D231" s="3"/>
    </row>
    <row r="232" spans="2:4" x14ac:dyDescent="0.25">
      <c r="B232" s="3"/>
      <c r="C232" s="3"/>
      <c r="D232" s="3"/>
    </row>
    <row r="233" spans="2:4" x14ac:dyDescent="0.25">
      <c r="B233" s="3"/>
      <c r="C233" s="3"/>
      <c r="D233" s="3"/>
    </row>
    <row r="234" spans="2:4" x14ac:dyDescent="0.25">
      <c r="B234" s="3"/>
      <c r="C234" s="3"/>
      <c r="D234" s="3"/>
    </row>
    <row r="235" spans="2:4" x14ac:dyDescent="0.25">
      <c r="B235" s="3"/>
      <c r="C235" s="3"/>
      <c r="D235" s="3"/>
    </row>
    <row r="236" spans="2:4" x14ac:dyDescent="0.25">
      <c r="B236" s="3"/>
      <c r="C236" s="3"/>
      <c r="D236" s="3"/>
    </row>
    <row r="237" spans="2:4" x14ac:dyDescent="0.25">
      <c r="B237" s="3"/>
      <c r="C237" s="3"/>
      <c r="D237" s="3"/>
    </row>
    <row r="238" spans="2:4" x14ac:dyDescent="0.25">
      <c r="B238" s="3"/>
      <c r="C238" s="3"/>
      <c r="D238" s="3"/>
    </row>
    <row r="239" spans="2:4" x14ac:dyDescent="0.25">
      <c r="B239" s="3"/>
      <c r="C239" s="3"/>
      <c r="D239" s="3"/>
    </row>
    <row r="240" spans="2:4" x14ac:dyDescent="0.25">
      <c r="B240" s="3"/>
      <c r="C240" s="3"/>
      <c r="D240" s="3"/>
    </row>
    <row r="241" spans="2:4" x14ac:dyDescent="0.25">
      <c r="B241" s="3"/>
      <c r="C241" s="3"/>
      <c r="D241" s="3"/>
    </row>
    <row r="242" spans="2:4" x14ac:dyDescent="0.25">
      <c r="B242" s="3"/>
      <c r="C242" s="3"/>
      <c r="D242" s="3"/>
    </row>
    <row r="243" spans="2:4" x14ac:dyDescent="0.25">
      <c r="B243" s="3"/>
      <c r="C243" s="3"/>
      <c r="D243" s="3"/>
    </row>
    <row r="244" spans="2:4" x14ac:dyDescent="0.25">
      <c r="B244" s="3"/>
      <c r="C244" s="3"/>
      <c r="D244" s="3"/>
    </row>
    <row r="245" spans="2:4" x14ac:dyDescent="0.25">
      <c r="B245" s="3"/>
      <c r="C245" s="3"/>
      <c r="D245" s="3"/>
    </row>
    <row r="246" spans="2:4" x14ac:dyDescent="0.25">
      <c r="B246" s="3"/>
      <c r="C246" s="3"/>
      <c r="D246" s="3"/>
    </row>
    <row r="247" spans="2:4" x14ac:dyDescent="0.25">
      <c r="B247" s="3"/>
      <c r="C247" s="3"/>
      <c r="D247" s="3"/>
    </row>
  </sheetData>
  <mergeCells count="4">
    <mergeCell ref="D6:D7"/>
    <mergeCell ref="A6:A7"/>
    <mergeCell ref="B6:B7"/>
    <mergeCell ref="C6:C7"/>
  </mergeCells>
  <phoneticPr fontId="0" type="noConversion"/>
  <pageMargins left="0.75" right="0.75" top="1" bottom="1" header="0" footer="0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K42"/>
  <sheetViews>
    <sheetView zoomScaleNormal="100" workbookViewId="0">
      <selection activeCell="A60" sqref="A60"/>
    </sheetView>
  </sheetViews>
  <sheetFormatPr baseColWidth="10" defaultColWidth="11.42578125" defaultRowHeight="15" x14ac:dyDescent="0.25"/>
  <cols>
    <col min="1" max="1" width="17.7109375" style="3" customWidth="1"/>
    <col min="2" max="2" width="20.140625" style="2" customWidth="1"/>
    <col min="3" max="3" width="20" style="2" customWidth="1"/>
    <col min="4" max="4" width="11.140625" style="3" customWidth="1"/>
    <col min="5" max="5" width="16.42578125" style="3" customWidth="1"/>
    <col min="6" max="6" width="8.5703125" style="3" customWidth="1"/>
    <col min="7" max="7" width="4.42578125" style="3" customWidth="1"/>
    <col min="8" max="8" width="9.28515625" style="3" customWidth="1"/>
    <col min="9" max="9" width="6.5703125" style="3" customWidth="1"/>
    <col min="10" max="10" width="8" style="3" customWidth="1"/>
    <col min="11" max="11" width="4.140625" style="3" customWidth="1"/>
    <col min="12" max="16384" width="11.42578125" style="3"/>
  </cols>
  <sheetData>
    <row r="2" spans="1:11" ht="17.25" customHeight="1" x14ac:dyDescent="0.3">
      <c r="A2" s="148" t="s">
        <v>195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17.25" customHeight="1" x14ac:dyDescent="0.3">
      <c r="A3" s="149" t="s">
        <v>164</v>
      </c>
      <c r="B3" s="149"/>
      <c r="C3" s="149"/>
      <c r="D3" s="149"/>
      <c r="E3" s="63"/>
      <c r="F3" s="63"/>
      <c r="G3" s="63"/>
      <c r="H3" s="63"/>
      <c r="I3" s="63"/>
      <c r="J3" s="63"/>
      <c r="K3" s="63"/>
    </row>
    <row r="5" spans="1:11" ht="15.75" customHeight="1" x14ac:dyDescent="0.25">
      <c r="A5" s="138" t="s">
        <v>167</v>
      </c>
      <c r="B5" s="137" t="s">
        <v>165</v>
      </c>
      <c r="C5" s="137" t="s">
        <v>166</v>
      </c>
      <c r="D5" s="137" t="s">
        <v>63</v>
      </c>
    </row>
    <row r="6" spans="1:11" ht="19.5" customHeight="1" x14ac:dyDescent="0.25">
      <c r="A6" s="138"/>
      <c r="B6" s="137"/>
      <c r="C6" s="137"/>
      <c r="D6" s="137"/>
    </row>
    <row r="7" spans="1:11" ht="8.25" customHeight="1" x14ac:dyDescent="0.25">
      <c r="A7" s="36"/>
      <c r="B7" s="88"/>
      <c r="C7" s="88"/>
      <c r="D7" s="88"/>
    </row>
    <row r="8" spans="1:11" x14ac:dyDescent="0.25">
      <c r="A8" s="115" t="s">
        <v>17</v>
      </c>
      <c r="B8" s="119">
        <v>210</v>
      </c>
      <c r="C8" s="119">
        <v>40</v>
      </c>
      <c r="D8" s="119">
        <f t="shared" ref="D8:D23" si="0">SUM(B8:C8)</f>
        <v>250</v>
      </c>
      <c r="E8" s="46" t="s">
        <v>121</v>
      </c>
    </row>
    <row r="9" spans="1:11" x14ac:dyDescent="0.25">
      <c r="A9" s="72" t="s">
        <v>18</v>
      </c>
      <c r="B9" s="2">
        <v>526</v>
      </c>
      <c r="C9" s="2">
        <v>102</v>
      </c>
      <c r="D9" s="2">
        <f t="shared" si="0"/>
        <v>628</v>
      </c>
      <c r="E9" s="46" t="s">
        <v>122</v>
      </c>
    </row>
    <row r="10" spans="1:11" x14ac:dyDescent="0.25">
      <c r="A10" s="115" t="s">
        <v>19</v>
      </c>
      <c r="B10" s="119">
        <v>60</v>
      </c>
      <c r="C10" s="119">
        <v>21</v>
      </c>
      <c r="D10" s="119">
        <f t="shared" si="0"/>
        <v>81</v>
      </c>
      <c r="E10" s="46" t="s">
        <v>123</v>
      </c>
    </row>
    <row r="11" spans="1:11" x14ac:dyDescent="0.25">
      <c r="A11" s="72" t="s">
        <v>20</v>
      </c>
      <c r="B11" s="2">
        <v>108</v>
      </c>
      <c r="C11" s="2">
        <v>38</v>
      </c>
      <c r="D11" s="2">
        <f t="shared" si="0"/>
        <v>146</v>
      </c>
      <c r="E11" s="46" t="s">
        <v>218</v>
      </c>
    </row>
    <row r="12" spans="1:11" x14ac:dyDescent="0.25">
      <c r="A12" s="115" t="s">
        <v>23</v>
      </c>
      <c r="B12" s="119">
        <v>161</v>
      </c>
      <c r="C12" s="119">
        <v>49</v>
      </c>
      <c r="D12" s="119">
        <f t="shared" si="0"/>
        <v>210</v>
      </c>
      <c r="E12" s="46" t="s">
        <v>124</v>
      </c>
    </row>
    <row r="13" spans="1:11" x14ac:dyDescent="0.25">
      <c r="A13" s="72" t="s">
        <v>24</v>
      </c>
      <c r="B13" s="2">
        <v>544</v>
      </c>
      <c r="C13" s="2">
        <v>198</v>
      </c>
      <c r="D13" s="2">
        <f t="shared" si="0"/>
        <v>742</v>
      </c>
      <c r="E13" s="46" t="s">
        <v>125</v>
      </c>
    </row>
    <row r="14" spans="1:11" x14ac:dyDescent="0.25">
      <c r="A14" s="115" t="s">
        <v>215</v>
      </c>
      <c r="B14" s="119">
        <v>4624</v>
      </c>
      <c r="C14" s="119">
        <v>1128</v>
      </c>
      <c r="D14" s="119">
        <f t="shared" si="0"/>
        <v>5752</v>
      </c>
      <c r="E14" s="46" t="s">
        <v>216</v>
      </c>
    </row>
    <row r="15" spans="1:11" x14ac:dyDescent="0.25">
      <c r="A15" s="72" t="s">
        <v>21</v>
      </c>
      <c r="B15" s="2">
        <v>767</v>
      </c>
      <c r="C15" s="2">
        <v>215</v>
      </c>
      <c r="D15" s="2">
        <f t="shared" si="0"/>
        <v>982</v>
      </c>
      <c r="E15" s="46" t="s">
        <v>126</v>
      </c>
    </row>
    <row r="16" spans="1:11" x14ac:dyDescent="0.25">
      <c r="A16" s="115" t="s">
        <v>22</v>
      </c>
      <c r="B16" s="119">
        <v>299</v>
      </c>
      <c r="C16" s="119">
        <v>92</v>
      </c>
      <c r="D16" s="119">
        <f t="shared" si="0"/>
        <v>391</v>
      </c>
      <c r="E16" s="46" t="s">
        <v>127</v>
      </c>
    </row>
    <row r="17" spans="1:5" x14ac:dyDescent="0.25">
      <c r="A17" s="72" t="s">
        <v>25</v>
      </c>
      <c r="B17" s="2">
        <v>230</v>
      </c>
      <c r="C17" s="2">
        <v>67</v>
      </c>
      <c r="D17" s="2">
        <f t="shared" si="0"/>
        <v>297</v>
      </c>
      <c r="E17" s="46" t="s">
        <v>128</v>
      </c>
    </row>
    <row r="18" spans="1:5" x14ac:dyDescent="0.25">
      <c r="A18" s="115" t="s">
        <v>48</v>
      </c>
      <c r="B18" s="119">
        <v>1028</v>
      </c>
      <c r="C18" s="119">
        <v>241</v>
      </c>
      <c r="D18" s="119">
        <f t="shared" si="0"/>
        <v>1269</v>
      </c>
      <c r="E18" s="46" t="s">
        <v>129</v>
      </c>
    </row>
    <row r="19" spans="1:5" x14ac:dyDescent="0.25">
      <c r="A19" s="72" t="s">
        <v>26</v>
      </c>
      <c r="B19" s="2">
        <v>783</v>
      </c>
      <c r="C19" s="2">
        <v>220</v>
      </c>
      <c r="D19" s="2">
        <f t="shared" si="0"/>
        <v>1003</v>
      </c>
      <c r="E19" s="46" t="s">
        <v>130</v>
      </c>
    </row>
    <row r="20" spans="1:5" x14ac:dyDescent="0.25">
      <c r="A20" s="115" t="s">
        <v>27</v>
      </c>
      <c r="B20" s="119">
        <v>95</v>
      </c>
      <c r="C20" s="119">
        <v>38</v>
      </c>
      <c r="D20" s="119">
        <f t="shared" si="0"/>
        <v>133</v>
      </c>
      <c r="E20" s="46" t="s">
        <v>131</v>
      </c>
    </row>
    <row r="21" spans="1:5" x14ac:dyDescent="0.25">
      <c r="A21" s="72" t="s">
        <v>28</v>
      </c>
      <c r="B21" s="2">
        <v>532</v>
      </c>
      <c r="C21" s="2">
        <v>127</v>
      </c>
      <c r="D21" s="2">
        <f t="shared" si="0"/>
        <v>659</v>
      </c>
      <c r="E21" s="46" t="s">
        <v>132</v>
      </c>
    </row>
    <row r="22" spans="1:5" x14ac:dyDescent="0.25">
      <c r="A22" s="115" t="s">
        <v>29</v>
      </c>
      <c r="B22" s="119">
        <v>1483</v>
      </c>
      <c r="C22" s="119">
        <v>267</v>
      </c>
      <c r="D22" s="119">
        <f t="shared" si="0"/>
        <v>1750</v>
      </c>
      <c r="E22" s="46" t="s">
        <v>133</v>
      </c>
    </row>
    <row r="23" spans="1:5" x14ac:dyDescent="0.25">
      <c r="A23" s="72" t="s">
        <v>30</v>
      </c>
      <c r="B23" s="2">
        <v>581</v>
      </c>
      <c r="C23" s="2">
        <v>112</v>
      </c>
      <c r="D23" s="2">
        <f t="shared" si="0"/>
        <v>693</v>
      </c>
      <c r="E23" s="46" t="s">
        <v>134</v>
      </c>
    </row>
    <row r="24" spans="1:5" ht="16.5" customHeight="1" x14ac:dyDescent="0.25">
      <c r="A24" s="115" t="s">
        <v>31</v>
      </c>
      <c r="B24" s="119">
        <v>204</v>
      </c>
      <c r="C24" s="119">
        <v>56</v>
      </c>
      <c r="D24" s="119">
        <f t="shared" ref="D24:D39" si="1">SUM(B24:C24)</f>
        <v>260</v>
      </c>
      <c r="E24" s="46" t="s">
        <v>135</v>
      </c>
    </row>
    <row r="25" spans="1:5" ht="16.5" customHeight="1" x14ac:dyDescent="0.25">
      <c r="A25" s="72" t="s">
        <v>32</v>
      </c>
      <c r="B25" s="2">
        <v>58</v>
      </c>
      <c r="C25" s="2">
        <v>7</v>
      </c>
      <c r="D25" s="2">
        <f t="shared" si="1"/>
        <v>65</v>
      </c>
      <c r="E25" s="46" t="s">
        <v>136</v>
      </c>
    </row>
    <row r="26" spans="1:5" x14ac:dyDescent="0.25">
      <c r="A26" s="115" t="s">
        <v>33</v>
      </c>
      <c r="B26" s="119">
        <v>2436</v>
      </c>
      <c r="C26" s="119">
        <v>691</v>
      </c>
      <c r="D26" s="119">
        <f t="shared" si="1"/>
        <v>3127</v>
      </c>
      <c r="E26" s="46" t="s">
        <v>137</v>
      </c>
    </row>
    <row r="27" spans="1:5" x14ac:dyDescent="0.25">
      <c r="A27" s="72" t="s">
        <v>34</v>
      </c>
      <c r="B27" s="2">
        <v>128</v>
      </c>
      <c r="C27" s="2">
        <v>46</v>
      </c>
      <c r="D27" s="2">
        <f t="shared" si="1"/>
        <v>174</v>
      </c>
      <c r="E27" s="46" t="s">
        <v>138</v>
      </c>
    </row>
    <row r="28" spans="1:5" x14ac:dyDescent="0.25">
      <c r="A28" s="115" t="s">
        <v>35</v>
      </c>
      <c r="B28" s="119">
        <v>709</v>
      </c>
      <c r="C28" s="119">
        <v>117</v>
      </c>
      <c r="D28" s="119">
        <f t="shared" si="1"/>
        <v>826</v>
      </c>
      <c r="E28" s="46" t="s">
        <v>139</v>
      </c>
    </row>
    <row r="29" spans="1:5" x14ac:dyDescent="0.25">
      <c r="A29" s="72" t="s">
        <v>36</v>
      </c>
      <c r="B29" s="2">
        <v>612</v>
      </c>
      <c r="C29" s="2">
        <v>123</v>
      </c>
      <c r="D29" s="2">
        <f t="shared" si="1"/>
        <v>735</v>
      </c>
      <c r="E29" s="46" t="s">
        <v>140</v>
      </c>
    </row>
    <row r="30" spans="1:5" x14ac:dyDescent="0.25">
      <c r="A30" s="115" t="s">
        <v>37</v>
      </c>
      <c r="B30" s="119">
        <v>92</v>
      </c>
      <c r="C30" s="119">
        <v>29</v>
      </c>
      <c r="D30" s="119">
        <f t="shared" si="1"/>
        <v>121</v>
      </c>
      <c r="E30" s="46" t="s">
        <v>141</v>
      </c>
    </row>
    <row r="31" spans="1:5" x14ac:dyDescent="0.25">
      <c r="A31" s="72" t="s">
        <v>38</v>
      </c>
      <c r="B31" s="2">
        <v>527</v>
      </c>
      <c r="C31" s="2">
        <v>90</v>
      </c>
      <c r="D31" s="2">
        <f t="shared" si="1"/>
        <v>617</v>
      </c>
      <c r="E31" s="46" t="s">
        <v>142</v>
      </c>
    </row>
    <row r="32" spans="1:5" x14ac:dyDescent="0.25">
      <c r="A32" s="115" t="s">
        <v>39</v>
      </c>
      <c r="B32" s="119">
        <v>486</v>
      </c>
      <c r="C32" s="119">
        <v>129</v>
      </c>
      <c r="D32" s="119">
        <f t="shared" si="1"/>
        <v>615</v>
      </c>
      <c r="E32" s="46" t="s">
        <v>143</v>
      </c>
    </row>
    <row r="33" spans="1:6" x14ac:dyDescent="0.25">
      <c r="A33" s="72" t="s">
        <v>40</v>
      </c>
      <c r="B33" s="2">
        <v>462</v>
      </c>
      <c r="C33" s="2">
        <v>155</v>
      </c>
      <c r="D33" s="2">
        <f t="shared" si="1"/>
        <v>617</v>
      </c>
      <c r="E33" s="46" t="s">
        <v>144</v>
      </c>
    </row>
    <row r="34" spans="1:6" x14ac:dyDescent="0.25">
      <c r="A34" s="115" t="s">
        <v>41</v>
      </c>
      <c r="B34" s="119">
        <v>149</v>
      </c>
      <c r="C34" s="119">
        <v>122</v>
      </c>
      <c r="D34" s="119">
        <f t="shared" si="1"/>
        <v>271</v>
      </c>
      <c r="E34" s="46" t="s">
        <v>145</v>
      </c>
    </row>
    <row r="35" spans="1:6" x14ac:dyDescent="0.25">
      <c r="A35" s="72" t="s">
        <v>42</v>
      </c>
      <c r="B35" s="2">
        <v>1235</v>
      </c>
      <c r="C35" s="2">
        <v>435</v>
      </c>
      <c r="D35" s="2">
        <f t="shared" si="1"/>
        <v>1670</v>
      </c>
      <c r="E35" s="46" t="s">
        <v>219</v>
      </c>
    </row>
    <row r="36" spans="1:6" x14ac:dyDescent="0.25">
      <c r="A36" s="115" t="s">
        <v>43</v>
      </c>
      <c r="B36" s="119">
        <v>132</v>
      </c>
      <c r="C36" s="119">
        <v>27</v>
      </c>
      <c r="D36" s="119">
        <f t="shared" si="1"/>
        <v>159</v>
      </c>
      <c r="E36" s="46" t="s">
        <v>146</v>
      </c>
    </row>
    <row r="37" spans="1:6" x14ac:dyDescent="0.25">
      <c r="A37" s="72" t="s">
        <v>44</v>
      </c>
      <c r="B37" s="2">
        <v>784</v>
      </c>
      <c r="C37" s="2">
        <v>338</v>
      </c>
      <c r="D37" s="2">
        <f t="shared" si="1"/>
        <v>1122</v>
      </c>
      <c r="E37" s="46" t="s">
        <v>147</v>
      </c>
    </row>
    <row r="38" spans="1:6" x14ac:dyDescent="0.25">
      <c r="A38" s="115" t="s">
        <v>45</v>
      </c>
      <c r="B38" s="119">
        <v>182</v>
      </c>
      <c r="C38" s="119">
        <v>50</v>
      </c>
      <c r="D38" s="119">
        <f t="shared" si="1"/>
        <v>232</v>
      </c>
      <c r="E38" s="46" t="s">
        <v>148</v>
      </c>
    </row>
    <row r="39" spans="1:6" x14ac:dyDescent="0.25">
      <c r="A39" s="72" t="s">
        <v>46</v>
      </c>
      <c r="B39" s="2">
        <v>92</v>
      </c>
      <c r="C39" s="2">
        <v>31</v>
      </c>
      <c r="D39" s="2">
        <f t="shared" si="1"/>
        <v>123</v>
      </c>
      <c r="E39" s="46" t="s">
        <v>149</v>
      </c>
    </row>
    <row r="40" spans="1:6" ht="8.25" customHeight="1" x14ac:dyDescent="0.25">
      <c r="A40" s="36"/>
      <c r="B40" s="37"/>
      <c r="C40" s="37"/>
      <c r="D40" s="37"/>
    </row>
    <row r="41" spans="1:6" ht="15.75" x14ac:dyDescent="0.25">
      <c r="A41" s="73" t="s">
        <v>51</v>
      </c>
      <c r="B41" s="65">
        <f>B8+B9+B10+B11+B12+B13+B14+B15+B16+B17+B18+B19+B20+B21+B22+B23+B24+B25+B26+B27+B28+B29+B30+B31+B32+B33+B34+B35+B36+B37+B38+B39</f>
        <v>20319</v>
      </c>
      <c r="C41" s="65">
        <f>C8+C9+C10+C11+C12+C13+C14+C15+C16+C17+C18+C19+C20+C21+C22+C23+C24+C25+C26+C27+C28+C29+C30+C31+C32+C33+C34+C35+C36+C37+C38+C39</f>
        <v>5401</v>
      </c>
      <c r="D41" s="65">
        <f>D8+D9+D10+D11+D12+D13+D14+D15+D16+D17+D18+D19+D20+D21+D22+D23+D24+D25+D26+D27+D28+D29+D30+D31+D32+D33+D34+D35+D36+D37+D38+D39</f>
        <v>25720</v>
      </c>
      <c r="F41" s="10"/>
    </row>
    <row r="42" spans="1:6" x14ac:dyDescent="0.25">
      <c r="B42" s="52">
        <f>B41*100/D41</f>
        <v>79.000777604976676</v>
      </c>
      <c r="C42" s="52">
        <f>C41*100/D41</f>
        <v>20.999222395023327</v>
      </c>
      <c r="D42" s="51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5"/>
  <sheetViews>
    <sheetView zoomScaleNormal="100" workbookViewId="0">
      <selection activeCell="B71" sqref="B71"/>
    </sheetView>
  </sheetViews>
  <sheetFormatPr baseColWidth="10" defaultColWidth="11.42578125" defaultRowHeight="15" x14ac:dyDescent="0.25"/>
  <cols>
    <col min="1" max="1" width="18.140625" style="3" customWidth="1"/>
    <col min="2" max="2" width="19.28515625" style="2" customWidth="1"/>
    <col min="3" max="3" width="20" style="2" customWidth="1"/>
    <col min="4" max="4" width="8.42578125" style="3" customWidth="1"/>
    <col min="5" max="5" width="14.5703125" style="3" customWidth="1"/>
    <col min="6" max="6" width="10.28515625" style="3" customWidth="1"/>
    <col min="7" max="7" width="3.85546875" style="3" customWidth="1"/>
    <col min="8" max="8" width="11.7109375" style="3" customWidth="1"/>
    <col min="9" max="9" width="7.140625" style="3" customWidth="1"/>
    <col min="10" max="10" width="9.42578125" style="3" customWidth="1"/>
    <col min="11" max="16384" width="11.42578125" style="3"/>
  </cols>
  <sheetData>
    <row r="1" spans="1:10" x14ac:dyDescent="0.25">
      <c r="B1" s="3"/>
      <c r="C1" s="3"/>
    </row>
    <row r="2" spans="1:10" ht="18" customHeight="1" x14ac:dyDescent="0.25">
      <c r="A2" s="145" t="s">
        <v>188</v>
      </c>
      <c r="B2" s="145"/>
      <c r="C2" s="145"/>
      <c r="D2" s="145"/>
      <c r="E2" s="145"/>
      <c r="F2" s="78"/>
      <c r="G2" s="78"/>
      <c r="H2" s="78"/>
      <c r="I2" s="78"/>
      <c r="J2" s="78"/>
    </row>
    <row r="3" spans="1:10" ht="15" customHeight="1" x14ac:dyDescent="0.25">
      <c r="A3" s="145" t="s">
        <v>173</v>
      </c>
      <c r="B3" s="145"/>
      <c r="C3" s="145"/>
      <c r="D3" s="145"/>
      <c r="E3" s="62"/>
      <c r="F3" s="62"/>
      <c r="G3" s="62"/>
      <c r="H3" s="62"/>
      <c r="I3" s="62"/>
      <c r="J3" s="62"/>
    </row>
    <row r="4" spans="1:10" ht="15" customHeight="1" x14ac:dyDescent="0.25">
      <c r="B4" s="3"/>
      <c r="C4" s="3"/>
    </row>
    <row r="5" spans="1:10" ht="12.75" customHeight="1" x14ac:dyDescent="0.25">
      <c r="A5" s="138" t="s">
        <v>167</v>
      </c>
      <c r="B5" s="137" t="s">
        <v>165</v>
      </c>
      <c r="C5" s="137" t="s">
        <v>166</v>
      </c>
      <c r="D5" s="137" t="s">
        <v>63</v>
      </c>
    </row>
    <row r="6" spans="1:10" ht="27.75" customHeight="1" x14ac:dyDescent="0.25">
      <c r="A6" s="138"/>
      <c r="B6" s="137"/>
      <c r="C6" s="137"/>
      <c r="D6" s="137"/>
    </row>
    <row r="7" spans="1:10" ht="9.75" customHeight="1" x14ac:dyDescent="0.25">
      <c r="A7" s="36"/>
      <c r="B7" s="36"/>
      <c r="C7" s="36"/>
      <c r="D7" s="36"/>
    </row>
    <row r="8" spans="1:10" x14ac:dyDescent="0.25">
      <c r="A8" s="115" t="s">
        <v>17</v>
      </c>
      <c r="B8" s="119">
        <v>1063</v>
      </c>
      <c r="C8" s="119">
        <v>53</v>
      </c>
      <c r="D8" s="119">
        <f t="shared" ref="D8:D23" si="0">SUM(B8:C8)</f>
        <v>1116</v>
      </c>
      <c r="E8" s="46" t="s">
        <v>121</v>
      </c>
    </row>
    <row r="9" spans="1:10" x14ac:dyDescent="0.25">
      <c r="A9" s="72" t="s">
        <v>18</v>
      </c>
      <c r="B9" s="53">
        <v>4448</v>
      </c>
      <c r="C9" s="53">
        <v>100</v>
      </c>
      <c r="D9" s="2">
        <f t="shared" si="0"/>
        <v>4548</v>
      </c>
      <c r="E9" s="46" t="s">
        <v>122</v>
      </c>
    </row>
    <row r="10" spans="1:10" x14ac:dyDescent="0.25">
      <c r="A10" s="115" t="s">
        <v>19</v>
      </c>
      <c r="B10" s="119">
        <v>218</v>
      </c>
      <c r="C10" s="119">
        <v>23</v>
      </c>
      <c r="D10" s="119">
        <f t="shared" si="0"/>
        <v>241</v>
      </c>
      <c r="E10" s="46" t="s">
        <v>123</v>
      </c>
    </row>
    <row r="11" spans="1:10" x14ac:dyDescent="0.25">
      <c r="A11" s="72" t="s">
        <v>20</v>
      </c>
      <c r="B11" s="53">
        <v>163</v>
      </c>
      <c r="C11" s="53">
        <v>12</v>
      </c>
      <c r="D11" s="2">
        <f t="shared" si="0"/>
        <v>175</v>
      </c>
      <c r="E11" s="46" t="s">
        <v>218</v>
      </c>
    </row>
    <row r="12" spans="1:10" x14ac:dyDescent="0.25">
      <c r="A12" s="115" t="s">
        <v>23</v>
      </c>
      <c r="B12" s="119">
        <v>810</v>
      </c>
      <c r="C12" s="119">
        <v>68</v>
      </c>
      <c r="D12" s="119">
        <f t="shared" si="0"/>
        <v>878</v>
      </c>
      <c r="E12" s="46" t="s">
        <v>124</v>
      </c>
    </row>
    <row r="13" spans="1:10" x14ac:dyDescent="0.25">
      <c r="A13" s="72" t="s">
        <v>24</v>
      </c>
      <c r="B13" s="53">
        <v>3367</v>
      </c>
      <c r="C13" s="53">
        <v>365</v>
      </c>
      <c r="D13" s="2">
        <f t="shared" si="0"/>
        <v>3732</v>
      </c>
      <c r="E13" s="46" t="s">
        <v>125</v>
      </c>
    </row>
    <row r="14" spans="1:10" x14ac:dyDescent="0.25">
      <c r="A14" s="115" t="s">
        <v>215</v>
      </c>
      <c r="B14" s="119">
        <v>29314</v>
      </c>
      <c r="C14" s="119">
        <v>1912</v>
      </c>
      <c r="D14" s="119">
        <f t="shared" si="0"/>
        <v>31226</v>
      </c>
      <c r="E14" s="46" t="s">
        <v>216</v>
      </c>
    </row>
    <row r="15" spans="1:10" x14ac:dyDescent="0.25">
      <c r="A15" s="72" t="s">
        <v>21</v>
      </c>
      <c r="B15" s="53">
        <v>2339</v>
      </c>
      <c r="C15" s="53">
        <v>128</v>
      </c>
      <c r="D15" s="2">
        <f t="shared" si="0"/>
        <v>2467</v>
      </c>
      <c r="E15" s="46" t="s">
        <v>126</v>
      </c>
    </row>
    <row r="16" spans="1:10" x14ac:dyDescent="0.25">
      <c r="A16" s="115" t="s">
        <v>22</v>
      </c>
      <c r="B16" s="119">
        <v>926</v>
      </c>
      <c r="C16" s="119">
        <v>97</v>
      </c>
      <c r="D16" s="119">
        <f t="shared" si="0"/>
        <v>1023</v>
      </c>
      <c r="E16" s="46" t="s">
        <v>127</v>
      </c>
    </row>
    <row r="17" spans="1:6" x14ac:dyDescent="0.25">
      <c r="A17" s="72" t="s">
        <v>25</v>
      </c>
      <c r="B17" s="53">
        <v>1394</v>
      </c>
      <c r="C17" s="53">
        <v>64</v>
      </c>
      <c r="D17" s="2">
        <f t="shared" si="0"/>
        <v>1458</v>
      </c>
      <c r="E17" s="46" t="s">
        <v>128</v>
      </c>
    </row>
    <row r="18" spans="1:6" x14ac:dyDescent="0.25">
      <c r="A18" s="115" t="s">
        <v>48</v>
      </c>
      <c r="B18" s="119">
        <v>10668</v>
      </c>
      <c r="C18" s="119">
        <v>673</v>
      </c>
      <c r="D18" s="119">
        <f t="shared" si="0"/>
        <v>11341</v>
      </c>
      <c r="E18" s="46" t="s">
        <v>129</v>
      </c>
    </row>
    <row r="19" spans="1:6" x14ac:dyDescent="0.25">
      <c r="A19" s="72" t="s">
        <v>26</v>
      </c>
      <c r="B19" s="53">
        <v>6986</v>
      </c>
      <c r="C19" s="53">
        <v>438</v>
      </c>
      <c r="D19" s="2">
        <f t="shared" si="0"/>
        <v>7424</v>
      </c>
      <c r="E19" s="46" t="s">
        <v>130</v>
      </c>
    </row>
    <row r="20" spans="1:6" x14ac:dyDescent="0.25">
      <c r="A20" s="115" t="s">
        <v>27</v>
      </c>
      <c r="B20" s="119">
        <v>648</v>
      </c>
      <c r="C20" s="119">
        <v>43</v>
      </c>
      <c r="D20" s="119">
        <f t="shared" si="0"/>
        <v>691</v>
      </c>
      <c r="E20" s="46" t="s">
        <v>131</v>
      </c>
    </row>
    <row r="21" spans="1:6" x14ac:dyDescent="0.25">
      <c r="A21" s="72" t="s">
        <v>28</v>
      </c>
      <c r="B21" s="53">
        <v>8283</v>
      </c>
      <c r="C21" s="53">
        <v>507</v>
      </c>
      <c r="D21" s="2">
        <f t="shared" si="0"/>
        <v>8790</v>
      </c>
      <c r="E21" s="46" t="s">
        <v>132</v>
      </c>
    </row>
    <row r="22" spans="1:6" x14ac:dyDescent="0.25">
      <c r="A22" s="115" t="s">
        <v>29</v>
      </c>
      <c r="B22" s="119">
        <v>10129</v>
      </c>
      <c r="C22" s="119">
        <v>484</v>
      </c>
      <c r="D22" s="119">
        <f t="shared" si="0"/>
        <v>10613</v>
      </c>
      <c r="E22" s="46" t="s">
        <v>133</v>
      </c>
    </row>
    <row r="23" spans="1:6" x14ac:dyDescent="0.25">
      <c r="A23" s="72" t="s">
        <v>30</v>
      </c>
      <c r="B23" s="53">
        <v>5281</v>
      </c>
      <c r="C23" s="53">
        <v>214</v>
      </c>
      <c r="D23" s="2">
        <f t="shared" si="0"/>
        <v>5495</v>
      </c>
      <c r="E23" s="46" t="s">
        <v>134</v>
      </c>
    </row>
    <row r="24" spans="1:6" ht="12.75" customHeight="1" x14ac:dyDescent="0.25">
      <c r="A24" s="115" t="s">
        <v>31</v>
      </c>
      <c r="B24" s="119">
        <v>1557</v>
      </c>
      <c r="C24" s="119">
        <v>70</v>
      </c>
      <c r="D24" s="119">
        <f t="shared" ref="D24:D39" si="1">SUM(B24:C24)</f>
        <v>1627</v>
      </c>
      <c r="E24" s="46" t="s">
        <v>135</v>
      </c>
    </row>
    <row r="25" spans="1:6" x14ac:dyDescent="0.25">
      <c r="A25" s="72" t="s">
        <v>32</v>
      </c>
      <c r="B25" s="53">
        <v>585</v>
      </c>
      <c r="C25" s="53">
        <v>13</v>
      </c>
      <c r="D25" s="2">
        <f t="shared" si="1"/>
        <v>598</v>
      </c>
      <c r="E25" s="46" t="s">
        <v>136</v>
      </c>
    </row>
    <row r="26" spans="1:6" x14ac:dyDescent="0.25">
      <c r="A26" s="115" t="s">
        <v>33</v>
      </c>
      <c r="B26" s="119">
        <v>9123</v>
      </c>
      <c r="C26" s="119">
        <v>642</v>
      </c>
      <c r="D26" s="119">
        <f t="shared" si="1"/>
        <v>9765</v>
      </c>
      <c r="E26" s="46" t="s">
        <v>137</v>
      </c>
    </row>
    <row r="27" spans="1:6" x14ac:dyDescent="0.25">
      <c r="A27" s="72" t="s">
        <v>34</v>
      </c>
      <c r="B27" s="53">
        <v>816</v>
      </c>
      <c r="C27" s="53">
        <v>71</v>
      </c>
      <c r="D27" s="2">
        <f t="shared" si="1"/>
        <v>887</v>
      </c>
      <c r="E27" s="46" t="s">
        <v>138</v>
      </c>
      <c r="F27" s="2"/>
    </row>
    <row r="28" spans="1:6" x14ac:dyDescent="0.25">
      <c r="A28" s="115" t="s">
        <v>35</v>
      </c>
      <c r="B28" s="119">
        <v>7224</v>
      </c>
      <c r="C28" s="119">
        <v>200</v>
      </c>
      <c r="D28" s="119">
        <f t="shared" si="1"/>
        <v>7424</v>
      </c>
      <c r="E28" s="46" t="s">
        <v>139</v>
      </c>
      <c r="F28" s="2"/>
    </row>
    <row r="29" spans="1:6" x14ac:dyDescent="0.25">
      <c r="A29" s="72" t="s">
        <v>36</v>
      </c>
      <c r="B29" s="53">
        <v>3669</v>
      </c>
      <c r="C29" s="53">
        <v>207</v>
      </c>
      <c r="D29" s="2">
        <f t="shared" si="1"/>
        <v>3876</v>
      </c>
      <c r="E29" s="46" t="s">
        <v>140</v>
      </c>
      <c r="F29" s="2"/>
    </row>
    <row r="30" spans="1:6" x14ac:dyDescent="0.25">
      <c r="A30" s="115" t="s">
        <v>37</v>
      </c>
      <c r="B30" s="119">
        <v>278</v>
      </c>
      <c r="C30" s="119">
        <v>22</v>
      </c>
      <c r="D30" s="119">
        <f t="shared" si="1"/>
        <v>300</v>
      </c>
      <c r="E30" s="46" t="s">
        <v>141</v>
      </c>
      <c r="F30" s="2"/>
    </row>
    <row r="31" spans="1:6" x14ac:dyDescent="0.25">
      <c r="A31" s="72" t="s">
        <v>38</v>
      </c>
      <c r="B31" s="53">
        <v>4082</v>
      </c>
      <c r="C31" s="53">
        <v>135</v>
      </c>
      <c r="D31" s="2">
        <f t="shared" si="1"/>
        <v>4217</v>
      </c>
      <c r="E31" s="46" t="s">
        <v>142</v>
      </c>
    </row>
    <row r="32" spans="1:6" x14ac:dyDescent="0.25">
      <c r="A32" s="115" t="s">
        <v>39</v>
      </c>
      <c r="B32" s="119">
        <v>3940</v>
      </c>
      <c r="C32" s="119">
        <v>98</v>
      </c>
      <c r="D32" s="119">
        <f t="shared" si="1"/>
        <v>4038</v>
      </c>
      <c r="E32" s="46" t="s">
        <v>143</v>
      </c>
    </row>
    <row r="33" spans="1:5" x14ac:dyDescent="0.25">
      <c r="A33" s="72" t="s">
        <v>40</v>
      </c>
      <c r="B33" s="53">
        <v>3401</v>
      </c>
      <c r="C33" s="53">
        <v>201</v>
      </c>
      <c r="D33" s="2">
        <f t="shared" si="1"/>
        <v>3602</v>
      </c>
      <c r="E33" s="46" t="s">
        <v>144</v>
      </c>
    </row>
    <row r="34" spans="1:5" x14ac:dyDescent="0.25">
      <c r="A34" s="115" t="s">
        <v>41</v>
      </c>
      <c r="B34" s="119">
        <v>654</v>
      </c>
      <c r="C34" s="119">
        <v>143</v>
      </c>
      <c r="D34" s="119">
        <f t="shared" si="1"/>
        <v>797</v>
      </c>
      <c r="E34" s="46" t="s">
        <v>145</v>
      </c>
    </row>
    <row r="35" spans="1:5" x14ac:dyDescent="0.25">
      <c r="A35" s="72" t="s">
        <v>42</v>
      </c>
      <c r="B35" s="53">
        <v>5706</v>
      </c>
      <c r="C35" s="53">
        <v>445</v>
      </c>
      <c r="D35" s="2">
        <f t="shared" si="1"/>
        <v>6151</v>
      </c>
      <c r="E35" s="46" t="s">
        <v>219</v>
      </c>
    </row>
    <row r="36" spans="1:5" x14ac:dyDescent="0.25">
      <c r="A36" s="115" t="s">
        <v>43</v>
      </c>
      <c r="B36" s="119">
        <v>1416</v>
      </c>
      <c r="C36" s="119">
        <v>42</v>
      </c>
      <c r="D36" s="119">
        <f t="shared" si="1"/>
        <v>1458</v>
      </c>
      <c r="E36" s="46" t="s">
        <v>146</v>
      </c>
    </row>
    <row r="37" spans="1:5" x14ac:dyDescent="0.25">
      <c r="A37" s="72" t="s">
        <v>44</v>
      </c>
      <c r="B37" s="53">
        <v>5873</v>
      </c>
      <c r="C37" s="53">
        <v>486</v>
      </c>
      <c r="D37" s="2">
        <f t="shared" si="1"/>
        <v>6359</v>
      </c>
      <c r="E37" s="46" t="s">
        <v>147</v>
      </c>
    </row>
    <row r="38" spans="1:5" x14ac:dyDescent="0.25">
      <c r="A38" s="115" t="s">
        <v>45</v>
      </c>
      <c r="B38" s="119">
        <v>726</v>
      </c>
      <c r="C38" s="119">
        <v>47</v>
      </c>
      <c r="D38" s="119">
        <f t="shared" si="1"/>
        <v>773</v>
      </c>
      <c r="E38" s="46" t="s">
        <v>148</v>
      </c>
    </row>
    <row r="39" spans="1:5" x14ac:dyDescent="0.25">
      <c r="A39" s="72" t="s">
        <v>46</v>
      </c>
      <c r="B39" s="53">
        <v>457</v>
      </c>
      <c r="C39" s="53">
        <v>45</v>
      </c>
      <c r="D39" s="2">
        <f t="shared" si="1"/>
        <v>502</v>
      </c>
      <c r="E39" s="46" t="s">
        <v>149</v>
      </c>
    </row>
    <row r="40" spans="1:5" ht="5.25" customHeight="1" x14ac:dyDescent="0.25">
      <c r="A40" s="36"/>
      <c r="B40" s="37"/>
      <c r="C40" s="37"/>
      <c r="D40" s="37"/>
    </row>
    <row r="41" spans="1:5" ht="15.75" x14ac:dyDescent="0.25">
      <c r="A41" s="19" t="s">
        <v>51</v>
      </c>
      <c r="B41" s="47">
        <f>B8+B9+B10+B11+B12+B13+B14+B15+B16+B17+B18+B19+B20+B21+B22+B23+B24+B25+B26+B27+B28+B29+B30+B31+B32+B33+B34+B35+B36+B37+B38+B39</f>
        <v>135544</v>
      </c>
      <c r="C41" s="47">
        <f>C8+C9+C10+C11+C12+C13+C14+C15+C16+C17+C18+C19+C20+C21+C22+C23+C24+C25+C26+C27+C28+C29+C30+C31+C32+C33+C34+C35+C36+C37+C38+C39</f>
        <v>8048</v>
      </c>
      <c r="D41" s="47">
        <f>D8+D9+D10+D11+D12+D13+D14+D15+D16+D17+D18+D19+D20+D21+D22+D23+D24+D25+D26+D27+D28+D29+D30+D31+D32+D33+D34+D35+D36+D37+D38+D39</f>
        <v>143592</v>
      </c>
    </row>
    <row r="42" spans="1:5" x14ac:dyDescent="0.25">
      <c r="B42" s="52">
        <f>B41*100/D41</f>
        <v>94.395230932085354</v>
      </c>
      <c r="C42" s="52">
        <f>C41*100/D41</f>
        <v>5.6047690679146474</v>
      </c>
      <c r="D42" s="51">
        <f>SUM(B42:C42)</f>
        <v>100</v>
      </c>
    </row>
    <row r="54" spans="2:2" x14ac:dyDescent="0.25">
      <c r="B54" s="3"/>
    </row>
    <row r="55" spans="2:2" x14ac:dyDescent="0.25">
      <c r="B55" s="3"/>
    </row>
  </sheetData>
  <mergeCells count="6">
    <mergeCell ref="A2:E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ignoredErrors>
    <ignoredError sqref="B42:D42" evalErro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2:G51"/>
  <sheetViews>
    <sheetView zoomScaleNormal="100" workbookViewId="0">
      <selection activeCell="A47" sqref="A47"/>
    </sheetView>
  </sheetViews>
  <sheetFormatPr baseColWidth="10" defaultColWidth="11.42578125" defaultRowHeight="15" x14ac:dyDescent="0.25"/>
  <cols>
    <col min="1" max="1" width="21" style="3" customWidth="1"/>
    <col min="2" max="2" width="15.7109375" style="3" customWidth="1"/>
    <col min="3" max="3" width="11.7109375" style="3" customWidth="1"/>
    <col min="4" max="4" width="7.5703125" style="3" customWidth="1"/>
    <col min="5" max="5" width="15.7109375" style="3" customWidth="1"/>
    <col min="6" max="6" width="9.85546875" style="3" customWidth="1"/>
    <col min="7" max="16384" width="11.42578125" style="3"/>
  </cols>
  <sheetData>
    <row r="2" spans="1:6" ht="17.25" x14ac:dyDescent="0.3">
      <c r="A2" s="13" t="s">
        <v>200</v>
      </c>
    </row>
    <row r="4" spans="1:6" ht="17.25" x14ac:dyDescent="0.3">
      <c r="A4" s="13" t="s">
        <v>198</v>
      </c>
    </row>
    <row r="6" spans="1:6" ht="21" customHeight="1" x14ac:dyDescent="0.25">
      <c r="A6" s="138" t="s">
        <v>194</v>
      </c>
      <c r="B6" s="138" t="s">
        <v>174</v>
      </c>
      <c r="C6" s="138" t="s">
        <v>175</v>
      </c>
      <c r="D6" s="138" t="s">
        <v>1</v>
      </c>
      <c r="E6" s="138" t="s">
        <v>176</v>
      </c>
      <c r="F6" s="138" t="s">
        <v>1</v>
      </c>
    </row>
    <row r="7" spans="1:6" ht="17.25" customHeight="1" x14ac:dyDescent="0.25">
      <c r="A7" s="138"/>
      <c r="B7" s="138"/>
      <c r="C7" s="138"/>
      <c r="D7" s="138"/>
      <c r="E7" s="138"/>
      <c r="F7" s="138"/>
    </row>
    <row r="8" spans="1:6" ht="9.75" customHeight="1" x14ac:dyDescent="0.25">
      <c r="A8" s="36"/>
      <c r="B8" s="36"/>
      <c r="C8" s="36"/>
      <c r="D8" s="36"/>
      <c r="E8" s="36"/>
      <c r="F8" s="54"/>
    </row>
    <row r="9" spans="1:6" x14ac:dyDescent="0.25">
      <c r="A9" s="115" t="s">
        <v>93</v>
      </c>
      <c r="B9" s="124" t="s">
        <v>99</v>
      </c>
      <c r="C9" s="119">
        <v>117598</v>
      </c>
      <c r="D9" s="125">
        <f>C9/$C$17*100</f>
        <v>80.954118335455888</v>
      </c>
      <c r="E9" s="119">
        <v>221284</v>
      </c>
      <c r="F9" s="125">
        <f>E9/$E$17*100</f>
        <v>24.12127567499218</v>
      </c>
    </row>
    <row r="10" spans="1:6" x14ac:dyDescent="0.25">
      <c r="A10" s="40"/>
      <c r="B10" s="43"/>
      <c r="C10" s="37"/>
      <c r="D10" s="39"/>
      <c r="E10" s="37"/>
      <c r="F10" s="39"/>
    </row>
    <row r="11" spans="1:6" x14ac:dyDescent="0.25">
      <c r="A11" s="115" t="s">
        <v>94</v>
      </c>
      <c r="B11" s="124" t="s">
        <v>98</v>
      </c>
      <c r="C11" s="119">
        <v>23721</v>
      </c>
      <c r="D11" s="125">
        <f>C11/$C$17*100</f>
        <v>16.329466836471276</v>
      </c>
      <c r="E11" s="119">
        <v>272665</v>
      </c>
      <c r="F11" s="125">
        <v>29.8</v>
      </c>
    </row>
    <row r="12" spans="1:6" x14ac:dyDescent="0.25">
      <c r="A12" s="40"/>
      <c r="B12" s="43"/>
      <c r="C12" s="37"/>
      <c r="D12" s="39"/>
      <c r="E12" s="37"/>
      <c r="F12" s="39"/>
    </row>
    <row r="13" spans="1:6" x14ac:dyDescent="0.25">
      <c r="A13" s="115" t="s">
        <v>95</v>
      </c>
      <c r="B13" s="124" t="s">
        <v>97</v>
      </c>
      <c r="C13" s="119">
        <v>2976</v>
      </c>
      <c r="D13" s="125">
        <f>C13/$C$17*100</f>
        <v>2.0486696726671942</v>
      </c>
      <c r="E13" s="119">
        <v>151592</v>
      </c>
      <c r="F13" s="125">
        <f>E13/$E$17*100</f>
        <v>16.524432051677547</v>
      </c>
    </row>
    <row r="14" spans="1:6" x14ac:dyDescent="0.25">
      <c r="A14" s="40"/>
      <c r="B14" s="43"/>
      <c r="C14" s="37"/>
      <c r="D14" s="39"/>
      <c r="E14" s="37"/>
      <c r="F14" s="39"/>
    </row>
    <row r="15" spans="1:6" x14ac:dyDescent="0.25">
      <c r="A15" s="115" t="s">
        <v>96</v>
      </c>
      <c r="B15" s="124" t="s">
        <v>100</v>
      </c>
      <c r="C15" s="119">
        <v>970</v>
      </c>
      <c r="D15" s="125">
        <f>C15/$C$17*100</f>
        <v>0.66774515540563795</v>
      </c>
      <c r="E15" s="119">
        <v>271840</v>
      </c>
      <c r="F15" s="125">
        <f>E15/$E$17*100</f>
        <v>29.632181176632173</v>
      </c>
    </row>
    <row r="16" spans="1:6" ht="9.75" customHeight="1" x14ac:dyDescent="0.25">
      <c r="A16" s="36"/>
      <c r="B16" s="40"/>
      <c r="C16" s="38"/>
      <c r="D16" s="55"/>
      <c r="E16" s="38"/>
      <c r="F16" s="55"/>
    </row>
    <row r="17" spans="1:7" ht="19.5" customHeight="1" x14ac:dyDescent="0.25">
      <c r="A17" s="22" t="s">
        <v>63</v>
      </c>
      <c r="B17" s="22"/>
      <c r="C17" s="48">
        <f>C9+C11+C13+C15</f>
        <v>145265</v>
      </c>
      <c r="D17" s="84">
        <f>D9+D11+D13+D15</f>
        <v>100</v>
      </c>
      <c r="E17" s="48">
        <f>E9+E11+E13+E15</f>
        <v>917381</v>
      </c>
      <c r="F17" s="84">
        <f>F9+F11+F13+F15</f>
        <v>100.0778889033019</v>
      </c>
    </row>
    <row r="19" spans="1:7" x14ac:dyDescent="0.25">
      <c r="E19" s="10"/>
    </row>
    <row r="24" spans="1:7" x14ac:dyDescent="0.25">
      <c r="G24" s="36"/>
    </row>
    <row r="25" spans="1:7" x14ac:dyDescent="0.25">
      <c r="G25" s="36"/>
    </row>
    <row r="26" spans="1:7" x14ac:dyDescent="0.25">
      <c r="G26" s="36"/>
    </row>
    <row r="27" spans="1:7" x14ac:dyDescent="0.25">
      <c r="G27" s="36"/>
    </row>
    <row r="28" spans="1:7" x14ac:dyDescent="0.25">
      <c r="G28" s="36"/>
    </row>
    <row r="29" spans="1:7" x14ac:dyDescent="0.25">
      <c r="G29" s="36"/>
    </row>
    <row r="30" spans="1:7" x14ac:dyDescent="0.25">
      <c r="G30" s="36"/>
    </row>
    <row r="31" spans="1:7" x14ac:dyDescent="0.25">
      <c r="G31" s="36"/>
    </row>
    <row r="32" spans="1:7" x14ac:dyDescent="0.25">
      <c r="G32" s="36"/>
    </row>
    <row r="33" spans="1:7" x14ac:dyDescent="0.25">
      <c r="G33" s="36"/>
    </row>
    <row r="34" spans="1:7" x14ac:dyDescent="0.25">
      <c r="G34" s="36"/>
    </row>
    <row r="35" spans="1:7" x14ac:dyDescent="0.25">
      <c r="G35" s="36"/>
    </row>
    <row r="36" spans="1:7" x14ac:dyDescent="0.25">
      <c r="G36" s="36"/>
    </row>
    <row r="37" spans="1:7" x14ac:dyDescent="0.25">
      <c r="G37" s="36"/>
    </row>
    <row r="47" spans="1:7" x14ac:dyDescent="0.25">
      <c r="A47" s="24"/>
    </row>
    <row r="48" spans="1:7" x14ac:dyDescent="0.25">
      <c r="A48" s="24"/>
    </row>
    <row r="49" spans="1:1" x14ac:dyDescent="0.25">
      <c r="A49" s="24"/>
    </row>
    <row r="50" spans="1:1" x14ac:dyDescent="0.25">
      <c r="A50" s="24"/>
    </row>
    <row r="51" spans="1:1" x14ac:dyDescent="0.25">
      <c r="A51" s="5"/>
    </row>
  </sheetData>
  <mergeCells count="6">
    <mergeCell ref="E6:E7"/>
    <mergeCell ref="F6:F7"/>
    <mergeCell ref="A6:A7"/>
    <mergeCell ref="B6:B7"/>
    <mergeCell ref="D6:D7"/>
    <mergeCell ref="C6:C7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zoomScaleNormal="100" workbookViewId="0">
      <selection activeCell="A49" sqref="A49"/>
    </sheetView>
  </sheetViews>
  <sheetFormatPr baseColWidth="10" defaultColWidth="11.42578125" defaultRowHeight="15" x14ac:dyDescent="0.25"/>
  <cols>
    <col min="1" max="1" width="24.28515625" style="3" customWidth="1"/>
    <col min="2" max="2" width="14.140625" style="10" customWidth="1"/>
    <col min="3" max="3" width="8.42578125" style="10" customWidth="1"/>
    <col min="4" max="16384" width="11.42578125" style="3"/>
  </cols>
  <sheetData>
    <row r="1" spans="1:3" ht="17.25" x14ac:dyDescent="0.3">
      <c r="A1" s="70"/>
      <c r="B1" s="70"/>
      <c r="C1" s="70"/>
    </row>
    <row r="2" spans="1:3" ht="17.25" x14ac:dyDescent="0.3">
      <c r="A2" s="70" t="s">
        <v>182</v>
      </c>
      <c r="B2" s="70"/>
      <c r="C2" s="70"/>
    </row>
    <row r="4" spans="1:3" ht="0.75" customHeight="1" x14ac:dyDescent="0.25"/>
    <row r="5" spans="1:3" ht="31.5" customHeight="1" x14ac:dyDescent="0.25">
      <c r="A5" s="74" t="s">
        <v>191</v>
      </c>
      <c r="B5" s="50" t="s">
        <v>189</v>
      </c>
      <c r="C5" s="32" t="s">
        <v>1</v>
      </c>
    </row>
    <row r="6" spans="1:3" ht="9.75" customHeight="1" x14ac:dyDescent="0.25">
      <c r="A6" s="91"/>
      <c r="B6" s="92"/>
      <c r="C6" s="92"/>
    </row>
    <row r="7" spans="1:3" ht="15" customHeight="1" x14ac:dyDescent="0.25">
      <c r="A7" s="112" t="s">
        <v>64</v>
      </c>
      <c r="B7" s="113">
        <v>415</v>
      </c>
      <c r="C7" s="114">
        <f t="shared" ref="C7:C35" si="0">B7/$B$37*100</f>
        <v>4.5237474942254094E-2</v>
      </c>
    </row>
    <row r="8" spans="1:3" ht="15" customHeight="1" x14ac:dyDescent="0.25">
      <c r="A8" s="71" t="s">
        <v>65</v>
      </c>
      <c r="B8" s="11">
        <v>59714</v>
      </c>
      <c r="C8" s="41">
        <f t="shared" si="0"/>
        <v>6.5091821173536406</v>
      </c>
    </row>
    <row r="9" spans="1:3" ht="15" customHeight="1" x14ac:dyDescent="0.25">
      <c r="A9" s="112" t="s">
        <v>67</v>
      </c>
      <c r="B9" s="113">
        <v>632</v>
      </c>
      <c r="C9" s="114">
        <f t="shared" si="0"/>
        <v>6.8891769068685743E-2</v>
      </c>
    </row>
    <row r="10" spans="1:3" ht="15" customHeight="1" x14ac:dyDescent="0.25">
      <c r="A10" s="71" t="s">
        <v>66</v>
      </c>
      <c r="B10" s="11">
        <v>152595</v>
      </c>
      <c r="C10" s="41">
        <f t="shared" si="0"/>
        <v>16.633765033284973</v>
      </c>
    </row>
    <row r="11" spans="1:3" ht="15" customHeight="1" x14ac:dyDescent="0.25">
      <c r="A11" s="112" t="s">
        <v>108</v>
      </c>
      <c r="B11" s="113">
        <v>66590</v>
      </c>
      <c r="C11" s="114">
        <f t="shared" si="0"/>
        <v>7.2587071238667464</v>
      </c>
    </row>
    <row r="12" spans="1:3" ht="15" customHeight="1" x14ac:dyDescent="0.25">
      <c r="A12" s="71" t="s">
        <v>109</v>
      </c>
      <c r="B12" s="11">
        <v>10975</v>
      </c>
      <c r="C12" s="41">
        <f t="shared" si="0"/>
        <v>1.1963404517861174</v>
      </c>
    </row>
    <row r="13" spans="1:3" ht="15" customHeight="1" x14ac:dyDescent="0.25">
      <c r="A13" s="112" t="s">
        <v>110</v>
      </c>
      <c r="B13" s="113">
        <v>26604</v>
      </c>
      <c r="C13" s="114">
        <f t="shared" si="0"/>
        <v>2.8999946587077776</v>
      </c>
    </row>
    <row r="14" spans="1:3" ht="15" customHeight="1" x14ac:dyDescent="0.25">
      <c r="A14" s="71" t="s">
        <v>111</v>
      </c>
      <c r="B14" s="11">
        <v>1398</v>
      </c>
      <c r="C14" s="41">
        <f t="shared" si="0"/>
        <v>0.15239033727535234</v>
      </c>
    </row>
    <row r="15" spans="1:3" ht="15" customHeight="1" x14ac:dyDescent="0.25">
      <c r="A15" s="112" t="s">
        <v>112</v>
      </c>
      <c r="B15" s="113">
        <v>3264</v>
      </c>
      <c r="C15" s="114">
        <f t="shared" si="0"/>
        <v>0.35579546556992131</v>
      </c>
    </row>
    <row r="16" spans="1:3" ht="15" customHeight="1" x14ac:dyDescent="0.25">
      <c r="A16" s="71" t="s">
        <v>68</v>
      </c>
      <c r="B16" s="11">
        <v>27879</v>
      </c>
      <c r="C16" s="41">
        <f t="shared" si="0"/>
        <v>3.0389772624460285</v>
      </c>
    </row>
    <row r="17" spans="1:3" ht="15" customHeight="1" x14ac:dyDescent="0.25">
      <c r="A17" s="112" t="s">
        <v>118</v>
      </c>
      <c r="B17" s="113">
        <v>7007</v>
      </c>
      <c r="C17" s="114">
        <f t="shared" si="0"/>
        <v>0.76380478775993832</v>
      </c>
    </row>
    <row r="18" spans="1:3" ht="15" customHeight="1" x14ac:dyDescent="0.25">
      <c r="A18" s="71" t="s">
        <v>116</v>
      </c>
      <c r="B18" s="11">
        <v>449</v>
      </c>
      <c r="C18" s="41">
        <f t="shared" si="0"/>
        <v>4.8943677708607441E-2</v>
      </c>
    </row>
    <row r="19" spans="1:3" ht="15" customHeight="1" x14ac:dyDescent="0.25">
      <c r="A19" s="112" t="s">
        <v>69</v>
      </c>
      <c r="B19" s="113">
        <v>35266</v>
      </c>
      <c r="C19" s="114">
        <f t="shared" si="0"/>
        <v>3.8442043164181512</v>
      </c>
    </row>
    <row r="20" spans="1:3" ht="15" customHeight="1" x14ac:dyDescent="0.25">
      <c r="A20" s="71" t="s">
        <v>70</v>
      </c>
      <c r="B20" s="11">
        <v>34</v>
      </c>
      <c r="C20" s="41">
        <f t="shared" si="0"/>
        <v>3.7062027663533471E-3</v>
      </c>
    </row>
    <row r="21" spans="1:3" ht="15" customHeight="1" x14ac:dyDescent="0.25">
      <c r="A21" s="112" t="s">
        <v>71</v>
      </c>
      <c r="B21" s="113">
        <v>2909</v>
      </c>
      <c r="C21" s="114">
        <f t="shared" si="0"/>
        <v>0.31709834845064372</v>
      </c>
    </row>
    <row r="22" spans="1:3" ht="15" customHeight="1" x14ac:dyDescent="0.25">
      <c r="A22" s="71" t="s">
        <v>115</v>
      </c>
      <c r="B22" s="11">
        <v>6799</v>
      </c>
      <c r="C22" s="41">
        <f t="shared" si="0"/>
        <v>0.74113154730695319</v>
      </c>
    </row>
    <row r="23" spans="1:3" ht="15" customHeight="1" x14ac:dyDescent="0.25">
      <c r="A23" s="112" t="s">
        <v>114</v>
      </c>
      <c r="B23" s="113">
        <v>1090</v>
      </c>
      <c r="C23" s="114">
        <f t="shared" si="0"/>
        <v>0.11881650045073966</v>
      </c>
    </row>
    <row r="24" spans="1:3" ht="15" customHeight="1" x14ac:dyDescent="0.25">
      <c r="A24" s="71" t="s">
        <v>72</v>
      </c>
      <c r="B24" s="11">
        <v>86492</v>
      </c>
      <c r="C24" s="41">
        <f t="shared" si="0"/>
        <v>9.4281438137480507</v>
      </c>
    </row>
    <row r="25" spans="1:3" ht="15" customHeight="1" x14ac:dyDescent="0.25">
      <c r="A25" s="112" t="s">
        <v>113</v>
      </c>
      <c r="B25" s="113">
        <v>6219</v>
      </c>
      <c r="C25" s="114">
        <f t="shared" si="0"/>
        <v>0.67790808835151373</v>
      </c>
    </row>
    <row r="26" spans="1:3" ht="15" customHeight="1" x14ac:dyDescent="0.25">
      <c r="A26" s="71" t="s">
        <v>73</v>
      </c>
      <c r="B26" s="11">
        <v>20587</v>
      </c>
      <c r="C26" s="41">
        <f t="shared" si="0"/>
        <v>2.2441057750269517</v>
      </c>
    </row>
    <row r="27" spans="1:3" ht="15" customHeight="1" x14ac:dyDescent="0.25">
      <c r="A27" s="112" t="s">
        <v>74</v>
      </c>
      <c r="B27" s="113">
        <v>41</v>
      </c>
      <c r="C27" s="114">
        <f t="shared" si="0"/>
        <v>4.4692445123672717E-3</v>
      </c>
    </row>
    <row r="28" spans="1:3" ht="15" customHeight="1" x14ac:dyDescent="0.25">
      <c r="A28" s="71" t="s">
        <v>75</v>
      </c>
      <c r="B28" s="11">
        <v>965</v>
      </c>
      <c r="C28" s="41">
        <f t="shared" si="0"/>
        <v>0.1051907549862053</v>
      </c>
    </row>
    <row r="29" spans="1:3" ht="15" customHeight="1" x14ac:dyDescent="0.25">
      <c r="A29" s="112" t="s">
        <v>76</v>
      </c>
      <c r="B29" s="113">
        <v>67</v>
      </c>
      <c r="C29" s="114">
        <f t="shared" si="0"/>
        <v>7.3033995689904202E-3</v>
      </c>
    </row>
    <row r="30" spans="1:3" ht="15" customHeight="1" x14ac:dyDescent="0.25">
      <c r="A30" s="71" t="s">
        <v>77</v>
      </c>
      <c r="B30" s="11">
        <v>46344</v>
      </c>
      <c r="C30" s="41">
        <f t="shared" si="0"/>
        <v>5.0517723824670453</v>
      </c>
    </row>
    <row r="31" spans="1:3" ht="15" customHeight="1" x14ac:dyDescent="0.25">
      <c r="A31" s="112" t="s">
        <v>117</v>
      </c>
      <c r="B31" s="113">
        <v>56</v>
      </c>
      <c r="C31" s="114">
        <f t="shared" si="0"/>
        <v>6.1043339681113957E-3</v>
      </c>
    </row>
    <row r="32" spans="1:3" ht="15" customHeight="1" x14ac:dyDescent="0.25">
      <c r="A32" s="71" t="s">
        <v>78</v>
      </c>
      <c r="B32" s="11">
        <v>11995</v>
      </c>
      <c r="C32" s="41">
        <f t="shared" si="0"/>
        <v>1.3075265347767178</v>
      </c>
    </row>
    <row r="33" spans="1:3" ht="15" customHeight="1" x14ac:dyDescent="0.25">
      <c r="A33" s="112" t="s">
        <v>79</v>
      </c>
      <c r="B33" s="113">
        <v>304056</v>
      </c>
      <c r="C33" s="114">
        <f t="shared" si="0"/>
        <v>33.143917303715689</v>
      </c>
    </row>
    <row r="34" spans="1:3" ht="15" customHeight="1" x14ac:dyDescent="0.25">
      <c r="A34" s="71" t="s">
        <v>80</v>
      </c>
      <c r="B34" s="11">
        <v>36752</v>
      </c>
      <c r="C34" s="41">
        <f t="shared" si="0"/>
        <v>4.0061871785005359</v>
      </c>
    </row>
    <row r="35" spans="1:3" ht="15" customHeight="1" x14ac:dyDescent="0.25">
      <c r="A35" s="112" t="s">
        <v>81</v>
      </c>
      <c r="B35" s="113">
        <v>187</v>
      </c>
      <c r="C35" s="114">
        <f t="shared" si="0"/>
        <v>2.0384115214943412E-2</v>
      </c>
    </row>
    <row r="36" spans="1:3" ht="15" customHeight="1" x14ac:dyDescent="0.25">
      <c r="A36" s="91"/>
      <c r="B36" s="93"/>
      <c r="C36" s="93"/>
    </row>
    <row r="37" spans="1:3" ht="15" customHeight="1" x14ac:dyDescent="0.25">
      <c r="A37" s="20" t="s">
        <v>63</v>
      </c>
      <c r="B37" s="32">
        <f>SUM(B7:B36)</f>
        <v>917381</v>
      </c>
      <c r="C37" s="86">
        <f>SUM(C7:C36)</f>
        <v>99.999999999999986</v>
      </c>
    </row>
    <row r="38" spans="1:3" ht="15" customHeight="1" x14ac:dyDescent="0.25"/>
    <row r="39" spans="1:3" ht="15" customHeight="1" x14ac:dyDescent="0.25"/>
    <row r="40" spans="1:3" ht="8.25" customHeight="1" x14ac:dyDescent="0.25"/>
    <row r="41" spans="1:3" ht="21.75" customHeight="1" x14ac:dyDescent="0.25">
      <c r="A41" s="127"/>
    </row>
    <row r="42" spans="1:3" x14ac:dyDescent="0.25">
      <c r="A42" s="127"/>
    </row>
    <row r="43" spans="1:3" x14ac:dyDescent="0.25">
      <c r="A43" s="127"/>
    </row>
    <row r="44" spans="1:3" x14ac:dyDescent="0.25">
      <c r="A44" s="127"/>
    </row>
    <row r="45" spans="1:3" x14ac:dyDescent="0.25">
      <c r="A45" s="127"/>
    </row>
    <row r="46" spans="1:3" x14ac:dyDescent="0.25">
      <c r="A46" s="127"/>
    </row>
    <row r="47" spans="1:3" x14ac:dyDescent="0.25">
      <c r="A47" s="127"/>
    </row>
    <row r="48" spans="1:3" x14ac:dyDescent="0.25">
      <c r="A48" s="127"/>
    </row>
    <row r="49" spans="1:3" x14ac:dyDescent="0.25">
      <c r="A49" s="127"/>
    </row>
    <row r="50" spans="1:3" x14ac:dyDescent="0.25">
      <c r="A50" s="127"/>
    </row>
    <row r="51" spans="1:3" x14ac:dyDescent="0.25">
      <c r="A51" s="127"/>
    </row>
    <row r="52" spans="1:3" x14ac:dyDescent="0.25">
      <c r="A52" s="127"/>
    </row>
    <row r="53" spans="1:3" x14ac:dyDescent="0.25">
      <c r="A53" s="127"/>
    </row>
    <row r="54" spans="1:3" x14ac:dyDescent="0.25">
      <c r="A54" s="127"/>
    </row>
    <row r="55" spans="1:3" x14ac:dyDescent="0.25">
      <c r="A55" s="127"/>
    </row>
    <row r="56" spans="1:3" x14ac:dyDescent="0.25">
      <c r="A56" s="127"/>
    </row>
    <row r="57" spans="1:3" x14ac:dyDescent="0.25">
      <c r="A57" s="127"/>
    </row>
    <row r="58" spans="1:3" x14ac:dyDescent="0.25">
      <c r="A58" s="127"/>
    </row>
    <row r="59" spans="1:3" x14ac:dyDescent="0.25">
      <c r="A59" s="127"/>
      <c r="C59" s="10" t="s">
        <v>101</v>
      </c>
    </row>
    <row r="60" spans="1:3" x14ac:dyDescent="0.25">
      <c r="A60" s="127"/>
    </row>
    <row r="61" spans="1:3" x14ac:dyDescent="0.25">
      <c r="A61" s="127"/>
    </row>
    <row r="62" spans="1:3" x14ac:dyDescent="0.25">
      <c r="A62" s="127"/>
    </row>
    <row r="63" spans="1:3" x14ac:dyDescent="0.25">
      <c r="A63" s="127"/>
    </row>
    <row r="64" spans="1:3" x14ac:dyDescent="0.25">
      <c r="A64" s="127"/>
    </row>
    <row r="65" spans="1:1" x14ac:dyDescent="0.25">
      <c r="A65" s="127"/>
    </row>
    <row r="66" spans="1:1" x14ac:dyDescent="0.25">
      <c r="A66" s="127"/>
    </row>
    <row r="67" spans="1:1" x14ac:dyDescent="0.25">
      <c r="A67" s="127"/>
    </row>
    <row r="68" spans="1:1" x14ac:dyDescent="0.25">
      <c r="A68" s="127"/>
    </row>
    <row r="69" spans="1:1" x14ac:dyDescent="0.25">
      <c r="A69" s="127"/>
    </row>
  </sheetData>
  <phoneticPr fontId="0" type="noConversion"/>
  <pageMargins left="0.91" right="0.75" top="0.44" bottom="1" header="0" footer="0"/>
  <pageSetup paperSize="9" orientation="portrait" r:id="rId1"/>
  <headerFooter alignWithMargins="0"/>
  <ignoredErrors>
    <ignoredError sqref="C37" evalErro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zoomScaleNormal="100" workbookViewId="0">
      <selection activeCell="A49" sqref="A49"/>
    </sheetView>
  </sheetViews>
  <sheetFormatPr baseColWidth="10" defaultColWidth="11.42578125" defaultRowHeight="15" x14ac:dyDescent="0.25"/>
  <cols>
    <col min="1" max="1" width="29.7109375" style="3" customWidth="1"/>
    <col min="2" max="2" width="14.42578125" style="2" customWidth="1"/>
    <col min="3" max="3" width="16.42578125" style="3" customWidth="1"/>
    <col min="4" max="4" width="9.5703125" style="3" customWidth="1"/>
    <col min="5" max="5" width="14" style="3" customWidth="1"/>
    <col min="6" max="16384" width="11.42578125" style="3"/>
  </cols>
  <sheetData>
    <row r="2" spans="1:11" ht="15" customHeight="1" x14ac:dyDescent="0.3">
      <c r="A2" s="133" t="s">
        <v>90</v>
      </c>
      <c r="B2" s="133"/>
      <c r="C2" s="133"/>
      <c r="D2" s="133"/>
      <c r="E2" s="133"/>
      <c r="F2" s="133"/>
    </row>
    <row r="4" spans="1:11" ht="15" customHeight="1" x14ac:dyDescent="0.3">
      <c r="A4" s="149" t="s">
        <v>201</v>
      </c>
      <c r="B4" s="149"/>
      <c r="C4" s="149"/>
      <c r="D4" s="149"/>
      <c r="E4" s="149"/>
      <c r="F4" s="149"/>
    </row>
    <row r="6" spans="1:11" ht="19.5" customHeight="1" x14ac:dyDescent="0.25">
      <c r="A6" s="138" t="s">
        <v>177</v>
      </c>
      <c r="B6" s="137" t="s">
        <v>178</v>
      </c>
      <c r="C6" s="137" t="s">
        <v>179</v>
      </c>
      <c r="E6" s="2"/>
    </row>
    <row r="7" spans="1:11" ht="42.75" customHeight="1" x14ac:dyDescent="0.25">
      <c r="A7" s="138"/>
      <c r="B7" s="137"/>
      <c r="C7" s="137"/>
      <c r="D7" s="150"/>
      <c r="E7" s="151"/>
    </row>
    <row r="8" spans="1:11" ht="6.75" customHeight="1" x14ac:dyDescent="0.25">
      <c r="A8" s="36"/>
      <c r="B8" s="88"/>
      <c r="C8" s="88"/>
      <c r="D8" s="150"/>
      <c r="E8" s="151"/>
    </row>
    <row r="9" spans="1:11" ht="18.75" customHeight="1" x14ac:dyDescent="0.25">
      <c r="A9" s="126" t="s">
        <v>16</v>
      </c>
      <c r="B9" s="123">
        <v>37732</v>
      </c>
      <c r="C9" s="123">
        <v>7238163</v>
      </c>
      <c r="D9" s="104">
        <f>B9*100/$B$13</f>
        <v>6.9031885076145105</v>
      </c>
      <c r="E9" s="90">
        <f>C9*100/$C$13</f>
        <v>2.8259061592279102</v>
      </c>
    </row>
    <row r="10" spans="1:11" ht="19.5" customHeight="1" x14ac:dyDescent="0.25">
      <c r="A10" s="7" t="s">
        <v>15</v>
      </c>
      <c r="B10" s="101">
        <v>73206</v>
      </c>
      <c r="C10" s="101">
        <v>16371699</v>
      </c>
      <c r="D10" s="104">
        <f>B10*100/$B$13</f>
        <v>13.393268787459659</v>
      </c>
      <c r="E10" s="90">
        <f>C10*100/$C$13</f>
        <v>6.3917992785082927</v>
      </c>
      <c r="F10" s="101"/>
      <c r="G10" s="101"/>
      <c r="H10" s="5"/>
      <c r="I10" s="5"/>
      <c r="J10" s="5"/>
      <c r="K10" s="5"/>
    </row>
    <row r="11" spans="1:11" ht="20.25" customHeight="1" x14ac:dyDescent="0.25">
      <c r="A11" s="126" t="s">
        <v>91</v>
      </c>
      <c r="B11" s="123">
        <v>4149</v>
      </c>
      <c r="C11" s="123">
        <v>1574249</v>
      </c>
      <c r="D11" s="104">
        <f>B11*100/$B$13</f>
        <v>0.75907264703945199</v>
      </c>
      <c r="E11" s="90">
        <f>C11*100/$C$13</f>
        <v>0.6146145016709873</v>
      </c>
      <c r="F11" s="101"/>
      <c r="G11" s="101"/>
      <c r="H11" s="5"/>
      <c r="I11" s="5"/>
      <c r="J11" s="5"/>
      <c r="K11" s="5"/>
    </row>
    <row r="12" spans="1:11" ht="21.75" customHeight="1" x14ac:dyDescent="0.25">
      <c r="A12" s="7" t="s">
        <v>92</v>
      </c>
      <c r="B12" s="101">
        <v>431501</v>
      </c>
      <c r="C12" s="101">
        <v>230951889</v>
      </c>
      <c r="D12" s="104">
        <f>B12*100/$B$13</f>
        <v>78.944470057886377</v>
      </c>
      <c r="E12" s="90">
        <f>C12*100/$C$13</f>
        <v>90.167680060592815</v>
      </c>
      <c r="F12" s="101"/>
      <c r="G12" s="101"/>
      <c r="H12" s="5"/>
      <c r="I12" s="101"/>
      <c r="J12" s="101"/>
      <c r="K12" s="101"/>
    </row>
    <row r="13" spans="1:11" ht="19.5" customHeight="1" x14ac:dyDescent="0.25">
      <c r="A13" s="21" t="s">
        <v>63</v>
      </c>
      <c r="B13" s="17">
        <f>SUM(B9:B12)</f>
        <v>546588</v>
      </c>
      <c r="C13" s="17">
        <f>SUM(C9:C12)</f>
        <v>256136000</v>
      </c>
      <c r="D13" s="58">
        <f>SUM(D9:D12)</f>
        <v>100</v>
      </c>
      <c r="E13" s="59">
        <f>SUM(E9:E12)</f>
        <v>100</v>
      </c>
      <c r="F13" s="101"/>
      <c r="G13" s="101"/>
      <c r="H13" s="5"/>
      <c r="I13" s="101"/>
      <c r="J13" s="101"/>
      <c r="K13" s="101"/>
    </row>
    <row r="14" spans="1:11" x14ac:dyDescent="0.25">
      <c r="A14" s="29" t="s">
        <v>203</v>
      </c>
      <c r="B14" s="101"/>
      <c r="C14" s="101"/>
      <c r="D14" s="59"/>
      <c r="E14" s="59"/>
      <c r="F14" s="101"/>
      <c r="G14" s="5"/>
      <c r="H14" s="5"/>
      <c r="I14" s="5"/>
      <c r="J14" s="5"/>
      <c r="K14" s="5"/>
    </row>
    <row r="15" spans="1:11" x14ac:dyDescent="0.25">
      <c r="A15" s="5"/>
      <c r="B15" s="102"/>
      <c r="C15" s="102"/>
      <c r="D15" s="59"/>
      <c r="E15" s="59"/>
      <c r="F15" s="101"/>
      <c r="G15" s="5"/>
      <c r="H15" s="5"/>
      <c r="I15" s="5"/>
      <c r="J15" s="5"/>
      <c r="K15" s="5"/>
    </row>
    <row r="16" spans="1:11" x14ac:dyDescent="0.25">
      <c r="A16" s="5"/>
      <c r="B16" s="102"/>
      <c r="C16" s="102"/>
      <c r="D16" s="102"/>
      <c r="E16" s="101"/>
      <c r="F16" s="101"/>
      <c r="G16" s="5"/>
    </row>
    <row r="17" spans="1:7" x14ac:dyDescent="0.25">
      <c r="A17" s="5"/>
      <c r="B17" s="102"/>
      <c r="C17" s="102"/>
      <c r="D17" s="102"/>
      <c r="E17" s="101"/>
      <c r="F17" s="7"/>
      <c r="G17" s="26"/>
    </row>
    <row r="18" spans="1:7" x14ac:dyDescent="0.25">
      <c r="A18" s="5"/>
      <c r="B18" s="102"/>
      <c r="C18" s="102"/>
      <c r="D18" s="102"/>
      <c r="E18" s="101"/>
      <c r="F18" s="7"/>
      <c r="G18" s="26"/>
    </row>
    <row r="19" spans="1:7" x14ac:dyDescent="0.25">
      <c r="A19" s="5"/>
      <c r="B19" s="101"/>
      <c r="C19" s="102"/>
      <c r="D19" s="102"/>
      <c r="E19" s="101"/>
      <c r="F19" s="7"/>
      <c r="G19" s="26"/>
    </row>
    <row r="20" spans="1:7" x14ac:dyDescent="0.25">
      <c r="A20" s="5"/>
      <c r="B20" s="101"/>
      <c r="C20" s="101"/>
      <c r="D20" s="101"/>
      <c r="E20" s="101"/>
      <c r="F20" s="7"/>
      <c r="G20" s="26"/>
    </row>
    <row r="21" spans="1:7" x14ac:dyDescent="0.25">
      <c r="A21" s="5"/>
      <c r="B21" s="101"/>
      <c r="C21" s="101"/>
      <c r="D21" s="101"/>
      <c r="E21" s="101"/>
      <c r="F21" s="101"/>
      <c r="G21" s="5"/>
    </row>
    <row r="22" spans="1:7" x14ac:dyDescent="0.25">
      <c r="A22" s="5"/>
      <c r="B22" s="101"/>
      <c r="C22" s="101"/>
      <c r="D22" s="101"/>
      <c r="E22" s="101"/>
      <c r="F22" s="101"/>
      <c r="G22" s="5"/>
    </row>
    <row r="23" spans="1:7" x14ac:dyDescent="0.25">
      <c r="A23" s="5"/>
      <c r="B23" s="101"/>
      <c r="C23" s="101"/>
      <c r="D23" s="101"/>
      <c r="E23" s="101"/>
      <c r="F23" s="101"/>
      <c r="G23" s="5"/>
    </row>
    <row r="24" spans="1:7" x14ac:dyDescent="0.25">
      <c r="A24" s="5"/>
      <c r="B24" s="101"/>
      <c r="C24" s="101"/>
      <c r="D24" s="101"/>
      <c r="E24" s="101"/>
      <c r="F24" s="101"/>
      <c r="G24" s="5"/>
    </row>
    <row r="25" spans="1:7" x14ac:dyDescent="0.25">
      <c r="A25" s="5"/>
      <c r="B25" s="101"/>
      <c r="C25" s="101"/>
      <c r="D25" s="101"/>
      <c r="E25" s="101"/>
      <c r="F25" s="101"/>
      <c r="G25" s="5"/>
    </row>
    <row r="26" spans="1:7" x14ac:dyDescent="0.25">
      <c r="A26" s="5"/>
      <c r="B26" s="101"/>
      <c r="C26" s="101"/>
      <c r="D26" s="101"/>
      <c r="E26" s="101"/>
      <c r="F26" s="101"/>
      <c r="G26" s="5"/>
    </row>
    <row r="27" spans="1:7" x14ac:dyDescent="0.25">
      <c r="A27" s="5"/>
      <c r="B27" s="101"/>
      <c r="C27" s="5"/>
      <c r="D27" s="101"/>
      <c r="E27" s="101"/>
      <c r="F27" s="101"/>
      <c r="G27" s="5"/>
    </row>
    <row r="28" spans="1:7" x14ac:dyDescent="0.25">
      <c r="A28" s="5"/>
      <c r="B28" s="101"/>
      <c r="C28" s="5"/>
      <c r="D28" s="5"/>
      <c r="E28" s="5"/>
      <c r="F28" s="5"/>
      <c r="G28" s="5"/>
    </row>
    <row r="29" spans="1:7" x14ac:dyDescent="0.25">
      <c r="A29" s="5"/>
      <c r="B29" s="101"/>
      <c r="C29" s="8"/>
      <c r="D29" s="8"/>
      <c r="E29" s="8"/>
      <c r="F29" s="9"/>
      <c r="G29" s="5"/>
    </row>
    <row r="30" spans="1:7" x14ac:dyDescent="0.25">
      <c r="A30" s="5"/>
      <c r="B30" s="101"/>
      <c r="C30" s="5"/>
      <c r="D30" s="5"/>
      <c r="E30" s="5"/>
      <c r="F30" s="5"/>
      <c r="G30" s="5"/>
    </row>
    <row r="31" spans="1:7" x14ac:dyDescent="0.25">
      <c r="A31" s="5"/>
      <c r="B31" s="101"/>
      <c r="C31" s="5"/>
      <c r="D31" s="5"/>
      <c r="E31" s="5"/>
      <c r="F31" s="5"/>
      <c r="G31" s="5"/>
    </row>
  </sheetData>
  <mergeCells count="6">
    <mergeCell ref="A4:F4"/>
    <mergeCell ref="A6:A7"/>
    <mergeCell ref="B6:B7"/>
    <mergeCell ref="C6:C7"/>
    <mergeCell ref="D7:D8"/>
    <mergeCell ref="E7:E8"/>
  </mergeCells>
  <pageMargins left="0.48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>
      <selection activeCell="D75" sqref="D75"/>
    </sheetView>
  </sheetViews>
  <sheetFormatPr baseColWidth="10" defaultColWidth="11.42578125" defaultRowHeight="15" x14ac:dyDescent="0.25"/>
  <cols>
    <col min="1" max="1" width="29.7109375" style="3" customWidth="1"/>
    <col min="2" max="2" width="13.85546875" style="2" customWidth="1"/>
    <col min="3" max="3" width="15.7109375" style="3" customWidth="1"/>
    <col min="4" max="4" width="15.28515625" style="3" customWidth="1"/>
    <col min="5" max="5" width="15.42578125" style="3" customWidth="1"/>
    <col min="6" max="6" width="11.42578125" style="3"/>
    <col min="7" max="7" width="12" style="3" bestFit="1" customWidth="1"/>
    <col min="8" max="8" width="13.85546875" style="3" bestFit="1" customWidth="1"/>
    <col min="9" max="16384" width="11.42578125" style="3"/>
  </cols>
  <sheetData>
    <row r="1" spans="1:14" ht="12.75" customHeight="1" x14ac:dyDescent="0.3">
      <c r="B1" s="132"/>
      <c r="C1" s="132"/>
      <c r="D1" s="132"/>
      <c r="E1" s="132"/>
      <c r="G1" s="101"/>
      <c r="H1" s="101"/>
    </row>
    <row r="2" spans="1:14" ht="17.25" x14ac:dyDescent="0.3">
      <c r="A2" s="132" t="s">
        <v>202</v>
      </c>
      <c r="B2" s="132"/>
      <c r="C2" s="132"/>
      <c r="D2" s="132"/>
      <c r="E2" s="132"/>
      <c r="G2" s="101"/>
      <c r="H2" s="101"/>
    </row>
    <row r="4" spans="1:14" ht="31.5" customHeight="1" x14ac:dyDescent="0.25">
      <c r="A4" s="138" t="s">
        <v>177</v>
      </c>
      <c r="B4" s="139" t="s">
        <v>165</v>
      </c>
      <c r="C4" s="139"/>
      <c r="D4" s="139" t="s">
        <v>166</v>
      </c>
      <c r="E4" s="139"/>
      <c r="F4" s="2"/>
    </row>
    <row r="5" spans="1:14" ht="62.25" customHeight="1" x14ac:dyDescent="0.25">
      <c r="A5" s="138"/>
      <c r="B5" s="49" t="s">
        <v>178</v>
      </c>
      <c r="C5" s="50" t="s">
        <v>179</v>
      </c>
      <c r="D5" s="49" t="s">
        <v>178</v>
      </c>
      <c r="E5" s="131" t="s">
        <v>179</v>
      </c>
      <c r="F5" s="111"/>
      <c r="G5" s="111"/>
      <c r="H5" s="111"/>
      <c r="I5" s="111"/>
      <c r="J5" s="111"/>
      <c r="K5" s="111"/>
    </row>
    <row r="6" spans="1:14" ht="12" customHeight="1" x14ac:dyDescent="0.25">
      <c r="A6" s="36"/>
      <c r="B6" s="88"/>
      <c r="C6" s="88"/>
      <c r="D6" s="56"/>
      <c r="E6" s="57"/>
      <c r="F6" s="111"/>
      <c r="G6" s="111"/>
      <c r="H6" s="111"/>
      <c r="I6" s="111"/>
      <c r="J6" s="111"/>
      <c r="K6" s="111"/>
    </row>
    <row r="7" spans="1:14" ht="18.75" customHeight="1" x14ac:dyDescent="0.25">
      <c r="A7" s="126" t="s">
        <v>16</v>
      </c>
      <c r="B7" s="123">
        <v>29405</v>
      </c>
      <c r="C7" s="123">
        <v>5633508</v>
      </c>
      <c r="D7" s="123">
        <v>8327</v>
      </c>
      <c r="E7" s="123">
        <v>1604655</v>
      </c>
      <c r="F7" s="103">
        <f>B7*100/$B$12</f>
        <v>6.1554209780431179</v>
      </c>
      <c r="G7" s="134">
        <f>C7*100/$C$12</f>
        <v>2.5155684822592859</v>
      </c>
      <c r="H7" s="134">
        <f>D7*100/$D$12</f>
        <v>12.089316046980938</v>
      </c>
      <c r="I7" s="103">
        <f>E7*100/$E$12</f>
        <v>4.9849056910909564</v>
      </c>
      <c r="J7" s="67">
        <f>B7+D7</f>
        <v>37732</v>
      </c>
      <c r="K7" s="67">
        <f>C7+E7</f>
        <v>7238163</v>
      </c>
    </row>
    <row r="8" spans="1:14" ht="19.5" customHeight="1" x14ac:dyDescent="0.25">
      <c r="A8" s="7" t="s">
        <v>15</v>
      </c>
      <c r="B8" s="101">
        <v>67531</v>
      </c>
      <c r="C8" s="101">
        <v>15102344</v>
      </c>
      <c r="D8" s="101">
        <v>5675</v>
      </c>
      <c r="E8" s="101">
        <v>1269355</v>
      </c>
      <c r="F8" s="103">
        <f>B8*100/$B$12</f>
        <v>14.136430337297393</v>
      </c>
      <c r="G8" s="134">
        <f>C8*100/$C$12</f>
        <v>6.7437519525378562</v>
      </c>
      <c r="H8" s="134">
        <f>D8*100/$D$12</f>
        <v>8.2390859333033291</v>
      </c>
      <c r="I8" s="103">
        <f>E8*100/$E$12</f>
        <v>3.9432868520116537</v>
      </c>
      <c r="J8" s="67">
        <f t="shared" ref="J8:K12" si="0">B8+D8</f>
        <v>73206</v>
      </c>
      <c r="K8" s="67">
        <f t="shared" si="0"/>
        <v>16371699</v>
      </c>
    </row>
    <row r="9" spans="1:14" ht="20.25" customHeight="1" x14ac:dyDescent="0.25">
      <c r="A9" s="126" t="s">
        <v>91</v>
      </c>
      <c r="B9" s="123">
        <v>3791</v>
      </c>
      <c r="C9" s="123">
        <v>1438494</v>
      </c>
      <c r="D9" s="123">
        <v>358</v>
      </c>
      <c r="E9" s="123">
        <v>135755</v>
      </c>
      <c r="F9" s="103">
        <f>B9*100/$B$12</f>
        <v>0.79357935479549269</v>
      </c>
      <c r="G9" s="134">
        <f>C9*100/$C$12</f>
        <v>0.6423404685533578</v>
      </c>
      <c r="H9" s="134">
        <f>D9*100/$D$12</f>
        <v>0.5197520289202805</v>
      </c>
      <c r="I9" s="103">
        <f>E9*100/$E$12</f>
        <v>0.42172670891503328</v>
      </c>
      <c r="J9" s="67">
        <f t="shared" si="0"/>
        <v>4149</v>
      </c>
      <c r="K9" s="67">
        <f t="shared" si="0"/>
        <v>1574249</v>
      </c>
    </row>
    <row r="10" spans="1:14" ht="21.75" customHeight="1" x14ac:dyDescent="0.25">
      <c r="A10" s="7" t="s">
        <v>92</v>
      </c>
      <c r="B10" s="101">
        <v>376982</v>
      </c>
      <c r="C10" s="101">
        <v>201771376</v>
      </c>
      <c r="D10" s="101">
        <v>54519</v>
      </c>
      <c r="E10" s="101">
        <v>29180513</v>
      </c>
      <c r="F10" s="103">
        <f>B10*100/$B$12</f>
        <v>78.914569329863994</v>
      </c>
      <c r="G10" s="134">
        <f>C10*100/$C$12</f>
        <v>90.098339096649497</v>
      </c>
      <c r="H10" s="134">
        <f>D10*100/$D$12</f>
        <v>79.151845990795451</v>
      </c>
      <c r="I10" s="103">
        <f>E10*100/$E$12</f>
        <v>90.650080747982358</v>
      </c>
      <c r="J10" s="67">
        <f t="shared" si="0"/>
        <v>431501</v>
      </c>
      <c r="K10" s="67">
        <f t="shared" si="0"/>
        <v>230951889</v>
      </c>
    </row>
    <row r="11" spans="1:14" ht="10.5" customHeight="1" x14ac:dyDescent="0.25">
      <c r="A11" s="37"/>
      <c r="B11" s="88"/>
      <c r="C11" s="88"/>
      <c r="D11" s="37"/>
      <c r="E11" s="88"/>
      <c r="F11" s="59"/>
      <c r="G11" s="60"/>
      <c r="H11" s="60"/>
      <c r="I11" s="59"/>
      <c r="J11" s="67"/>
      <c r="K11" s="67"/>
      <c r="L11" s="46"/>
    </row>
    <row r="12" spans="1:14" ht="24" customHeight="1" x14ac:dyDescent="0.25">
      <c r="A12" s="21" t="s">
        <v>63</v>
      </c>
      <c r="B12" s="131">
        <f t="shared" ref="B12:I12" si="1">SUM(B7:B10)</f>
        <v>477709</v>
      </c>
      <c r="C12" s="131">
        <f t="shared" si="1"/>
        <v>223945722</v>
      </c>
      <c r="D12" s="131">
        <f t="shared" si="1"/>
        <v>68879</v>
      </c>
      <c r="E12" s="131">
        <f t="shared" si="1"/>
        <v>32190278</v>
      </c>
      <c r="F12" s="59">
        <f t="shared" si="1"/>
        <v>100</v>
      </c>
      <c r="G12" s="59">
        <f t="shared" si="1"/>
        <v>100</v>
      </c>
      <c r="H12" s="61">
        <f t="shared" si="1"/>
        <v>100</v>
      </c>
      <c r="I12" s="59">
        <f t="shared" si="1"/>
        <v>100</v>
      </c>
      <c r="J12" s="67">
        <f t="shared" si="0"/>
        <v>546588</v>
      </c>
      <c r="K12" s="67">
        <f t="shared" si="0"/>
        <v>256136000</v>
      </c>
      <c r="L12" s="46"/>
    </row>
    <row r="13" spans="1:14" x14ac:dyDescent="0.25">
      <c r="A13" s="29" t="s">
        <v>203</v>
      </c>
      <c r="B13" s="101"/>
      <c r="C13" s="101"/>
      <c r="D13" s="101"/>
      <c r="E13" s="101"/>
      <c r="F13" s="5"/>
      <c r="G13" s="5"/>
      <c r="H13" s="5"/>
      <c r="I13" s="5"/>
      <c r="J13" s="5"/>
    </row>
    <row r="14" spans="1:14" x14ac:dyDescent="0.25">
      <c r="B14" s="101"/>
      <c r="C14" s="101"/>
      <c r="D14" s="101"/>
      <c r="E14" s="101"/>
      <c r="F14" s="5"/>
      <c r="G14" s="5"/>
      <c r="H14" s="5"/>
      <c r="I14" s="5"/>
      <c r="J14" s="5"/>
      <c r="N14" s="5"/>
    </row>
    <row r="15" spans="1:14" x14ac:dyDescent="0.25">
      <c r="A15" s="5"/>
      <c r="B15" s="135"/>
      <c r="C15" s="101"/>
      <c r="D15" s="101"/>
      <c r="E15" s="101"/>
      <c r="F15" s="5"/>
      <c r="N15" s="5"/>
    </row>
    <row r="16" spans="1:14" x14ac:dyDescent="0.25">
      <c r="A16" s="5"/>
      <c r="B16" s="135"/>
      <c r="C16" s="101"/>
      <c r="D16" s="101"/>
      <c r="E16" s="101"/>
      <c r="F16" s="5"/>
    </row>
    <row r="17" spans="1:6" x14ac:dyDescent="0.25">
      <c r="A17" s="5"/>
      <c r="B17" s="135"/>
      <c r="C17" s="101"/>
      <c r="D17" s="101"/>
      <c r="E17" s="101"/>
      <c r="F17" s="5"/>
    </row>
    <row r="18" spans="1:6" x14ac:dyDescent="0.25">
      <c r="A18" s="5"/>
      <c r="B18" s="135"/>
      <c r="C18" s="101"/>
      <c r="D18" s="101"/>
      <c r="E18" s="101"/>
      <c r="F18" s="5"/>
    </row>
    <row r="19" spans="1:6" x14ac:dyDescent="0.25">
      <c r="A19" s="5"/>
      <c r="B19" s="135"/>
      <c r="C19" s="30"/>
      <c r="D19" s="101"/>
      <c r="E19" s="101"/>
      <c r="F19" s="5"/>
    </row>
    <row r="20" spans="1:6" x14ac:dyDescent="0.25">
      <c r="A20" s="5"/>
      <c r="B20" s="101"/>
      <c r="C20" s="101"/>
      <c r="D20" s="101"/>
      <c r="E20" s="101"/>
      <c r="F20" s="5"/>
    </row>
    <row r="21" spans="1:6" x14ac:dyDescent="0.25">
      <c r="A21" s="5"/>
      <c r="B21" s="101"/>
      <c r="C21" s="101"/>
      <c r="D21" s="101"/>
      <c r="E21" s="101"/>
      <c r="F21" s="5"/>
    </row>
    <row r="22" spans="1:6" x14ac:dyDescent="0.25">
      <c r="A22" s="5"/>
      <c r="B22" s="101"/>
      <c r="C22" s="101"/>
      <c r="D22" s="101"/>
      <c r="E22" s="101"/>
      <c r="F22" s="5"/>
    </row>
    <row r="23" spans="1:6" x14ac:dyDescent="0.25">
      <c r="A23" s="5"/>
      <c r="B23" s="101"/>
      <c r="C23" s="101"/>
      <c r="D23" s="101"/>
      <c r="E23" s="101"/>
      <c r="F23" s="5"/>
    </row>
    <row r="24" spans="1:6" x14ac:dyDescent="0.25">
      <c r="A24" s="5"/>
      <c r="B24" s="101"/>
      <c r="C24" s="101"/>
      <c r="D24" s="101"/>
      <c r="E24" s="101"/>
    </row>
    <row r="25" spans="1:6" x14ac:dyDescent="0.25">
      <c r="A25" s="5"/>
      <c r="B25" s="101"/>
      <c r="C25" s="101"/>
      <c r="D25" s="101"/>
      <c r="E25" s="101"/>
      <c r="F25" s="5"/>
    </row>
    <row r="26" spans="1:6" x14ac:dyDescent="0.25">
      <c r="A26" s="5"/>
      <c r="B26" s="101"/>
      <c r="C26" s="5"/>
      <c r="D26" s="101"/>
      <c r="E26" s="101"/>
      <c r="F26" s="5"/>
    </row>
    <row r="27" spans="1:6" x14ac:dyDescent="0.25">
      <c r="A27" s="5"/>
      <c r="B27" s="101"/>
      <c r="C27" s="5"/>
      <c r="D27" s="5"/>
      <c r="E27" s="5"/>
      <c r="F27" s="5"/>
    </row>
    <row r="28" spans="1:6" x14ac:dyDescent="0.25">
      <c r="A28" s="5"/>
      <c r="B28" s="101"/>
      <c r="C28" s="8"/>
      <c r="D28" s="8"/>
      <c r="E28" s="9"/>
      <c r="F28" s="5"/>
    </row>
    <row r="29" spans="1:6" x14ac:dyDescent="0.25">
      <c r="A29" s="5"/>
      <c r="B29" s="101"/>
      <c r="C29" s="5"/>
      <c r="D29" s="5"/>
      <c r="E29" s="5"/>
      <c r="F29" s="5"/>
    </row>
    <row r="30" spans="1:6" x14ac:dyDescent="0.25">
      <c r="A30" s="5"/>
      <c r="B30" s="101"/>
      <c r="C30" s="5"/>
      <c r="D30" s="5"/>
      <c r="E30" s="5"/>
      <c r="F30" s="5"/>
    </row>
  </sheetData>
  <mergeCells count="3">
    <mergeCell ref="A4:A5"/>
    <mergeCell ref="B4:C4"/>
    <mergeCell ref="D4:E4"/>
  </mergeCells>
  <pageMargins left="0.31496062992125984" right="0.27559055118110237" top="0.98425196850393704" bottom="0.98425196850393704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D20"/>
  <sheetViews>
    <sheetView zoomScaleNormal="100" workbookViewId="0">
      <selection activeCell="A60" sqref="A60"/>
    </sheetView>
  </sheetViews>
  <sheetFormatPr baseColWidth="10" defaultColWidth="11.42578125" defaultRowHeight="15" x14ac:dyDescent="0.25"/>
  <cols>
    <col min="1" max="1" width="36.28515625" style="3" customWidth="1"/>
    <col min="2" max="2" width="9.28515625" style="3" customWidth="1"/>
    <col min="3" max="3" width="19.42578125" style="2" customWidth="1"/>
    <col min="4" max="16384" width="11.42578125" style="3"/>
  </cols>
  <sheetData>
    <row r="2" spans="1:4" ht="17.25" x14ac:dyDescent="0.3">
      <c r="A2" s="13" t="s">
        <v>154</v>
      </c>
    </row>
    <row r="4" spans="1:4" ht="25.5" customHeight="1" x14ac:dyDescent="0.25">
      <c r="A4" s="73" t="s">
        <v>157</v>
      </c>
      <c r="B4" s="14"/>
      <c r="C4" s="100" t="s">
        <v>192</v>
      </c>
    </row>
    <row r="5" spans="1:4" ht="9" customHeight="1" x14ac:dyDescent="0.25">
      <c r="A5" s="43"/>
      <c r="B5" s="43"/>
      <c r="C5" s="44"/>
    </row>
    <row r="6" spans="1:4" x14ac:dyDescent="0.25">
      <c r="A6" s="115" t="s">
        <v>155</v>
      </c>
      <c r="B6" s="116"/>
      <c r="C6" s="117">
        <v>786876</v>
      </c>
      <c r="D6" s="129">
        <f>C6*100/C15</f>
        <v>85.774176705207537</v>
      </c>
    </row>
    <row r="7" spans="1:4" ht="21" customHeight="1" x14ac:dyDescent="0.25">
      <c r="A7" s="40"/>
      <c r="B7" s="36"/>
      <c r="C7" s="45"/>
      <c r="D7" s="130"/>
    </row>
    <row r="8" spans="1:4" x14ac:dyDescent="0.25">
      <c r="A8" s="115" t="s">
        <v>156</v>
      </c>
      <c r="B8" s="115"/>
      <c r="C8" s="117">
        <f>SUM(C10:C13)</f>
        <v>130505</v>
      </c>
      <c r="D8" s="129">
        <f>C8*100/C15</f>
        <v>14.225823294792457</v>
      </c>
    </row>
    <row r="9" spans="1:4" ht="5.25" customHeight="1" x14ac:dyDescent="0.25">
      <c r="A9" s="40"/>
      <c r="B9" s="36"/>
      <c r="C9" s="45"/>
      <c r="D9" s="130"/>
    </row>
    <row r="10" spans="1:4" x14ac:dyDescent="0.25">
      <c r="A10" s="36" t="s">
        <v>82</v>
      </c>
      <c r="B10" s="36"/>
      <c r="C10" s="88">
        <v>105842</v>
      </c>
      <c r="D10" s="129">
        <f>C10*100/$C$8</f>
        <v>81.101873491437104</v>
      </c>
    </row>
    <row r="11" spans="1:4" x14ac:dyDescent="0.25">
      <c r="A11" s="36" t="s">
        <v>83</v>
      </c>
      <c r="B11" s="36"/>
      <c r="C11" s="88">
        <v>7105</v>
      </c>
      <c r="D11" s="129">
        <v>5.5</v>
      </c>
    </row>
    <row r="12" spans="1:4" x14ac:dyDescent="0.25">
      <c r="A12" s="36" t="s">
        <v>84</v>
      </c>
      <c r="B12" s="36"/>
      <c r="C12" s="88">
        <v>3930</v>
      </c>
      <c r="D12" s="129">
        <f t="shared" ref="D12:D13" si="0">C12*100/$C$8</f>
        <v>3.0113788743726295</v>
      </c>
    </row>
    <row r="13" spans="1:4" x14ac:dyDescent="0.25">
      <c r="A13" s="36" t="s">
        <v>85</v>
      </c>
      <c r="B13" s="36"/>
      <c r="C13" s="88">
        <v>13628</v>
      </c>
      <c r="D13" s="129">
        <f t="shared" si="0"/>
        <v>10.44251178115781</v>
      </c>
    </row>
    <row r="14" spans="1:4" ht="6.75" customHeight="1" x14ac:dyDescent="0.25">
      <c r="A14" s="36"/>
      <c r="B14" s="36"/>
      <c r="C14" s="45"/>
      <c r="D14" s="46"/>
    </row>
    <row r="15" spans="1:4" ht="23.25" customHeight="1" x14ac:dyDescent="0.25">
      <c r="A15" s="19" t="s">
        <v>63</v>
      </c>
      <c r="B15" s="14"/>
      <c r="C15" s="100">
        <f>C6+C8</f>
        <v>917381</v>
      </c>
      <c r="D15" s="46"/>
    </row>
    <row r="16" spans="1:4" x14ac:dyDescent="0.25">
      <c r="D16" s="46"/>
    </row>
    <row r="17" spans="3:3" x14ac:dyDescent="0.25">
      <c r="C17" s="128"/>
    </row>
    <row r="18" spans="3:3" x14ac:dyDescent="0.25">
      <c r="C18" s="128"/>
    </row>
    <row r="19" spans="3:3" x14ac:dyDescent="0.25">
      <c r="C19" s="128"/>
    </row>
    <row r="20" spans="3:3" x14ac:dyDescent="0.25">
      <c r="C20" s="128"/>
    </row>
  </sheetData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N49"/>
  <sheetViews>
    <sheetView zoomScaleNormal="100" workbookViewId="0">
      <selection activeCell="A66" sqref="A66"/>
    </sheetView>
  </sheetViews>
  <sheetFormatPr baseColWidth="10" defaultColWidth="11.42578125" defaultRowHeight="15" x14ac:dyDescent="0.25"/>
  <cols>
    <col min="1" max="1" width="34.85546875" style="3" customWidth="1"/>
    <col min="2" max="2" width="8.7109375" style="2" customWidth="1"/>
    <col min="3" max="3" width="8.5703125" style="2" customWidth="1"/>
    <col min="4" max="4" width="9.28515625" style="2" customWidth="1"/>
    <col min="5" max="5" width="7.85546875" style="2" customWidth="1"/>
    <col min="6" max="6" width="8.5703125" style="2" customWidth="1"/>
    <col min="7" max="7" width="10.5703125" style="2" customWidth="1"/>
    <col min="8" max="8" width="12.42578125" style="2" customWidth="1"/>
    <col min="9" max="9" width="9.5703125" style="2" customWidth="1"/>
    <col min="10" max="12" width="8.7109375" style="2" customWidth="1"/>
    <col min="13" max="13" width="11.7109375" style="2" customWidth="1"/>
    <col min="14" max="16384" width="11.42578125" style="3"/>
  </cols>
  <sheetData>
    <row r="2" spans="1:14" ht="17.25" x14ac:dyDescent="0.3">
      <c r="A2" s="13" t="s">
        <v>183</v>
      </c>
    </row>
    <row r="3" spans="1:14" x14ac:dyDescent="0.25">
      <c r="I3" s="75"/>
    </row>
    <row r="4" spans="1:14" ht="24" customHeight="1" x14ac:dyDescent="0.25">
      <c r="A4" s="138" t="s">
        <v>157</v>
      </c>
      <c r="B4" s="139" t="s">
        <v>158</v>
      </c>
      <c r="C4" s="139"/>
      <c r="D4" s="139"/>
      <c r="E4" s="139"/>
      <c r="F4" s="139"/>
      <c r="G4" s="139"/>
      <c r="H4" s="139"/>
      <c r="I4" s="75"/>
    </row>
    <row r="5" spans="1:14" ht="47.25" customHeight="1" x14ac:dyDescent="0.25">
      <c r="A5" s="138"/>
      <c r="B5" s="18" t="s">
        <v>16</v>
      </c>
      <c r="C5" s="18" t="s">
        <v>15</v>
      </c>
      <c r="D5" s="25" t="s">
        <v>13</v>
      </c>
      <c r="E5" s="25" t="s">
        <v>14</v>
      </c>
      <c r="F5" s="33" t="s">
        <v>55</v>
      </c>
      <c r="G5" s="49" t="s">
        <v>160</v>
      </c>
      <c r="H5" s="68" t="s">
        <v>150</v>
      </c>
      <c r="I5" s="75"/>
      <c r="M5" s="3"/>
    </row>
    <row r="6" spans="1:14" ht="6" customHeight="1" x14ac:dyDescent="0.25">
      <c r="A6" s="36"/>
      <c r="B6" s="38"/>
      <c r="C6" s="38"/>
      <c r="D6" s="38"/>
      <c r="E6" s="38"/>
      <c r="F6" s="38"/>
      <c r="G6" s="38"/>
      <c r="H6" s="38"/>
      <c r="M6" s="3"/>
    </row>
    <row r="7" spans="1:14" ht="21.75" customHeight="1" x14ac:dyDescent="0.25">
      <c r="A7" s="89" t="s">
        <v>155</v>
      </c>
      <c r="B7" s="6">
        <v>71270</v>
      </c>
      <c r="C7" s="6">
        <v>66632</v>
      </c>
      <c r="D7" s="6">
        <v>2697</v>
      </c>
      <c r="E7" s="6">
        <v>256376</v>
      </c>
      <c r="F7" s="6">
        <v>441</v>
      </c>
      <c r="G7" s="9">
        <f>SUM(B7:F7)</f>
        <v>397416</v>
      </c>
      <c r="H7" s="6">
        <v>3</v>
      </c>
      <c r="M7" s="3"/>
    </row>
    <row r="8" spans="1:14" ht="21.75" customHeight="1" x14ac:dyDescent="0.25">
      <c r="A8" s="89" t="s">
        <v>156</v>
      </c>
      <c r="B8" s="6">
        <v>12956</v>
      </c>
      <c r="C8" s="6">
        <v>7277</v>
      </c>
      <c r="D8" s="6">
        <v>271</v>
      </c>
      <c r="E8" s="6">
        <v>44712</v>
      </c>
      <c r="F8" s="6">
        <v>384</v>
      </c>
      <c r="G8" s="9">
        <f>SUM(B8:F8)</f>
        <v>65600</v>
      </c>
      <c r="H8" s="6">
        <v>446</v>
      </c>
      <c r="M8" s="3"/>
    </row>
    <row r="9" spans="1:14" ht="7.5" customHeight="1" x14ac:dyDescent="0.25">
      <c r="A9" s="36"/>
      <c r="B9" s="38"/>
      <c r="C9" s="38"/>
      <c r="D9" s="38"/>
      <c r="E9" s="38"/>
      <c r="F9" s="38"/>
      <c r="G9" s="38"/>
      <c r="H9" s="38"/>
      <c r="M9" s="3"/>
    </row>
    <row r="10" spans="1:14" x14ac:dyDescent="0.25">
      <c r="A10" s="118" t="s">
        <v>51</v>
      </c>
      <c r="B10" s="117">
        <f>SUM(B7:B9)</f>
        <v>84226</v>
      </c>
      <c r="C10" s="117">
        <f t="shared" ref="C10:H10" si="0">SUM(C7:C9)</f>
        <v>73909</v>
      </c>
      <c r="D10" s="117">
        <f t="shared" si="0"/>
        <v>2968</v>
      </c>
      <c r="E10" s="117">
        <f t="shared" si="0"/>
        <v>301088</v>
      </c>
      <c r="F10" s="117">
        <f t="shared" si="0"/>
        <v>825</v>
      </c>
      <c r="G10" s="117">
        <f t="shared" si="0"/>
        <v>463016</v>
      </c>
      <c r="H10" s="117">
        <f t="shared" si="0"/>
        <v>449</v>
      </c>
      <c r="M10" s="3"/>
    </row>
    <row r="11" spans="1:14" x14ac:dyDescent="0.25">
      <c r="A11" s="46"/>
      <c r="B11" s="85">
        <f>B10*100/$G$10</f>
        <v>18.190732069734093</v>
      </c>
      <c r="C11" s="85">
        <v>15.9</v>
      </c>
      <c r="D11" s="85">
        <v>0.7</v>
      </c>
      <c r="E11" s="85">
        <f t="shared" ref="E11:F11" si="1">E10*100/$G$10</f>
        <v>65.027558442904777</v>
      </c>
      <c r="F11" s="85">
        <f t="shared" si="1"/>
        <v>0.17817958774642778</v>
      </c>
      <c r="G11" s="85"/>
      <c r="H11" s="52">
        <f>SUM(B11:G11)</f>
        <v>99.996470100385295</v>
      </c>
    </row>
    <row r="13" spans="1:14" ht="0.75" customHeight="1" x14ac:dyDescent="0.25"/>
    <row r="14" spans="1:14" hidden="1" x14ac:dyDescent="0.25"/>
    <row r="15" spans="1:14" hidden="1" x14ac:dyDescent="0.25">
      <c r="N15" s="2"/>
    </row>
    <row r="16" spans="1:14" ht="25.5" customHeight="1" x14ac:dyDescent="0.25">
      <c r="A16" s="138" t="s">
        <v>157</v>
      </c>
      <c r="B16" s="139" t="s">
        <v>159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7" t="s">
        <v>161</v>
      </c>
    </row>
    <row r="17" spans="1:13" ht="20.25" customHeight="1" x14ac:dyDescent="0.25">
      <c r="A17" s="138"/>
      <c r="B17" s="28" t="s">
        <v>4</v>
      </c>
      <c r="C17" s="28" t="s">
        <v>3</v>
      </c>
      <c r="D17" s="28" t="s">
        <v>2</v>
      </c>
      <c r="E17" s="28" t="s">
        <v>5</v>
      </c>
      <c r="F17" s="28" t="s">
        <v>6</v>
      </c>
      <c r="G17" s="28" t="s">
        <v>7</v>
      </c>
      <c r="H17" s="28" t="s">
        <v>8</v>
      </c>
      <c r="I17" s="28" t="s">
        <v>9</v>
      </c>
      <c r="J17" s="28" t="s">
        <v>10</v>
      </c>
      <c r="K17" s="28" t="s">
        <v>11</v>
      </c>
      <c r="L17" s="28" t="s">
        <v>12</v>
      </c>
      <c r="M17" s="137"/>
    </row>
    <row r="18" spans="1:13" x14ac:dyDescent="0.25">
      <c r="A18" s="36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38"/>
    </row>
    <row r="19" spans="1:13" ht="21.75" customHeight="1" x14ac:dyDescent="0.25">
      <c r="A19" s="89" t="s">
        <v>155</v>
      </c>
      <c r="B19" s="6">
        <v>3077</v>
      </c>
      <c r="C19" s="6">
        <v>312738</v>
      </c>
      <c r="D19" s="6">
        <v>70967</v>
      </c>
      <c r="E19" s="6">
        <v>110</v>
      </c>
      <c r="F19" s="6">
        <v>7</v>
      </c>
      <c r="G19" s="6">
        <v>27</v>
      </c>
      <c r="H19" s="6">
        <v>2072</v>
      </c>
      <c r="I19" s="6">
        <v>424</v>
      </c>
      <c r="J19" s="6">
        <v>29</v>
      </c>
      <c r="K19" s="6">
        <v>2</v>
      </c>
      <c r="L19" s="6">
        <v>4</v>
      </c>
      <c r="M19" s="9">
        <f>SUM(B19:L19)</f>
        <v>389457</v>
      </c>
    </row>
    <row r="20" spans="1:13" ht="21.75" customHeight="1" x14ac:dyDescent="0.25">
      <c r="A20" s="89" t="s">
        <v>156</v>
      </c>
      <c r="B20" s="6">
        <v>566</v>
      </c>
      <c r="C20" s="6">
        <v>46075</v>
      </c>
      <c r="D20" s="6">
        <v>16073</v>
      </c>
      <c r="E20" s="6">
        <v>475</v>
      </c>
      <c r="F20" s="6">
        <v>53</v>
      </c>
      <c r="G20" s="6">
        <v>69</v>
      </c>
      <c r="H20" s="6">
        <v>760</v>
      </c>
      <c r="I20" s="6">
        <v>232</v>
      </c>
      <c r="J20" s="6">
        <v>91</v>
      </c>
      <c r="K20" s="6">
        <v>13</v>
      </c>
      <c r="L20" s="6">
        <v>52</v>
      </c>
      <c r="M20" s="9">
        <f>SUM(B20:L20)</f>
        <v>64459</v>
      </c>
    </row>
    <row r="21" spans="1:13" x14ac:dyDescent="0.25">
      <c r="A21" s="36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 x14ac:dyDescent="0.25">
      <c r="A22" s="118" t="s">
        <v>51</v>
      </c>
      <c r="B22" s="117">
        <f t="shared" ref="B22:L22" si="2">SUM(B19:B21)</f>
        <v>3643</v>
      </c>
      <c r="C22" s="117">
        <f t="shared" si="2"/>
        <v>358813</v>
      </c>
      <c r="D22" s="117">
        <f>SUM(D19:D21)</f>
        <v>87040</v>
      </c>
      <c r="E22" s="117">
        <f t="shared" si="2"/>
        <v>585</v>
      </c>
      <c r="F22" s="117">
        <f t="shared" si="2"/>
        <v>60</v>
      </c>
      <c r="G22" s="117">
        <f t="shared" si="2"/>
        <v>96</v>
      </c>
      <c r="H22" s="117">
        <f t="shared" si="2"/>
        <v>2832</v>
      </c>
      <c r="I22" s="117">
        <f t="shared" si="2"/>
        <v>656</v>
      </c>
      <c r="J22" s="117">
        <f t="shared" si="2"/>
        <v>120</v>
      </c>
      <c r="K22" s="117">
        <f t="shared" si="2"/>
        <v>15</v>
      </c>
      <c r="L22" s="117">
        <f t="shared" si="2"/>
        <v>56</v>
      </c>
      <c r="M22" s="117">
        <f>SUM(B22:L22)</f>
        <v>453916</v>
      </c>
    </row>
    <row r="23" spans="1:13" x14ac:dyDescent="0.25">
      <c r="A23" s="46"/>
      <c r="B23" s="152">
        <f>B22*100/$M$22</f>
        <v>0.80257140087593304</v>
      </c>
      <c r="C23" s="152">
        <f t="shared" ref="C23:L23" si="3">C22*100/$M$22</f>
        <v>79.048326122013762</v>
      </c>
      <c r="D23" s="152">
        <f t="shared" si="3"/>
        <v>19.175354030261104</v>
      </c>
      <c r="E23" s="152">
        <f t="shared" si="3"/>
        <v>0.12887847090651133</v>
      </c>
      <c r="F23" s="152">
        <f t="shared" si="3"/>
        <v>1.3218304708360136E-2</v>
      </c>
      <c r="G23" s="152">
        <f t="shared" si="3"/>
        <v>2.1149287533376221E-2</v>
      </c>
      <c r="H23" s="152">
        <f t="shared" si="3"/>
        <v>0.62390398223459842</v>
      </c>
      <c r="I23" s="152">
        <f t="shared" si="3"/>
        <v>0.14452013147807083</v>
      </c>
      <c r="J23" s="152">
        <f t="shared" si="3"/>
        <v>2.6436609416720273E-2</v>
      </c>
      <c r="K23" s="152">
        <v>0.01</v>
      </c>
      <c r="L23" s="152">
        <f t="shared" si="3"/>
        <v>1.233708439446946E-2</v>
      </c>
      <c r="M23" s="85">
        <f>SUM(B23:L23)</f>
        <v>100.00669542382292</v>
      </c>
    </row>
    <row r="24" spans="1:13" x14ac:dyDescent="0.25">
      <c r="C24" s="3"/>
      <c r="D24" s="3"/>
      <c r="E24" s="3"/>
      <c r="F24" s="3"/>
      <c r="G24" s="3"/>
      <c r="H24" s="3"/>
    </row>
    <row r="25" spans="1:13" x14ac:dyDescent="0.25">
      <c r="C25" s="3"/>
      <c r="D25" s="3"/>
      <c r="E25" s="3"/>
      <c r="F25" s="3"/>
      <c r="G25" s="3"/>
      <c r="H25" s="3"/>
    </row>
    <row r="26" spans="1:13" x14ac:dyDescent="0.25">
      <c r="C26" s="3"/>
      <c r="D26" s="3"/>
      <c r="E26" s="3"/>
      <c r="F26" s="3"/>
      <c r="G26" s="3"/>
      <c r="H26" s="3"/>
    </row>
    <row r="27" spans="1:13" x14ac:dyDescent="0.25">
      <c r="C27" s="3"/>
      <c r="D27" s="3"/>
      <c r="E27" s="3"/>
      <c r="F27" s="3"/>
      <c r="G27" s="3"/>
      <c r="H27" s="3"/>
    </row>
    <row r="28" spans="1:13" x14ac:dyDescent="0.25">
      <c r="C28" s="3"/>
      <c r="D28" s="3"/>
      <c r="E28" s="3"/>
      <c r="F28" s="3"/>
      <c r="G28" s="3"/>
      <c r="H28" s="3"/>
    </row>
    <row r="29" spans="1:13" x14ac:dyDescent="0.25">
      <c r="C29" s="3"/>
      <c r="D29" s="3"/>
      <c r="E29" s="3"/>
      <c r="F29" s="3"/>
      <c r="G29" s="3"/>
      <c r="H29" s="3"/>
    </row>
    <row r="30" spans="1:13" x14ac:dyDescent="0.25">
      <c r="C30" s="3"/>
      <c r="D30" s="3"/>
      <c r="E30" s="3"/>
      <c r="F30" s="3"/>
      <c r="G30" s="3"/>
      <c r="H30" s="3"/>
    </row>
    <row r="31" spans="1:13" x14ac:dyDescent="0.25">
      <c r="C31" s="3"/>
      <c r="D31" s="3"/>
      <c r="E31" s="3"/>
      <c r="F31" s="3"/>
      <c r="G31" s="3"/>
      <c r="H31" s="3"/>
    </row>
    <row r="32" spans="1:13" x14ac:dyDescent="0.25">
      <c r="C32" s="3"/>
      <c r="D32" s="3"/>
      <c r="E32" s="3"/>
      <c r="F32" s="3"/>
      <c r="G32" s="3"/>
      <c r="H32" s="3"/>
    </row>
    <row r="33" spans="2:8" x14ac:dyDescent="0.25">
      <c r="C33" s="3"/>
      <c r="D33" s="3"/>
      <c r="E33" s="3"/>
      <c r="F33" s="3"/>
      <c r="G33" s="3"/>
      <c r="H33" s="3"/>
    </row>
    <row r="34" spans="2:8" x14ac:dyDescent="0.25">
      <c r="C34" s="3"/>
      <c r="D34" s="3"/>
      <c r="E34" s="3"/>
      <c r="F34" s="3"/>
      <c r="G34" s="3"/>
      <c r="H34" s="3"/>
    </row>
    <row r="35" spans="2:8" x14ac:dyDescent="0.25">
      <c r="C35" s="3"/>
      <c r="D35" s="3"/>
      <c r="E35" s="3"/>
      <c r="F35" s="3"/>
      <c r="G35" s="3"/>
      <c r="H35" s="3"/>
    </row>
    <row r="36" spans="2:8" x14ac:dyDescent="0.25">
      <c r="C36" s="3"/>
      <c r="D36" s="3"/>
      <c r="E36" s="3"/>
      <c r="F36" s="3"/>
      <c r="G36" s="3"/>
      <c r="H36" s="3"/>
    </row>
    <row r="37" spans="2:8" x14ac:dyDescent="0.25">
      <c r="C37" s="3"/>
      <c r="D37" s="3"/>
      <c r="E37" s="3"/>
      <c r="F37" s="3"/>
      <c r="G37" s="3"/>
      <c r="H37" s="3"/>
    </row>
    <row r="38" spans="2:8" x14ac:dyDescent="0.25">
      <c r="C38" s="3"/>
      <c r="D38" s="3"/>
      <c r="E38" s="3"/>
      <c r="F38" s="3"/>
      <c r="G38" s="3"/>
      <c r="H38" s="3"/>
    </row>
    <row r="39" spans="2:8" x14ac:dyDescent="0.25">
      <c r="B39" s="128"/>
      <c r="C39" s="3"/>
      <c r="D39" s="3"/>
      <c r="E39" s="3"/>
      <c r="F39" s="3"/>
      <c r="G39" s="3"/>
      <c r="H39" s="3"/>
    </row>
    <row r="40" spans="2:8" x14ac:dyDescent="0.25">
      <c r="B40" s="128"/>
      <c r="C40" s="3"/>
      <c r="D40" s="3"/>
      <c r="E40" s="3"/>
      <c r="F40" s="3"/>
      <c r="G40" s="3"/>
      <c r="H40" s="3"/>
    </row>
    <row r="41" spans="2:8" x14ac:dyDescent="0.25">
      <c r="B41" s="128"/>
      <c r="C41" s="3"/>
      <c r="D41" s="3"/>
      <c r="E41" s="3"/>
      <c r="F41" s="3"/>
      <c r="G41" s="3"/>
      <c r="H41" s="3"/>
    </row>
    <row r="42" spans="2:8" x14ac:dyDescent="0.25">
      <c r="B42" s="128"/>
      <c r="C42" s="3"/>
      <c r="D42" s="3"/>
      <c r="E42" s="3"/>
      <c r="F42" s="3"/>
      <c r="G42" s="3"/>
      <c r="H42" s="3"/>
    </row>
    <row r="43" spans="2:8" x14ac:dyDescent="0.25">
      <c r="B43" s="128"/>
      <c r="C43" s="3"/>
    </row>
    <row r="44" spans="2:8" x14ac:dyDescent="0.25">
      <c r="C44" s="3"/>
    </row>
    <row r="45" spans="2:8" x14ac:dyDescent="0.25">
      <c r="C45" s="3"/>
    </row>
    <row r="46" spans="2:8" x14ac:dyDescent="0.25">
      <c r="C46" s="3"/>
    </row>
    <row r="47" spans="2:8" x14ac:dyDescent="0.25">
      <c r="C47" s="3"/>
    </row>
    <row r="48" spans="2:8" x14ac:dyDescent="0.25">
      <c r="C48" s="3"/>
    </row>
    <row r="49" spans="3:3" x14ac:dyDescent="0.25">
      <c r="C49" s="3"/>
    </row>
  </sheetData>
  <mergeCells count="5">
    <mergeCell ref="M16:M17"/>
    <mergeCell ref="A16:A17"/>
    <mergeCell ref="A4:A5"/>
    <mergeCell ref="B16:L16"/>
    <mergeCell ref="B4:H4"/>
  </mergeCells>
  <phoneticPr fontId="0" type="noConversion"/>
  <pageMargins left="0.75" right="0.75" top="0.39" bottom="1" header="0" footer="0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72"/>
  <sheetViews>
    <sheetView zoomScaleNormal="100" workbookViewId="0">
      <selection activeCell="A75" sqref="A75"/>
    </sheetView>
  </sheetViews>
  <sheetFormatPr baseColWidth="10" defaultColWidth="11.42578125" defaultRowHeight="15" x14ac:dyDescent="0.25"/>
  <cols>
    <col min="1" max="1" width="25.7109375" style="3" customWidth="1"/>
    <col min="2" max="2" width="9.42578125" style="3" customWidth="1"/>
    <col min="3" max="3" width="9.7109375" style="3" customWidth="1"/>
    <col min="4" max="4" width="8" style="3" customWidth="1"/>
    <col min="5" max="5" width="14.85546875" style="3" customWidth="1"/>
    <col min="6" max="6" width="12.28515625" style="3" customWidth="1"/>
    <col min="7" max="7" width="10.7109375" style="3" customWidth="1"/>
    <col min="8" max="16384" width="11.42578125" style="3"/>
  </cols>
  <sheetData>
    <row r="1" spans="1:8" x14ac:dyDescent="0.25">
      <c r="E1" s="27"/>
    </row>
    <row r="2" spans="1:8" ht="17.25" x14ac:dyDescent="0.3">
      <c r="A2" s="142" t="s">
        <v>205</v>
      </c>
      <c r="B2" s="142"/>
      <c r="C2" s="142"/>
      <c r="D2" s="142"/>
      <c r="E2" s="142"/>
      <c r="F2" s="142"/>
      <c r="G2" s="142"/>
    </row>
    <row r="4" spans="1:8" ht="16.5" customHeight="1" x14ac:dyDescent="0.25">
      <c r="A4" s="140" t="s">
        <v>167</v>
      </c>
      <c r="B4" s="141" t="s">
        <v>163</v>
      </c>
      <c r="C4" s="141"/>
      <c r="D4" s="141"/>
      <c r="E4" s="141"/>
      <c r="F4" s="141"/>
      <c r="G4" s="140" t="s">
        <v>63</v>
      </c>
    </row>
    <row r="5" spans="1:8" ht="30" customHeight="1" x14ac:dyDescent="0.25">
      <c r="A5" s="140"/>
      <c r="B5" s="35" t="s">
        <v>86</v>
      </c>
      <c r="C5" s="35" t="s">
        <v>87</v>
      </c>
      <c r="D5" s="35" t="s">
        <v>88</v>
      </c>
      <c r="E5" s="35" t="s">
        <v>151</v>
      </c>
      <c r="F5" s="34" t="s">
        <v>89</v>
      </c>
      <c r="G5" s="140"/>
    </row>
    <row r="6" spans="1:8" ht="10.5" customHeight="1" x14ac:dyDescent="0.25">
      <c r="A6" s="91"/>
      <c r="B6" s="91"/>
      <c r="C6" s="91"/>
      <c r="D6" s="91"/>
      <c r="E6" s="91"/>
      <c r="F6" s="91"/>
      <c r="G6" s="91"/>
    </row>
    <row r="7" spans="1:8" ht="14.1" customHeight="1" x14ac:dyDescent="0.25">
      <c r="A7" s="115" t="s">
        <v>17</v>
      </c>
      <c r="B7" s="113">
        <v>5697</v>
      </c>
      <c r="C7" s="113">
        <v>248</v>
      </c>
      <c r="D7" s="113">
        <v>5</v>
      </c>
      <c r="E7" s="113">
        <v>2</v>
      </c>
      <c r="F7" s="113">
        <v>0</v>
      </c>
      <c r="G7" s="113">
        <f t="shared" ref="G7:G38" si="0">SUM(B7:F7)</f>
        <v>5952</v>
      </c>
      <c r="H7" s="46" t="s">
        <v>121</v>
      </c>
    </row>
    <row r="8" spans="1:8" ht="14.1" customHeight="1" x14ac:dyDescent="0.25">
      <c r="A8" s="72" t="s">
        <v>18</v>
      </c>
      <c r="B8" s="11">
        <v>11447</v>
      </c>
      <c r="C8" s="11">
        <v>874</v>
      </c>
      <c r="D8" s="11">
        <v>28</v>
      </c>
      <c r="E8" s="11">
        <v>0</v>
      </c>
      <c r="F8" s="11">
        <v>0</v>
      </c>
      <c r="G8" s="42">
        <f t="shared" si="0"/>
        <v>12349</v>
      </c>
      <c r="H8" s="46" t="s">
        <v>122</v>
      </c>
    </row>
    <row r="9" spans="1:8" ht="14.1" customHeight="1" x14ac:dyDescent="0.25">
      <c r="A9" s="115" t="s">
        <v>19</v>
      </c>
      <c r="B9" s="113">
        <v>800</v>
      </c>
      <c r="C9" s="113">
        <v>19</v>
      </c>
      <c r="D9" s="113">
        <v>1</v>
      </c>
      <c r="E9" s="113">
        <v>0</v>
      </c>
      <c r="F9" s="113">
        <v>0</v>
      </c>
      <c r="G9" s="113">
        <f t="shared" si="0"/>
        <v>820</v>
      </c>
      <c r="H9" s="46" t="s">
        <v>123</v>
      </c>
    </row>
    <row r="10" spans="1:8" ht="14.1" customHeight="1" x14ac:dyDescent="0.25">
      <c r="A10" s="72" t="s">
        <v>20</v>
      </c>
      <c r="B10" s="11">
        <v>791</v>
      </c>
      <c r="C10" s="11">
        <v>39</v>
      </c>
      <c r="D10" s="11">
        <v>0</v>
      </c>
      <c r="E10" s="11">
        <v>1</v>
      </c>
      <c r="F10" s="11">
        <v>0</v>
      </c>
      <c r="G10" s="42">
        <f t="shared" si="0"/>
        <v>831</v>
      </c>
      <c r="H10" s="46" t="s">
        <v>218</v>
      </c>
    </row>
    <row r="11" spans="1:8" ht="14.1" customHeight="1" x14ac:dyDescent="0.25">
      <c r="A11" s="115" t="s">
        <v>23</v>
      </c>
      <c r="B11" s="113">
        <v>2692</v>
      </c>
      <c r="C11" s="113">
        <v>49</v>
      </c>
      <c r="D11" s="113">
        <v>6</v>
      </c>
      <c r="E11" s="113">
        <v>2</v>
      </c>
      <c r="F11" s="113">
        <v>0</v>
      </c>
      <c r="G11" s="113">
        <f t="shared" si="0"/>
        <v>2749</v>
      </c>
      <c r="H11" s="46" t="s">
        <v>124</v>
      </c>
    </row>
    <row r="12" spans="1:8" ht="14.1" customHeight="1" x14ac:dyDescent="0.25">
      <c r="A12" s="72" t="s">
        <v>24</v>
      </c>
      <c r="B12" s="11">
        <v>12970</v>
      </c>
      <c r="C12" s="11">
        <v>183</v>
      </c>
      <c r="D12" s="11">
        <v>19</v>
      </c>
      <c r="E12" s="11">
        <v>9</v>
      </c>
      <c r="F12" s="11">
        <v>0</v>
      </c>
      <c r="G12" s="42">
        <f t="shared" si="0"/>
        <v>13181</v>
      </c>
      <c r="H12" s="46" t="s">
        <v>125</v>
      </c>
    </row>
    <row r="13" spans="1:8" ht="14.1" customHeight="1" x14ac:dyDescent="0.25">
      <c r="A13" s="115" t="s">
        <v>215</v>
      </c>
      <c r="B13" s="113">
        <v>88536</v>
      </c>
      <c r="C13" s="113">
        <v>16177</v>
      </c>
      <c r="D13" s="113">
        <v>992</v>
      </c>
      <c r="E13" s="113">
        <v>70</v>
      </c>
      <c r="F13" s="113">
        <v>0</v>
      </c>
      <c r="G13" s="113">
        <f t="shared" si="0"/>
        <v>105775</v>
      </c>
      <c r="H13" s="46" t="s">
        <v>216</v>
      </c>
    </row>
    <row r="14" spans="1:8" ht="14.1" customHeight="1" x14ac:dyDescent="0.25">
      <c r="A14" s="72" t="s">
        <v>21</v>
      </c>
      <c r="B14" s="11">
        <v>13334</v>
      </c>
      <c r="C14" s="11">
        <v>1107</v>
      </c>
      <c r="D14" s="11">
        <v>88</v>
      </c>
      <c r="E14" s="11">
        <v>341</v>
      </c>
      <c r="F14" s="11">
        <v>0</v>
      </c>
      <c r="G14" s="42">
        <f t="shared" si="0"/>
        <v>14870</v>
      </c>
      <c r="H14" s="46" t="s">
        <v>126</v>
      </c>
    </row>
    <row r="15" spans="1:8" ht="14.1" customHeight="1" x14ac:dyDescent="0.25">
      <c r="A15" s="115" t="s">
        <v>22</v>
      </c>
      <c r="B15" s="113">
        <v>3304</v>
      </c>
      <c r="C15" s="113">
        <v>247</v>
      </c>
      <c r="D15" s="113">
        <v>7</v>
      </c>
      <c r="E15" s="113">
        <v>7</v>
      </c>
      <c r="F15" s="113">
        <v>0</v>
      </c>
      <c r="G15" s="113">
        <f t="shared" si="0"/>
        <v>3565</v>
      </c>
      <c r="H15" s="46" t="s">
        <v>127</v>
      </c>
    </row>
    <row r="16" spans="1:8" ht="14.1" customHeight="1" x14ac:dyDescent="0.25">
      <c r="A16" s="72" t="s">
        <v>25</v>
      </c>
      <c r="B16" s="11">
        <v>6355</v>
      </c>
      <c r="C16" s="11">
        <v>93</v>
      </c>
      <c r="D16" s="11">
        <v>1</v>
      </c>
      <c r="E16" s="11">
        <v>8</v>
      </c>
      <c r="F16" s="11">
        <v>0</v>
      </c>
      <c r="G16" s="42">
        <f t="shared" si="0"/>
        <v>6457</v>
      </c>
      <c r="H16" s="46" t="s">
        <v>128</v>
      </c>
    </row>
    <row r="17" spans="1:8" ht="14.1" customHeight="1" x14ac:dyDescent="0.25">
      <c r="A17" s="115" t="s">
        <v>48</v>
      </c>
      <c r="B17" s="113">
        <v>24825</v>
      </c>
      <c r="C17" s="113">
        <v>3159</v>
      </c>
      <c r="D17" s="113">
        <v>63</v>
      </c>
      <c r="E17" s="113">
        <v>22</v>
      </c>
      <c r="F17" s="113">
        <v>0</v>
      </c>
      <c r="G17" s="113">
        <f t="shared" si="0"/>
        <v>28069</v>
      </c>
      <c r="H17" s="46" t="s">
        <v>129</v>
      </c>
    </row>
    <row r="18" spans="1:8" ht="14.1" customHeight="1" x14ac:dyDescent="0.25">
      <c r="A18" s="72" t="s">
        <v>26</v>
      </c>
      <c r="B18" s="11">
        <v>25023</v>
      </c>
      <c r="C18" s="11">
        <v>981</v>
      </c>
      <c r="D18" s="11">
        <v>82</v>
      </c>
      <c r="E18" s="11">
        <v>58</v>
      </c>
      <c r="F18" s="11">
        <v>1</v>
      </c>
      <c r="G18" s="42">
        <f t="shared" si="0"/>
        <v>26145</v>
      </c>
      <c r="H18" s="46" t="s">
        <v>130</v>
      </c>
    </row>
    <row r="19" spans="1:8" ht="14.1" customHeight="1" x14ac:dyDescent="0.25">
      <c r="A19" s="115" t="s">
        <v>27</v>
      </c>
      <c r="B19" s="113">
        <v>1776</v>
      </c>
      <c r="C19" s="113">
        <v>44</v>
      </c>
      <c r="D19" s="113">
        <v>2</v>
      </c>
      <c r="E19" s="113">
        <v>1</v>
      </c>
      <c r="F19" s="113">
        <v>0</v>
      </c>
      <c r="G19" s="113">
        <f t="shared" si="0"/>
        <v>1823</v>
      </c>
      <c r="H19" s="46" t="s">
        <v>131</v>
      </c>
    </row>
    <row r="20" spans="1:8" ht="14.1" customHeight="1" x14ac:dyDescent="0.25">
      <c r="A20" s="72" t="s">
        <v>28</v>
      </c>
      <c r="B20" s="11">
        <v>17899</v>
      </c>
      <c r="C20" s="11">
        <v>729</v>
      </c>
      <c r="D20" s="11">
        <v>53</v>
      </c>
      <c r="E20" s="11">
        <v>5</v>
      </c>
      <c r="F20" s="11">
        <v>0</v>
      </c>
      <c r="G20" s="42">
        <f t="shared" si="0"/>
        <v>18686</v>
      </c>
      <c r="H20" s="46" t="s">
        <v>132</v>
      </c>
    </row>
    <row r="21" spans="1:8" ht="14.1" customHeight="1" x14ac:dyDescent="0.25">
      <c r="A21" s="115" t="s">
        <v>29</v>
      </c>
      <c r="B21" s="113">
        <v>30678</v>
      </c>
      <c r="C21" s="113">
        <v>1323</v>
      </c>
      <c r="D21" s="113">
        <v>26</v>
      </c>
      <c r="E21" s="113">
        <v>14</v>
      </c>
      <c r="F21" s="113">
        <v>0</v>
      </c>
      <c r="G21" s="113">
        <f t="shared" si="0"/>
        <v>32041</v>
      </c>
      <c r="H21" s="46" t="s">
        <v>133</v>
      </c>
    </row>
    <row r="22" spans="1:8" ht="14.1" customHeight="1" x14ac:dyDescent="0.25">
      <c r="A22" s="72" t="s">
        <v>30</v>
      </c>
      <c r="B22" s="11">
        <v>13027</v>
      </c>
      <c r="C22" s="11">
        <v>327</v>
      </c>
      <c r="D22" s="11">
        <v>26</v>
      </c>
      <c r="E22" s="11">
        <v>0</v>
      </c>
      <c r="F22" s="11">
        <v>0</v>
      </c>
      <c r="G22" s="42">
        <f t="shared" si="0"/>
        <v>13380</v>
      </c>
      <c r="H22" s="46" t="s">
        <v>134</v>
      </c>
    </row>
    <row r="23" spans="1:8" ht="14.1" customHeight="1" x14ac:dyDescent="0.25">
      <c r="A23" s="115" t="s">
        <v>31</v>
      </c>
      <c r="B23" s="113">
        <v>4043</v>
      </c>
      <c r="C23" s="113">
        <v>276</v>
      </c>
      <c r="D23" s="113">
        <v>21</v>
      </c>
      <c r="E23" s="113">
        <v>9</v>
      </c>
      <c r="F23" s="113">
        <v>0</v>
      </c>
      <c r="G23" s="113">
        <f t="shared" si="0"/>
        <v>4349</v>
      </c>
      <c r="H23" s="46" t="s">
        <v>135</v>
      </c>
    </row>
    <row r="24" spans="1:8" ht="14.1" customHeight="1" x14ac:dyDescent="0.25">
      <c r="A24" s="72" t="s">
        <v>32</v>
      </c>
      <c r="B24" s="11">
        <v>1217</v>
      </c>
      <c r="C24" s="11">
        <v>12</v>
      </c>
      <c r="D24" s="11">
        <v>1</v>
      </c>
      <c r="E24" s="11">
        <v>1</v>
      </c>
      <c r="F24" s="11">
        <v>0</v>
      </c>
      <c r="G24" s="42">
        <f t="shared" si="0"/>
        <v>1231</v>
      </c>
      <c r="H24" s="46" t="s">
        <v>136</v>
      </c>
    </row>
    <row r="25" spans="1:8" ht="14.1" customHeight="1" x14ac:dyDescent="0.25">
      <c r="A25" s="115" t="s">
        <v>33</v>
      </c>
      <c r="B25" s="113">
        <v>46434</v>
      </c>
      <c r="C25" s="113">
        <v>2701</v>
      </c>
      <c r="D25" s="113">
        <v>195</v>
      </c>
      <c r="E25" s="113">
        <v>3787</v>
      </c>
      <c r="F25" s="113">
        <v>0</v>
      </c>
      <c r="G25" s="113">
        <f t="shared" si="0"/>
        <v>53117</v>
      </c>
      <c r="H25" s="46" t="s">
        <v>137</v>
      </c>
    </row>
    <row r="26" spans="1:8" ht="14.1" customHeight="1" x14ac:dyDescent="0.25">
      <c r="A26" s="72" t="s">
        <v>34</v>
      </c>
      <c r="B26" s="11">
        <v>2135</v>
      </c>
      <c r="C26" s="11">
        <v>22</v>
      </c>
      <c r="D26" s="11">
        <v>0</v>
      </c>
      <c r="E26" s="11">
        <v>0</v>
      </c>
      <c r="F26" s="11">
        <v>0</v>
      </c>
      <c r="G26" s="42">
        <f t="shared" si="0"/>
        <v>2157</v>
      </c>
      <c r="H26" s="46" t="s">
        <v>138</v>
      </c>
    </row>
    <row r="27" spans="1:8" ht="14.1" customHeight="1" x14ac:dyDescent="0.25">
      <c r="A27" s="115" t="s">
        <v>35</v>
      </c>
      <c r="B27" s="113">
        <v>16390</v>
      </c>
      <c r="C27" s="113">
        <v>836</v>
      </c>
      <c r="D27" s="113">
        <v>69</v>
      </c>
      <c r="E27" s="113">
        <v>40</v>
      </c>
      <c r="F27" s="113">
        <v>0</v>
      </c>
      <c r="G27" s="113">
        <f t="shared" si="0"/>
        <v>17335</v>
      </c>
      <c r="H27" s="46" t="s">
        <v>139</v>
      </c>
    </row>
    <row r="28" spans="1:8" ht="14.1" customHeight="1" x14ac:dyDescent="0.25">
      <c r="A28" s="72" t="s">
        <v>36</v>
      </c>
      <c r="B28" s="11">
        <v>12056</v>
      </c>
      <c r="C28" s="11">
        <v>1621</v>
      </c>
      <c r="D28" s="11">
        <v>41</v>
      </c>
      <c r="E28" s="11">
        <v>172</v>
      </c>
      <c r="F28" s="11">
        <v>0</v>
      </c>
      <c r="G28" s="42">
        <f t="shared" si="0"/>
        <v>13890</v>
      </c>
      <c r="H28" s="46" t="s">
        <v>140</v>
      </c>
    </row>
    <row r="29" spans="1:8" ht="14.1" customHeight="1" x14ac:dyDescent="0.25">
      <c r="A29" s="115" t="s">
        <v>37</v>
      </c>
      <c r="B29" s="113">
        <v>851</v>
      </c>
      <c r="C29" s="113">
        <v>63</v>
      </c>
      <c r="D29" s="113">
        <v>0</v>
      </c>
      <c r="E29" s="113">
        <v>0</v>
      </c>
      <c r="F29" s="113">
        <v>0</v>
      </c>
      <c r="G29" s="113">
        <f t="shared" si="0"/>
        <v>914</v>
      </c>
      <c r="H29" s="46" t="s">
        <v>141</v>
      </c>
    </row>
    <row r="30" spans="1:8" ht="14.1" customHeight="1" x14ac:dyDescent="0.25">
      <c r="A30" s="72" t="s">
        <v>38</v>
      </c>
      <c r="B30" s="11">
        <v>10100</v>
      </c>
      <c r="C30" s="11">
        <v>932</v>
      </c>
      <c r="D30" s="11">
        <v>31</v>
      </c>
      <c r="E30" s="11">
        <v>102</v>
      </c>
      <c r="F30" s="11">
        <v>0</v>
      </c>
      <c r="G30" s="42">
        <f t="shared" si="0"/>
        <v>11165</v>
      </c>
      <c r="H30" s="46" t="s">
        <v>142</v>
      </c>
    </row>
    <row r="31" spans="1:8" ht="14.1" customHeight="1" x14ac:dyDescent="0.25">
      <c r="A31" s="115" t="s">
        <v>39</v>
      </c>
      <c r="B31" s="113">
        <v>8621</v>
      </c>
      <c r="C31" s="113">
        <v>239</v>
      </c>
      <c r="D31" s="113">
        <v>9</v>
      </c>
      <c r="E31" s="113">
        <v>2</v>
      </c>
      <c r="F31" s="113">
        <v>0</v>
      </c>
      <c r="G31" s="113">
        <f t="shared" si="0"/>
        <v>8871</v>
      </c>
      <c r="H31" s="46" t="s">
        <v>143</v>
      </c>
    </row>
    <row r="32" spans="1:8" ht="14.1" customHeight="1" x14ac:dyDescent="0.25">
      <c r="A32" s="72" t="s">
        <v>40</v>
      </c>
      <c r="B32" s="11">
        <v>9319</v>
      </c>
      <c r="C32" s="11">
        <v>80</v>
      </c>
      <c r="D32" s="11">
        <v>1</v>
      </c>
      <c r="E32" s="11">
        <v>3</v>
      </c>
      <c r="F32" s="11">
        <v>0</v>
      </c>
      <c r="G32" s="42">
        <f t="shared" si="0"/>
        <v>9403</v>
      </c>
      <c r="H32" s="46" t="s">
        <v>144</v>
      </c>
    </row>
    <row r="33" spans="1:8" ht="14.1" customHeight="1" x14ac:dyDescent="0.25">
      <c r="A33" s="115" t="s">
        <v>41</v>
      </c>
      <c r="B33" s="113">
        <v>3043</v>
      </c>
      <c r="C33" s="113">
        <v>125</v>
      </c>
      <c r="D33" s="113">
        <v>8</v>
      </c>
      <c r="E33" s="113">
        <v>8</v>
      </c>
      <c r="F33" s="113">
        <v>0</v>
      </c>
      <c r="G33" s="113">
        <f t="shared" si="0"/>
        <v>3184</v>
      </c>
      <c r="H33" s="46" t="s">
        <v>145</v>
      </c>
    </row>
    <row r="34" spans="1:8" ht="14.1" customHeight="1" x14ac:dyDescent="0.25">
      <c r="A34" s="72" t="s">
        <v>42</v>
      </c>
      <c r="B34" s="11">
        <v>21219</v>
      </c>
      <c r="C34" s="11">
        <v>2401</v>
      </c>
      <c r="D34" s="11">
        <v>33</v>
      </c>
      <c r="E34" s="11">
        <v>82</v>
      </c>
      <c r="F34" s="11">
        <v>0</v>
      </c>
      <c r="G34" s="42">
        <f t="shared" si="0"/>
        <v>23735</v>
      </c>
      <c r="H34" s="46" t="s">
        <v>219</v>
      </c>
    </row>
    <row r="35" spans="1:8" ht="14.1" customHeight="1" x14ac:dyDescent="0.25">
      <c r="A35" s="115" t="s">
        <v>43</v>
      </c>
      <c r="B35" s="113">
        <v>2625</v>
      </c>
      <c r="C35" s="113">
        <v>178</v>
      </c>
      <c r="D35" s="113">
        <v>4</v>
      </c>
      <c r="E35" s="113">
        <v>3</v>
      </c>
      <c r="F35" s="113">
        <v>0</v>
      </c>
      <c r="G35" s="113">
        <f t="shared" si="0"/>
        <v>2810</v>
      </c>
      <c r="H35" s="46" t="s">
        <v>146</v>
      </c>
    </row>
    <row r="36" spans="1:8" ht="14.1" customHeight="1" x14ac:dyDescent="0.25">
      <c r="A36" s="72" t="s">
        <v>44</v>
      </c>
      <c r="B36" s="11">
        <v>17806</v>
      </c>
      <c r="C36" s="11">
        <v>598</v>
      </c>
      <c r="D36" s="11">
        <v>26</v>
      </c>
      <c r="E36" s="11">
        <v>19</v>
      </c>
      <c r="F36" s="11">
        <v>0</v>
      </c>
      <c r="G36" s="42">
        <f t="shared" si="0"/>
        <v>18449</v>
      </c>
      <c r="H36" s="46" t="s">
        <v>147</v>
      </c>
    </row>
    <row r="37" spans="1:8" ht="14.1" customHeight="1" x14ac:dyDescent="0.25">
      <c r="A37" s="115" t="s">
        <v>45</v>
      </c>
      <c r="B37" s="113">
        <v>3733</v>
      </c>
      <c r="C37" s="113">
        <v>144</v>
      </c>
      <c r="D37" s="113">
        <v>24</v>
      </c>
      <c r="E37" s="113">
        <v>4</v>
      </c>
      <c r="F37" s="113">
        <v>0</v>
      </c>
      <c r="G37" s="113">
        <f t="shared" si="0"/>
        <v>3905</v>
      </c>
      <c r="H37" s="46" t="s">
        <v>148</v>
      </c>
    </row>
    <row r="38" spans="1:8" ht="14.1" customHeight="1" x14ac:dyDescent="0.25">
      <c r="A38" s="72" t="s">
        <v>46</v>
      </c>
      <c r="B38" s="11">
        <v>1781</v>
      </c>
      <c r="C38" s="11">
        <v>26</v>
      </c>
      <c r="D38" s="11">
        <v>0</v>
      </c>
      <c r="E38" s="11">
        <v>1</v>
      </c>
      <c r="F38" s="11">
        <v>0</v>
      </c>
      <c r="G38" s="42">
        <f t="shared" si="0"/>
        <v>1808</v>
      </c>
      <c r="H38" s="46" t="s">
        <v>149</v>
      </c>
    </row>
    <row r="39" spans="1:8" ht="10.5" customHeight="1" x14ac:dyDescent="0.25">
      <c r="A39" s="91"/>
      <c r="B39" s="94"/>
      <c r="C39" s="94"/>
      <c r="D39" s="94"/>
      <c r="E39" s="94"/>
      <c r="F39" s="94"/>
      <c r="G39" s="94"/>
    </row>
    <row r="40" spans="1:8" ht="23.25" customHeight="1" x14ac:dyDescent="0.25">
      <c r="A40" s="20" t="s">
        <v>63</v>
      </c>
      <c r="B40" s="32">
        <f t="shared" ref="B40:G40" si="1">SUM(B7:B38)</f>
        <v>420527</v>
      </c>
      <c r="C40" s="32">
        <f t="shared" si="1"/>
        <v>35853</v>
      </c>
      <c r="D40" s="32">
        <f t="shared" si="1"/>
        <v>1862</v>
      </c>
      <c r="E40" s="32">
        <f t="shared" si="1"/>
        <v>4773</v>
      </c>
      <c r="F40" s="32">
        <f t="shared" si="1"/>
        <v>1</v>
      </c>
      <c r="G40" s="32">
        <f t="shared" si="1"/>
        <v>463016</v>
      </c>
    </row>
    <row r="41" spans="1:8" x14ac:dyDescent="0.25">
      <c r="A41" s="10"/>
    </row>
    <row r="44" spans="1:8" x14ac:dyDescent="0.25">
      <c r="A44" s="10"/>
    </row>
    <row r="45" spans="1:8" x14ac:dyDescent="0.25">
      <c r="A45" s="10"/>
    </row>
    <row r="46" spans="1:8" x14ac:dyDescent="0.25">
      <c r="A46" s="10"/>
    </row>
    <row r="47" spans="1:8" x14ac:dyDescent="0.25">
      <c r="A47" s="10"/>
    </row>
    <row r="48" spans="1:8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</sheetData>
  <mergeCells count="4">
    <mergeCell ref="A4:A5"/>
    <mergeCell ref="G4:G5"/>
    <mergeCell ref="B4:F4"/>
    <mergeCell ref="A2:G2"/>
  </mergeCells>
  <phoneticPr fontId="0" type="noConversion"/>
  <pageMargins left="0.27" right="0.75" top="0.48" bottom="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I40"/>
  <sheetViews>
    <sheetView zoomScaleNormal="100" workbookViewId="0">
      <selection activeCell="A60" sqref="A60"/>
    </sheetView>
  </sheetViews>
  <sheetFormatPr baseColWidth="10" defaultColWidth="11.42578125" defaultRowHeight="15" x14ac:dyDescent="0.25"/>
  <cols>
    <col min="1" max="1" width="22.42578125" style="3" customWidth="1"/>
    <col min="2" max="2" width="9.28515625" style="2" customWidth="1"/>
    <col min="3" max="3" width="9.140625" style="2" customWidth="1"/>
    <col min="4" max="4" width="8.140625" style="2" customWidth="1"/>
    <col min="5" max="5" width="10" style="2" customWidth="1"/>
    <col min="6" max="6" width="8.85546875" style="2" customWidth="1"/>
    <col min="7" max="7" width="11.5703125" style="2" customWidth="1"/>
    <col min="8" max="8" width="14.42578125" style="2" customWidth="1"/>
    <col min="9" max="16384" width="11.42578125" style="3"/>
  </cols>
  <sheetData>
    <row r="2" spans="1:9" ht="17.25" x14ac:dyDescent="0.3">
      <c r="A2" s="13" t="s">
        <v>162</v>
      </c>
    </row>
    <row r="4" spans="1:9" ht="21.75" customHeight="1" x14ac:dyDescent="0.25">
      <c r="A4" s="138" t="s">
        <v>167</v>
      </c>
      <c r="B4" s="143" t="s">
        <v>158</v>
      </c>
      <c r="C4" s="143"/>
      <c r="D4" s="143"/>
      <c r="E4" s="143"/>
      <c r="F4" s="143"/>
      <c r="G4" s="137" t="s">
        <v>63</v>
      </c>
      <c r="H4" s="137" t="s">
        <v>150</v>
      </c>
    </row>
    <row r="5" spans="1:9" ht="21" customHeight="1" x14ac:dyDescent="0.25">
      <c r="A5" s="138"/>
      <c r="B5" s="17" t="s">
        <v>16</v>
      </c>
      <c r="C5" s="17" t="s">
        <v>15</v>
      </c>
      <c r="D5" s="17" t="s">
        <v>13</v>
      </c>
      <c r="E5" s="17" t="s">
        <v>14</v>
      </c>
      <c r="F5" s="17" t="s">
        <v>55</v>
      </c>
      <c r="G5" s="137"/>
      <c r="H5" s="137"/>
    </row>
    <row r="6" spans="1:9" ht="9.75" customHeight="1" x14ac:dyDescent="0.25">
      <c r="A6" s="36"/>
      <c r="B6" s="45"/>
      <c r="C6" s="45"/>
      <c r="D6" s="45"/>
      <c r="E6" s="45"/>
      <c r="F6" s="45"/>
      <c r="G6" s="88"/>
      <c r="H6" s="88"/>
    </row>
    <row r="7" spans="1:9" ht="14.1" customHeight="1" x14ac:dyDescent="0.25">
      <c r="A7" s="115" t="s">
        <v>17</v>
      </c>
      <c r="B7" s="119">
        <v>434</v>
      </c>
      <c r="C7" s="119">
        <v>730</v>
      </c>
      <c r="D7" s="119">
        <v>58</v>
      </c>
      <c r="E7" s="119">
        <v>4681</v>
      </c>
      <c r="F7" s="119">
        <v>49</v>
      </c>
      <c r="G7" s="119">
        <f>SUM(B7:F7)</f>
        <v>5952</v>
      </c>
      <c r="H7" s="119">
        <v>0</v>
      </c>
      <c r="I7" s="46" t="s">
        <v>121</v>
      </c>
    </row>
    <row r="8" spans="1:9" ht="14.1" customHeight="1" x14ac:dyDescent="0.25">
      <c r="A8" s="72" t="s">
        <v>18</v>
      </c>
      <c r="B8" s="2">
        <v>1462</v>
      </c>
      <c r="C8" s="2">
        <v>617</v>
      </c>
      <c r="D8" s="2">
        <v>121</v>
      </c>
      <c r="E8" s="2">
        <v>10034</v>
      </c>
      <c r="F8" s="2">
        <v>115</v>
      </c>
      <c r="G8" s="2">
        <f>SUM(B8:F8)</f>
        <v>12349</v>
      </c>
      <c r="H8" s="2">
        <v>1</v>
      </c>
      <c r="I8" s="46" t="s">
        <v>122</v>
      </c>
    </row>
    <row r="9" spans="1:9" ht="14.1" customHeight="1" x14ac:dyDescent="0.25">
      <c r="A9" s="115" t="s">
        <v>19</v>
      </c>
      <c r="B9" s="119">
        <v>44</v>
      </c>
      <c r="C9" s="119">
        <v>93</v>
      </c>
      <c r="D9" s="119">
        <v>1</v>
      </c>
      <c r="E9" s="119">
        <v>679</v>
      </c>
      <c r="F9" s="119">
        <v>3</v>
      </c>
      <c r="G9" s="119">
        <f t="shared" ref="G9:G38" si="0">SUM(B9:F9)</f>
        <v>820</v>
      </c>
      <c r="H9" s="119">
        <v>0</v>
      </c>
      <c r="I9" s="46" t="s">
        <v>123</v>
      </c>
    </row>
    <row r="10" spans="1:9" ht="14.1" customHeight="1" x14ac:dyDescent="0.25">
      <c r="A10" s="72" t="s">
        <v>20</v>
      </c>
      <c r="B10" s="2">
        <v>141</v>
      </c>
      <c r="C10" s="2">
        <v>173</v>
      </c>
      <c r="D10" s="2">
        <v>14</v>
      </c>
      <c r="E10" s="2">
        <v>496</v>
      </c>
      <c r="F10" s="2">
        <v>7</v>
      </c>
      <c r="G10" s="2">
        <f t="shared" si="0"/>
        <v>831</v>
      </c>
      <c r="H10" s="2">
        <v>0</v>
      </c>
      <c r="I10" s="46" t="s">
        <v>218</v>
      </c>
    </row>
    <row r="11" spans="1:9" ht="14.1" customHeight="1" x14ac:dyDescent="0.25">
      <c r="A11" s="115" t="s">
        <v>23</v>
      </c>
      <c r="B11" s="119">
        <v>321</v>
      </c>
      <c r="C11" s="119">
        <v>629</v>
      </c>
      <c r="D11" s="119">
        <v>6</v>
      </c>
      <c r="E11" s="119">
        <v>1783</v>
      </c>
      <c r="F11" s="119">
        <v>10</v>
      </c>
      <c r="G11" s="119">
        <f t="shared" si="0"/>
        <v>2749</v>
      </c>
      <c r="H11" s="119">
        <v>0</v>
      </c>
      <c r="I11" s="46" t="s">
        <v>124</v>
      </c>
    </row>
    <row r="12" spans="1:9" ht="14.1" customHeight="1" x14ac:dyDescent="0.25">
      <c r="A12" s="72" t="s">
        <v>24</v>
      </c>
      <c r="B12" s="2">
        <v>833</v>
      </c>
      <c r="C12" s="2">
        <v>542</v>
      </c>
      <c r="D12" s="2">
        <v>79</v>
      </c>
      <c r="E12" s="2">
        <v>11723</v>
      </c>
      <c r="F12" s="2">
        <v>4</v>
      </c>
      <c r="G12" s="2">
        <f t="shared" si="0"/>
        <v>13181</v>
      </c>
      <c r="H12" s="2">
        <v>0</v>
      </c>
      <c r="I12" s="46" t="s">
        <v>125</v>
      </c>
    </row>
    <row r="13" spans="1:9" ht="14.1" customHeight="1" x14ac:dyDescent="0.25">
      <c r="A13" s="115" t="s">
        <v>215</v>
      </c>
      <c r="B13" s="119">
        <v>34063</v>
      </c>
      <c r="C13" s="119">
        <v>19343</v>
      </c>
      <c r="D13" s="119">
        <v>734</v>
      </c>
      <c r="E13" s="119">
        <v>51617</v>
      </c>
      <c r="F13" s="119">
        <v>18</v>
      </c>
      <c r="G13" s="119">
        <f t="shared" si="0"/>
        <v>105775</v>
      </c>
      <c r="H13" s="119">
        <v>309</v>
      </c>
      <c r="I13" s="46" t="s">
        <v>216</v>
      </c>
    </row>
    <row r="14" spans="1:9" ht="14.1" customHeight="1" x14ac:dyDescent="0.25">
      <c r="A14" s="72" t="s">
        <v>21</v>
      </c>
      <c r="B14" s="2">
        <v>2331</v>
      </c>
      <c r="C14" s="2">
        <v>1035</v>
      </c>
      <c r="D14" s="2">
        <v>85</v>
      </c>
      <c r="E14" s="2">
        <v>11403</v>
      </c>
      <c r="F14" s="2">
        <v>16</v>
      </c>
      <c r="G14" s="2">
        <f t="shared" si="0"/>
        <v>14870</v>
      </c>
      <c r="H14" s="2">
        <v>2</v>
      </c>
      <c r="I14" s="46" t="s">
        <v>126</v>
      </c>
    </row>
    <row r="15" spans="1:9" ht="14.1" customHeight="1" x14ac:dyDescent="0.25">
      <c r="A15" s="115" t="s">
        <v>22</v>
      </c>
      <c r="B15" s="119">
        <v>442</v>
      </c>
      <c r="C15" s="119">
        <v>467</v>
      </c>
      <c r="D15" s="119">
        <v>18</v>
      </c>
      <c r="E15" s="119">
        <v>2621</v>
      </c>
      <c r="F15" s="119">
        <v>17</v>
      </c>
      <c r="G15" s="119">
        <f t="shared" si="0"/>
        <v>3565</v>
      </c>
      <c r="H15" s="119">
        <v>0</v>
      </c>
      <c r="I15" s="46" t="s">
        <v>127</v>
      </c>
    </row>
    <row r="16" spans="1:9" ht="14.1" customHeight="1" x14ac:dyDescent="0.25">
      <c r="A16" s="72" t="s">
        <v>25</v>
      </c>
      <c r="B16" s="2">
        <v>283</v>
      </c>
      <c r="C16" s="2">
        <v>456</v>
      </c>
      <c r="D16" s="2">
        <v>21</v>
      </c>
      <c r="E16" s="2">
        <v>5694</v>
      </c>
      <c r="F16" s="2">
        <v>3</v>
      </c>
      <c r="G16" s="2">
        <f t="shared" si="0"/>
        <v>6457</v>
      </c>
      <c r="H16" s="2">
        <v>2</v>
      </c>
      <c r="I16" s="46" t="s">
        <v>128</v>
      </c>
    </row>
    <row r="17" spans="1:9" ht="14.1" customHeight="1" x14ac:dyDescent="0.25">
      <c r="A17" s="115" t="s">
        <v>48</v>
      </c>
      <c r="B17" s="119">
        <v>6624</v>
      </c>
      <c r="C17" s="119">
        <v>5932</v>
      </c>
      <c r="D17" s="119">
        <v>212</v>
      </c>
      <c r="E17" s="119">
        <v>15202</v>
      </c>
      <c r="F17" s="119">
        <v>99</v>
      </c>
      <c r="G17" s="119">
        <f t="shared" si="0"/>
        <v>28069</v>
      </c>
      <c r="H17" s="119">
        <v>6</v>
      </c>
      <c r="I17" s="46" t="s">
        <v>129</v>
      </c>
    </row>
    <row r="18" spans="1:9" ht="14.1" customHeight="1" x14ac:dyDescent="0.25">
      <c r="A18" s="72" t="s">
        <v>26</v>
      </c>
      <c r="B18" s="2">
        <v>3052</v>
      </c>
      <c r="C18" s="2">
        <v>5587</v>
      </c>
      <c r="D18" s="2">
        <v>117</v>
      </c>
      <c r="E18" s="2">
        <v>17374</v>
      </c>
      <c r="F18" s="2">
        <v>15</v>
      </c>
      <c r="G18" s="2">
        <f t="shared" si="0"/>
        <v>26145</v>
      </c>
      <c r="H18" s="2">
        <v>20</v>
      </c>
      <c r="I18" s="46" t="s">
        <v>130</v>
      </c>
    </row>
    <row r="19" spans="1:9" ht="14.1" customHeight="1" x14ac:dyDescent="0.25">
      <c r="A19" s="115" t="s">
        <v>27</v>
      </c>
      <c r="B19" s="119">
        <v>208</v>
      </c>
      <c r="C19" s="119">
        <v>434</v>
      </c>
      <c r="D19" s="119">
        <v>6</v>
      </c>
      <c r="E19" s="119">
        <v>1166</v>
      </c>
      <c r="F19" s="119">
        <v>9</v>
      </c>
      <c r="G19" s="119">
        <f t="shared" si="0"/>
        <v>1823</v>
      </c>
      <c r="H19" s="119">
        <v>0</v>
      </c>
      <c r="I19" s="46" t="s">
        <v>131</v>
      </c>
    </row>
    <row r="20" spans="1:9" ht="14.1" customHeight="1" x14ac:dyDescent="0.25">
      <c r="A20" s="72" t="s">
        <v>28</v>
      </c>
      <c r="B20" s="2">
        <v>2096</v>
      </c>
      <c r="C20" s="2">
        <v>3964</v>
      </c>
      <c r="D20" s="2">
        <v>87</v>
      </c>
      <c r="E20" s="2">
        <v>12534</v>
      </c>
      <c r="F20" s="2">
        <v>5</v>
      </c>
      <c r="G20" s="2">
        <f t="shared" si="0"/>
        <v>18686</v>
      </c>
      <c r="H20" s="2">
        <v>0</v>
      </c>
      <c r="I20" s="46" t="s">
        <v>132</v>
      </c>
    </row>
    <row r="21" spans="1:9" ht="14.1" customHeight="1" x14ac:dyDescent="0.25">
      <c r="A21" s="115" t="s">
        <v>29</v>
      </c>
      <c r="B21" s="119">
        <v>4190</v>
      </c>
      <c r="C21" s="119">
        <v>6512</v>
      </c>
      <c r="D21" s="119">
        <v>272</v>
      </c>
      <c r="E21" s="119">
        <v>20978</v>
      </c>
      <c r="F21" s="119">
        <v>89</v>
      </c>
      <c r="G21" s="119">
        <f t="shared" si="0"/>
        <v>32041</v>
      </c>
      <c r="H21" s="119">
        <v>10</v>
      </c>
      <c r="I21" s="46" t="s">
        <v>133</v>
      </c>
    </row>
    <row r="22" spans="1:9" ht="14.1" customHeight="1" x14ac:dyDescent="0.25">
      <c r="A22" s="72" t="s">
        <v>30</v>
      </c>
      <c r="B22" s="2">
        <v>1223</v>
      </c>
      <c r="C22" s="2">
        <v>2893</v>
      </c>
      <c r="D22" s="2">
        <v>65</v>
      </c>
      <c r="E22" s="2">
        <v>9097</v>
      </c>
      <c r="F22" s="2">
        <v>102</v>
      </c>
      <c r="G22" s="2">
        <f t="shared" si="0"/>
        <v>13380</v>
      </c>
      <c r="H22" s="2">
        <v>0</v>
      </c>
      <c r="I22" s="46" t="s">
        <v>134</v>
      </c>
    </row>
    <row r="23" spans="1:9" ht="14.1" customHeight="1" x14ac:dyDescent="0.25">
      <c r="A23" s="115" t="s">
        <v>31</v>
      </c>
      <c r="B23" s="119">
        <v>924</v>
      </c>
      <c r="C23" s="119">
        <v>1195</v>
      </c>
      <c r="D23" s="119">
        <v>61</v>
      </c>
      <c r="E23" s="119">
        <v>2156</v>
      </c>
      <c r="F23" s="119">
        <v>13</v>
      </c>
      <c r="G23" s="119">
        <f t="shared" si="0"/>
        <v>4349</v>
      </c>
      <c r="H23" s="119">
        <v>4</v>
      </c>
      <c r="I23" s="46" t="s">
        <v>135</v>
      </c>
    </row>
    <row r="24" spans="1:9" ht="14.1" customHeight="1" x14ac:dyDescent="0.25">
      <c r="A24" s="72" t="s">
        <v>32</v>
      </c>
      <c r="B24" s="2">
        <v>52</v>
      </c>
      <c r="C24" s="2">
        <v>602</v>
      </c>
      <c r="D24" s="2">
        <v>2</v>
      </c>
      <c r="E24" s="2">
        <v>567</v>
      </c>
      <c r="F24" s="2">
        <v>8</v>
      </c>
      <c r="G24" s="2">
        <f t="shared" si="0"/>
        <v>1231</v>
      </c>
      <c r="H24" s="2">
        <v>0</v>
      </c>
      <c r="I24" s="46" t="s">
        <v>136</v>
      </c>
    </row>
    <row r="25" spans="1:9" ht="14.1" customHeight="1" x14ac:dyDescent="0.25">
      <c r="A25" s="115" t="s">
        <v>33</v>
      </c>
      <c r="B25" s="119">
        <v>9692</v>
      </c>
      <c r="C25" s="119">
        <v>4032</v>
      </c>
      <c r="D25" s="119">
        <v>263</v>
      </c>
      <c r="E25" s="119">
        <v>39125</v>
      </c>
      <c r="F25" s="119">
        <v>5</v>
      </c>
      <c r="G25" s="119">
        <f t="shared" si="0"/>
        <v>53117</v>
      </c>
      <c r="H25" s="119">
        <v>8</v>
      </c>
      <c r="I25" s="46" t="s">
        <v>137</v>
      </c>
    </row>
    <row r="26" spans="1:9" ht="14.1" customHeight="1" x14ac:dyDescent="0.25">
      <c r="A26" s="72" t="s">
        <v>34</v>
      </c>
      <c r="B26" s="2">
        <v>339</v>
      </c>
      <c r="C26" s="2">
        <v>467</v>
      </c>
      <c r="D26" s="2">
        <v>1</v>
      </c>
      <c r="E26" s="2">
        <v>1348</v>
      </c>
      <c r="F26" s="2">
        <v>2</v>
      </c>
      <c r="G26" s="2">
        <f t="shared" si="0"/>
        <v>2157</v>
      </c>
      <c r="H26" s="2">
        <v>0</v>
      </c>
      <c r="I26" s="46" t="s">
        <v>138</v>
      </c>
    </row>
    <row r="27" spans="1:9" ht="14.1" customHeight="1" x14ac:dyDescent="0.25">
      <c r="A27" s="115" t="s">
        <v>35</v>
      </c>
      <c r="B27" s="119">
        <v>2855</v>
      </c>
      <c r="C27" s="119">
        <v>5048</v>
      </c>
      <c r="D27" s="119">
        <v>126</v>
      </c>
      <c r="E27" s="119">
        <v>9290</v>
      </c>
      <c r="F27" s="119">
        <v>16</v>
      </c>
      <c r="G27" s="119">
        <f t="shared" si="0"/>
        <v>17335</v>
      </c>
      <c r="H27" s="119">
        <v>0</v>
      </c>
      <c r="I27" s="46" t="s">
        <v>139</v>
      </c>
    </row>
    <row r="28" spans="1:9" ht="14.1" customHeight="1" x14ac:dyDescent="0.25">
      <c r="A28" s="72" t="s">
        <v>36</v>
      </c>
      <c r="B28" s="2">
        <v>2681</v>
      </c>
      <c r="C28" s="2">
        <v>1935</v>
      </c>
      <c r="D28" s="2">
        <v>235</v>
      </c>
      <c r="E28" s="2">
        <v>9030</v>
      </c>
      <c r="F28" s="2">
        <v>9</v>
      </c>
      <c r="G28" s="2">
        <f t="shared" si="0"/>
        <v>13890</v>
      </c>
      <c r="H28" s="2">
        <v>41</v>
      </c>
      <c r="I28" s="46" t="s">
        <v>140</v>
      </c>
    </row>
    <row r="29" spans="1:9" ht="14.1" customHeight="1" x14ac:dyDescent="0.25">
      <c r="A29" s="115" t="s">
        <v>37</v>
      </c>
      <c r="B29" s="119">
        <v>154</v>
      </c>
      <c r="C29" s="119">
        <v>122</v>
      </c>
      <c r="D29" s="119">
        <v>11</v>
      </c>
      <c r="E29" s="119">
        <v>603</v>
      </c>
      <c r="F29" s="119">
        <v>24</v>
      </c>
      <c r="G29" s="119">
        <f t="shared" si="0"/>
        <v>914</v>
      </c>
      <c r="H29" s="119">
        <v>0</v>
      </c>
      <c r="I29" s="46" t="s">
        <v>141</v>
      </c>
    </row>
    <row r="30" spans="1:9" ht="14.1" customHeight="1" x14ac:dyDescent="0.25">
      <c r="A30" s="72" t="s">
        <v>38</v>
      </c>
      <c r="B30" s="2">
        <v>1829</v>
      </c>
      <c r="C30" s="2">
        <v>1839</v>
      </c>
      <c r="D30" s="2">
        <v>52</v>
      </c>
      <c r="E30" s="2">
        <v>7430</v>
      </c>
      <c r="F30" s="2">
        <v>15</v>
      </c>
      <c r="G30" s="2">
        <f t="shared" si="0"/>
        <v>11165</v>
      </c>
      <c r="H30" s="2">
        <v>1</v>
      </c>
      <c r="I30" s="46" t="s">
        <v>142</v>
      </c>
    </row>
    <row r="31" spans="1:9" ht="14.1" customHeight="1" x14ac:dyDescent="0.25">
      <c r="A31" s="115" t="s">
        <v>39</v>
      </c>
      <c r="B31" s="119">
        <v>592</v>
      </c>
      <c r="C31" s="119">
        <v>1667</v>
      </c>
      <c r="D31" s="119">
        <v>49</v>
      </c>
      <c r="E31" s="119">
        <v>6545</v>
      </c>
      <c r="F31" s="119">
        <v>18</v>
      </c>
      <c r="G31" s="119">
        <f t="shared" si="0"/>
        <v>8871</v>
      </c>
      <c r="H31" s="119">
        <v>3</v>
      </c>
      <c r="I31" s="46" t="s">
        <v>143</v>
      </c>
    </row>
    <row r="32" spans="1:9" ht="14.1" customHeight="1" x14ac:dyDescent="0.25">
      <c r="A32" s="72" t="s">
        <v>40</v>
      </c>
      <c r="B32" s="2">
        <v>479</v>
      </c>
      <c r="C32" s="2">
        <v>696</v>
      </c>
      <c r="D32" s="2">
        <v>33</v>
      </c>
      <c r="E32" s="2">
        <v>8192</v>
      </c>
      <c r="F32" s="2">
        <v>3</v>
      </c>
      <c r="G32" s="2">
        <f t="shared" si="0"/>
        <v>9403</v>
      </c>
      <c r="H32" s="2">
        <v>0</v>
      </c>
      <c r="I32" s="46" t="s">
        <v>144</v>
      </c>
    </row>
    <row r="33" spans="1:9" ht="14.1" customHeight="1" x14ac:dyDescent="0.25">
      <c r="A33" s="115" t="s">
        <v>41</v>
      </c>
      <c r="B33" s="119">
        <v>528</v>
      </c>
      <c r="C33" s="119">
        <v>612</v>
      </c>
      <c r="D33" s="119">
        <v>19</v>
      </c>
      <c r="E33" s="119">
        <v>1994</v>
      </c>
      <c r="F33" s="119">
        <v>31</v>
      </c>
      <c r="G33" s="119">
        <f t="shared" si="0"/>
        <v>3184</v>
      </c>
      <c r="H33" s="119">
        <v>31</v>
      </c>
      <c r="I33" s="46" t="s">
        <v>145</v>
      </c>
    </row>
    <row r="34" spans="1:9" ht="14.1" customHeight="1" x14ac:dyDescent="0.25">
      <c r="A34" s="72" t="s">
        <v>42</v>
      </c>
      <c r="B34" s="2">
        <v>3615</v>
      </c>
      <c r="C34" s="2">
        <v>1468</v>
      </c>
      <c r="D34" s="2">
        <v>124</v>
      </c>
      <c r="E34" s="2">
        <v>18495</v>
      </c>
      <c r="F34" s="2">
        <v>33</v>
      </c>
      <c r="G34" s="2">
        <f t="shared" si="0"/>
        <v>23735</v>
      </c>
      <c r="H34" s="2">
        <v>4</v>
      </c>
      <c r="I34" s="46" t="s">
        <v>219</v>
      </c>
    </row>
    <row r="35" spans="1:9" ht="14.1" customHeight="1" x14ac:dyDescent="0.25">
      <c r="A35" s="115" t="s">
        <v>43</v>
      </c>
      <c r="B35" s="119">
        <v>465</v>
      </c>
      <c r="C35" s="119">
        <v>628</v>
      </c>
      <c r="D35" s="119">
        <v>17</v>
      </c>
      <c r="E35" s="119">
        <v>1694</v>
      </c>
      <c r="F35" s="119">
        <v>6</v>
      </c>
      <c r="G35" s="119">
        <f t="shared" si="0"/>
        <v>2810</v>
      </c>
      <c r="H35" s="119">
        <v>0</v>
      </c>
      <c r="I35" s="46" t="s">
        <v>146</v>
      </c>
    </row>
    <row r="36" spans="1:9" ht="14.1" customHeight="1" x14ac:dyDescent="0.25">
      <c r="A36" s="72" t="s">
        <v>44</v>
      </c>
      <c r="B36" s="2">
        <v>1631</v>
      </c>
      <c r="C36" s="2">
        <v>2855</v>
      </c>
      <c r="D36" s="2">
        <v>56</v>
      </c>
      <c r="E36" s="2">
        <v>13846</v>
      </c>
      <c r="F36" s="2">
        <v>61</v>
      </c>
      <c r="G36" s="2">
        <f t="shared" si="0"/>
        <v>18449</v>
      </c>
      <c r="H36" s="2">
        <v>7</v>
      </c>
      <c r="I36" s="46" t="s">
        <v>147</v>
      </c>
    </row>
    <row r="37" spans="1:9" ht="14.1" customHeight="1" x14ac:dyDescent="0.25">
      <c r="A37" s="115" t="s">
        <v>45</v>
      </c>
      <c r="B37" s="119">
        <v>566</v>
      </c>
      <c r="C37" s="119">
        <v>1069</v>
      </c>
      <c r="D37" s="119">
        <v>20</v>
      </c>
      <c r="E37" s="119">
        <v>2247</v>
      </c>
      <c r="F37" s="119">
        <v>3</v>
      </c>
      <c r="G37" s="119">
        <f t="shared" si="0"/>
        <v>3905</v>
      </c>
      <c r="H37" s="119">
        <v>0</v>
      </c>
      <c r="I37" s="46" t="s">
        <v>148</v>
      </c>
    </row>
    <row r="38" spans="1:9" ht="14.1" customHeight="1" x14ac:dyDescent="0.25">
      <c r="A38" s="72" t="s">
        <v>46</v>
      </c>
      <c r="B38" s="2">
        <v>77</v>
      </c>
      <c r="C38" s="2">
        <v>267</v>
      </c>
      <c r="D38" s="2">
        <v>3</v>
      </c>
      <c r="E38" s="2">
        <v>1444</v>
      </c>
      <c r="F38" s="2">
        <v>17</v>
      </c>
      <c r="G38" s="2">
        <f t="shared" si="0"/>
        <v>1808</v>
      </c>
      <c r="H38" s="2">
        <v>0</v>
      </c>
      <c r="I38" s="46" t="s">
        <v>149</v>
      </c>
    </row>
    <row r="39" spans="1:9" ht="10.5" customHeight="1" x14ac:dyDescent="0.25">
      <c r="A39" s="36"/>
      <c r="B39" s="45"/>
      <c r="C39" s="45"/>
      <c r="D39" s="45"/>
      <c r="E39" s="45"/>
      <c r="F39" s="45"/>
      <c r="G39" s="45"/>
      <c r="H39" s="45"/>
    </row>
    <row r="40" spans="1:9" ht="22.5" customHeight="1" x14ac:dyDescent="0.25">
      <c r="A40" s="19" t="s">
        <v>63</v>
      </c>
      <c r="B40" s="83">
        <f t="shared" ref="B40:H40" si="1">SUM(B7:B38)</f>
        <v>84226</v>
      </c>
      <c r="C40" s="83">
        <f t="shared" si="1"/>
        <v>73909</v>
      </c>
      <c r="D40" s="83">
        <f t="shared" si="1"/>
        <v>2968</v>
      </c>
      <c r="E40" s="83">
        <f t="shared" si="1"/>
        <v>301088</v>
      </c>
      <c r="F40" s="83">
        <f t="shared" si="1"/>
        <v>825</v>
      </c>
      <c r="G40" s="83">
        <f t="shared" si="1"/>
        <v>463016</v>
      </c>
      <c r="H40" s="83">
        <f t="shared" si="1"/>
        <v>449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I40"/>
  <sheetViews>
    <sheetView zoomScaleNormal="100" workbookViewId="0">
      <selection activeCell="A59" sqref="A59"/>
    </sheetView>
  </sheetViews>
  <sheetFormatPr baseColWidth="10" defaultColWidth="11.42578125" defaultRowHeight="15" x14ac:dyDescent="0.25"/>
  <cols>
    <col min="1" max="1" width="22.42578125" style="3" customWidth="1"/>
    <col min="2" max="2" width="9.7109375" style="2" customWidth="1"/>
    <col min="3" max="3" width="9.140625" style="2" customWidth="1"/>
    <col min="4" max="4" width="7.5703125" style="2" customWidth="1"/>
    <col min="5" max="5" width="10.85546875" style="2" customWidth="1"/>
    <col min="6" max="6" width="9.28515625" style="2" bestFit="1" customWidth="1"/>
    <col min="7" max="7" width="11.28515625" style="2" customWidth="1"/>
    <col min="8" max="8" width="12.28515625" style="2" customWidth="1"/>
    <col min="9" max="9" width="13.85546875" style="2" customWidth="1"/>
    <col min="10" max="16384" width="11.42578125" style="3"/>
  </cols>
  <sheetData>
    <row r="2" spans="1:9" ht="24" customHeight="1" x14ac:dyDescent="0.3">
      <c r="A2" s="70" t="s">
        <v>207</v>
      </c>
      <c r="B2" s="70"/>
      <c r="C2" s="70"/>
      <c r="D2" s="70"/>
      <c r="E2" s="70"/>
      <c r="F2" s="70"/>
      <c r="G2" s="70"/>
      <c r="H2" s="70"/>
    </row>
    <row r="4" spans="1:9" ht="23.25" customHeight="1" x14ac:dyDescent="0.25">
      <c r="A4" s="138" t="s">
        <v>167</v>
      </c>
      <c r="B4" s="143" t="s">
        <v>158</v>
      </c>
      <c r="C4" s="143"/>
      <c r="D4" s="143"/>
      <c r="E4" s="143"/>
      <c r="F4" s="143"/>
      <c r="G4" s="137" t="s">
        <v>63</v>
      </c>
      <c r="H4" s="137" t="s">
        <v>150</v>
      </c>
      <c r="I4" s="3"/>
    </row>
    <row r="5" spans="1:9" ht="15.75" customHeight="1" x14ac:dyDescent="0.25">
      <c r="A5" s="138"/>
      <c r="B5" s="17" t="s">
        <v>16</v>
      </c>
      <c r="C5" s="17" t="s">
        <v>15</v>
      </c>
      <c r="D5" s="17" t="s">
        <v>13</v>
      </c>
      <c r="E5" s="17" t="s">
        <v>14</v>
      </c>
      <c r="F5" s="17" t="s">
        <v>55</v>
      </c>
      <c r="G5" s="137"/>
      <c r="H5" s="137"/>
      <c r="I5" s="3"/>
    </row>
    <row r="6" spans="1:9" ht="9" customHeight="1" x14ac:dyDescent="0.25">
      <c r="A6" s="36"/>
      <c r="B6" s="45"/>
      <c r="C6" s="45"/>
      <c r="D6" s="45"/>
      <c r="E6" s="45"/>
      <c r="F6" s="45"/>
      <c r="G6" s="88"/>
      <c r="H6" s="88"/>
      <c r="I6" s="3"/>
    </row>
    <row r="7" spans="1:9" x14ac:dyDescent="0.25">
      <c r="A7" s="115" t="s">
        <v>17</v>
      </c>
      <c r="B7" s="119">
        <v>306</v>
      </c>
      <c r="C7" s="119">
        <v>562</v>
      </c>
      <c r="D7" s="119">
        <v>35</v>
      </c>
      <c r="E7" s="119">
        <v>3920</v>
      </c>
      <c r="F7" s="119">
        <v>44</v>
      </c>
      <c r="G7" s="119">
        <f t="shared" ref="G7:G38" si="0">SUM(B7:F7)</f>
        <v>4867</v>
      </c>
      <c r="H7" s="119">
        <v>0</v>
      </c>
      <c r="I7" s="46" t="s">
        <v>121</v>
      </c>
    </row>
    <row r="8" spans="1:9" x14ac:dyDescent="0.25">
      <c r="A8" s="72" t="s">
        <v>18</v>
      </c>
      <c r="B8" s="2">
        <v>1311</v>
      </c>
      <c r="C8" s="2">
        <v>536</v>
      </c>
      <c r="D8" s="2">
        <v>113</v>
      </c>
      <c r="E8" s="2">
        <v>9512</v>
      </c>
      <c r="F8" s="2">
        <v>97</v>
      </c>
      <c r="G8" s="2">
        <f t="shared" si="0"/>
        <v>11569</v>
      </c>
      <c r="H8" s="2">
        <v>0</v>
      </c>
      <c r="I8" s="46" t="s">
        <v>122</v>
      </c>
    </row>
    <row r="9" spans="1:9" x14ac:dyDescent="0.25">
      <c r="A9" s="115" t="s">
        <v>19</v>
      </c>
      <c r="B9" s="119">
        <v>24</v>
      </c>
      <c r="C9" s="119">
        <v>70</v>
      </c>
      <c r="D9" s="119">
        <v>1</v>
      </c>
      <c r="E9" s="119">
        <v>526</v>
      </c>
      <c r="F9" s="119">
        <v>0</v>
      </c>
      <c r="G9" s="119">
        <f t="shared" si="0"/>
        <v>621</v>
      </c>
      <c r="H9" s="119">
        <v>0</v>
      </c>
      <c r="I9" s="46" t="s">
        <v>123</v>
      </c>
    </row>
    <row r="10" spans="1:9" x14ac:dyDescent="0.25">
      <c r="A10" s="72" t="s">
        <v>20</v>
      </c>
      <c r="B10" s="2">
        <v>114</v>
      </c>
      <c r="C10" s="2">
        <v>140</v>
      </c>
      <c r="D10" s="2">
        <v>12</v>
      </c>
      <c r="E10" s="2">
        <v>307</v>
      </c>
      <c r="F10" s="2">
        <v>6</v>
      </c>
      <c r="G10" s="2">
        <f t="shared" si="0"/>
        <v>579</v>
      </c>
      <c r="H10" s="2">
        <v>0</v>
      </c>
      <c r="I10" s="46" t="s">
        <v>218</v>
      </c>
    </row>
    <row r="11" spans="1:9" x14ac:dyDescent="0.25">
      <c r="A11" s="115" t="s">
        <v>23</v>
      </c>
      <c r="B11" s="119">
        <v>272</v>
      </c>
      <c r="C11" s="119">
        <v>585</v>
      </c>
      <c r="D11" s="119">
        <v>3</v>
      </c>
      <c r="E11" s="119">
        <v>1507</v>
      </c>
      <c r="F11" s="119">
        <v>1</v>
      </c>
      <c r="G11" s="119">
        <f t="shared" si="0"/>
        <v>2368</v>
      </c>
      <c r="H11" s="119">
        <v>0</v>
      </c>
      <c r="I11" s="46" t="s">
        <v>124</v>
      </c>
    </row>
    <row r="12" spans="1:9" x14ac:dyDescent="0.25">
      <c r="A12" s="72" t="s">
        <v>24</v>
      </c>
      <c r="B12" s="2">
        <v>639</v>
      </c>
      <c r="C12" s="2">
        <v>415</v>
      </c>
      <c r="D12" s="2">
        <v>76</v>
      </c>
      <c r="E12" s="2">
        <v>9916</v>
      </c>
      <c r="F12" s="2">
        <v>0</v>
      </c>
      <c r="G12" s="2">
        <f t="shared" si="0"/>
        <v>11046</v>
      </c>
      <c r="H12" s="2">
        <v>0</v>
      </c>
      <c r="I12" s="46" t="s">
        <v>125</v>
      </c>
    </row>
    <row r="13" spans="1:9" x14ac:dyDescent="0.25">
      <c r="A13" s="115" t="s">
        <v>215</v>
      </c>
      <c r="B13" s="119">
        <v>27177</v>
      </c>
      <c r="C13" s="119">
        <v>17198</v>
      </c>
      <c r="D13" s="119">
        <v>679</v>
      </c>
      <c r="E13" s="119">
        <v>45426</v>
      </c>
      <c r="F13" s="119">
        <v>13</v>
      </c>
      <c r="G13" s="119">
        <f t="shared" si="0"/>
        <v>90493</v>
      </c>
      <c r="H13" s="119">
        <v>0</v>
      </c>
      <c r="I13" s="46" t="s">
        <v>216</v>
      </c>
    </row>
    <row r="14" spans="1:9" x14ac:dyDescent="0.25">
      <c r="A14" s="72" t="s">
        <v>21</v>
      </c>
      <c r="B14" s="2">
        <v>2072</v>
      </c>
      <c r="C14" s="2">
        <v>851</v>
      </c>
      <c r="D14" s="2">
        <v>81</v>
      </c>
      <c r="E14" s="2">
        <v>9153</v>
      </c>
      <c r="F14" s="2">
        <v>0</v>
      </c>
      <c r="G14" s="2">
        <f t="shared" si="0"/>
        <v>12157</v>
      </c>
      <c r="H14" s="2">
        <v>0</v>
      </c>
      <c r="I14" s="46" t="s">
        <v>126</v>
      </c>
    </row>
    <row r="15" spans="1:9" x14ac:dyDescent="0.25">
      <c r="A15" s="115" t="s">
        <v>22</v>
      </c>
      <c r="B15" s="119">
        <v>377</v>
      </c>
      <c r="C15" s="119">
        <v>436</v>
      </c>
      <c r="D15" s="119">
        <v>16</v>
      </c>
      <c r="E15" s="119">
        <v>2020</v>
      </c>
      <c r="F15" s="119">
        <v>11</v>
      </c>
      <c r="G15" s="119">
        <f t="shared" si="0"/>
        <v>2860</v>
      </c>
      <c r="H15" s="119">
        <v>0</v>
      </c>
      <c r="I15" s="46" t="s">
        <v>127</v>
      </c>
    </row>
    <row r="16" spans="1:9" x14ac:dyDescent="0.25">
      <c r="A16" s="72" t="s">
        <v>25</v>
      </c>
      <c r="B16" s="2">
        <v>213</v>
      </c>
      <c r="C16" s="2">
        <v>401</v>
      </c>
      <c r="D16" s="2">
        <v>21</v>
      </c>
      <c r="E16" s="2">
        <v>4902</v>
      </c>
      <c r="F16" s="2">
        <v>1</v>
      </c>
      <c r="G16" s="2">
        <f t="shared" si="0"/>
        <v>5538</v>
      </c>
      <c r="H16" s="2">
        <v>0</v>
      </c>
      <c r="I16" s="46" t="s">
        <v>128</v>
      </c>
    </row>
    <row r="17" spans="1:9" x14ac:dyDescent="0.25">
      <c r="A17" s="115" t="s">
        <v>48</v>
      </c>
      <c r="B17" s="119">
        <v>5715</v>
      </c>
      <c r="C17" s="119">
        <v>5470</v>
      </c>
      <c r="D17" s="119">
        <v>202</v>
      </c>
      <c r="E17" s="119">
        <v>13378</v>
      </c>
      <c r="F17" s="119">
        <v>65</v>
      </c>
      <c r="G17" s="119">
        <f t="shared" si="0"/>
        <v>24830</v>
      </c>
      <c r="H17" s="119">
        <v>2</v>
      </c>
      <c r="I17" s="46" t="s">
        <v>129</v>
      </c>
    </row>
    <row r="18" spans="1:9" x14ac:dyDescent="0.25">
      <c r="A18" s="72" t="s">
        <v>26</v>
      </c>
      <c r="B18" s="2">
        <v>2857</v>
      </c>
      <c r="C18" s="2">
        <v>5259</v>
      </c>
      <c r="D18" s="2">
        <v>116</v>
      </c>
      <c r="E18" s="2">
        <v>14840</v>
      </c>
      <c r="F18" s="2">
        <v>3</v>
      </c>
      <c r="G18" s="2">
        <f t="shared" si="0"/>
        <v>23075</v>
      </c>
      <c r="H18" s="2">
        <v>0</v>
      </c>
      <c r="I18" s="46" t="s">
        <v>130</v>
      </c>
    </row>
    <row r="19" spans="1:9" x14ac:dyDescent="0.25">
      <c r="A19" s="115" t="s">
        <v>27</v>
      </c>
      <c r="B19" s="119">
        <v>181</v>
      </c>
      <c r="C19" s="119">
        <v>383</v>
      </c>
      <c r="D19" s="119">
        <v>5</v>
      </c>
      <c r="E19" s="119">
        <v>1042</v>
      </c>
      <c r="F19" s="119">
        <v>4</v>
      </c>
      <c r="G19" s="119">
        <f t="shared" si="0"/>
        <v>1615</v>
      </c>
      <c r="H19" s="119">
        <v>0</v>
      </c>
      <c r="I19" s="46" t="s">
        <v>131</v>
      </c>
    </row>
    <row r="20" spans="1:9" x14ac:dyDescent="0.25">
      <c r="A20" s="72" t="s">
        <v>28</v>
      </c>
      <c r="B20" s="2">
        <v>1879</v>
      </c>
      <c r="C20" s="2">
        <v>3779</v>
      </c>
      <c r="D20" s="2">
        <v>78</v>
      </c>
      <c r="E20" s="2">
        <v>11009</v>
      </c>
      <c r="F20" s="2">
        <v>2</v>
      </c>
      <c r="G20" s="2">
        <f t="shared" si="0"/>
        <v>16747</v>
      </c>
      <c r="H20" s="2">
        <v>0</v>
      </c>
      <c r="I20" s="46" t="s">
        <v>132</v>
      </c>
    </row>
    <row r="21" spans="1:9" x14ac:dyDescent="0.25">
      <c r="A21" s="115" t="s">
        <v>29</v>
      </c>
      <c r="B21" s="119">
        <v>3859</v>
      </c>
      <c r="C21" s="119">
        <v>6217</v>
      </c>
      <c r="D21" s="119">
        <v>267</v>
      </c>
      <c r="E21" s="119">
        <v>19188</v>
      </c>
      <c r="F21" s="119">
        <v>52</v>
      </c>
      <c r="G21" s="119">
        <f t="shared" si="0"/>
        <v>29583</v>
      </c>
      <c r="H21" s="119">
        <v>0</v>
      </c>
      <c r="I21" s="46" t="s">
        <v>133</v>
      </c>
    </row>
    <row r="22" spans="1:9" x14ac:dyDescent="0.25">
      <c r="A22" s="72" t="s">
        <v>30</v>
      </c>
      <c r="B22" s="2">
        <v>1153</v>
      </c>
      <c r="C22" s="2">
        <v>2780</v>
      </c>
      <c r="D22" s="2">
        <v>63</v>
      </c>
      <c r="E22" s="2">
        <v>8634</v>
      </c>
      <c r="F22" s="2">
        <v>51</v>
      </c>
      <c r="G22" s="2">
        <f t="shared" si="0"/>
        <v>12681</v>
      </c>
      <c r="H22" s="2">
        <v>0</v>
      </c>
      <c r="I22" s="46" t="s">
        <v>134</v>
      </c>
    </row>
    <row r="23" spans="1:9" x14ac:dyDescent="0.25">
      <c r="A23" s="115" t="s">
        <v>31</v>
      </c>
      <c r="B23" s="119">
        <v>882</v>
      </c>
      <c r="C23" s="119">
        <v>1130</v>
      </c>
      <c r="D23" s="119">
        <v>44</v>
      </c>
      <c r="E23" s="119">
        <v>2048</v>
      </c>
      <c r="F23" s="119">
        <v>7</v>
      </c>
      <c r="G23" s="119">
        <f t="shared" si="0"/>
        <v>4111</v>
      </c>
      <c r="H23" s="119">
        <v>0</v>
      </c>
      <c r="I23" s="46" t="s">
        <v>135</v>
      </c>
    </row>
    <row r="24" spans="1:9" x14ac:dyDescent="0.25">
      <c r="A24" s="72" t="s">
        <v>32</v>
      </c>
      <c r="B24" s="2">
        <v>48</v>
      </c>
      <c r="C24" s="2">
        <v>585</v>
      </c>
      <c r="D24" s="2">
        <v>2</v>
      </c>
      <c r="E24" s="2">
        <v>507</v>
      </c>
      <c r="F24" s="2">
        <v>1</v>
      </c>
      <c r="G24" s="2">
        <f t="shared" si="0"/>
        <v>1143</v>
      </c>
      <c r="H24" s="2">
        <v>0</v>
      </c>
      <c r="I24" s="46" t="s">
        <v>136</v>
      </c>
    </row>
    <row r="25" spans="1:9" x14ac:dyDescent="0.25">
      <c r="A25" s="115" t="s">
        <v>33</v>
      </c>
      <c r="B25" s="119">
        <v>8420</v>
      </c>
      <c r="C25" s="119">
        <v>2835</v>
      </c>
      <c r="D25" s="119">
        <v>227</v>
      </c>
      <c r="E25" s="119">
        <v>29987</v>
      </c>
      <c r="F25" s="119">
        <v>5</v>
      </c>
      <c r="G25" s="119">
        <f t="shared" si="0"/>
        <v>41474</v>
      </c>
      <c r="H25" s="119">
        <v>0</v>
      </c>
      <c r="I25" s="46" t="s">
        <v>137</v>
      </c>
    </row>
    <row r="26" spans="1:9" x14ac:dyDescent="0.25">
      <c r="A26" s="72" t="s">
        <v>34</v>
      </c>
      <c r="B26" s="2">
        <v>313</v>
      </c>
      <c r="C26" s="2">
        <v>443</v>
      </c>
      <c r="D26" s="2">
        <v>1</v>
      </c>
      <c r="E26" s="2">
        <v>1056</v>
      </c>
      <c r="F26" s="2">
        <v>0</v>
      </c>
      <c r="G26" s="2">
        <f t="shared" si="0"/>
        <v>1813</v>
      </c>
      <c r="H26" s="2">
        <v>0</v>
      </c>
      <c r="I26" s="46" t="s">
        <v>138</v>
      </c>
    </row>
    <row r="27" spans="1:9" x14ac:dyDescent="0.25">
      <c r="A27" s="115" t="s">
        <v>35</v>
      </c>
      <c r="B27" s="119">
        <v>2565</v>
      </c>
      <c r="C27" s="119">
        <v>4724</v>
      </c>
      <c r="D27" s="119">
        <v>87</v>
      </c>
      <c r="E27" s="119">
        <v>8764</v>
      </c>
      <c r="F27" s="119">
        <v>11</v>
      </c>
      <c r="G27" s="119">
        <f t="shared" si="0"/>
        <v>16151</v>
      </c>
      <c r="H27" s="119">
        <v>0</v>
      </c>
      <c r="I27" s="46" t="s">
        <v>139</v>
      </c>
    </row>
    <row r="28" spans="1:9" x14ac:dyDescent="0.25">
      <c r="A28" s="72" t="s">
        <v>36</v>
      </c>
      <c r="B28" s="2">
        <v>2457</v>
      </c>
      <c r="C28" s="2">
        <v>1749</v>
      </c>
      <c r="D28" s="2">
        <v>231</v>
      </c>
      <c r="E28" s="2">
        <v>7683</v>
      </c>
      <c r="F28" s="2">
        <v>6</v>
      </c>
      <c r="G28" s="2">
        <f t="shared" si="0"/>
        <v>12126</v>
      </c>
      <c r="H28" s="2">
        <v>0</v>
      </c>
      <c r="I28" s="46" t="s">
        <v>140</v>
      </c>
    </row>
    <row r="29" spans="1:9" x14ac:dyDescent="0.25">
      <c r="A29" s="115" t="s">
        <v>37</v>
      </c>
      <c r="B29" s="119">
        <v>139</v>
      </c>
      <c r="C29" s="119">
        <v>102</v>
      </c>
      <c r="D29" s="119">
        <v>11</v>
      </c>
      <c r="E29" s="119">
        <v>517</v>
      </c>
      <c r="F29" s="119">
        <v>17</v>
      </c>
      <c r="G29" s="119">
        <f t="shared" si="0"/>
        <v>786</v>
      </c>
      <c r="H29" s="119">
        <v>0</v>
      </c>
      <c r="I29" s="46" t="s">
        <v>141</v>
      </c>
    </row>
    <row r="30" spans="1:9" x14ac:dyDescent="0.25">
      <c r="A30" s="72" t="s">
        <v>38</v>
      </c>
      <c r="B30" s="2">
        <v>1724</v>
      </c>
      <c r="C30" s="2">
        <v>1747</v>
      </c>
      <c r="D30" s="2">
        <v>48</v>
      </c>
      <c r="E30" s="2">
        <v>7001</v>
      </c>
      <c r="F30" s="2">
        <v>12</v>
      </c>
      <c r="G30" s="2">
        <f t="shared" si="0"/>
        <v>10532</v>
      </c>
      <c r="H30" s="2">
        <v>1</v>
      </c>
      <c r="I30" s="46" t="s">
        <v>142</v>
      </c>
    </row>
    <row r="31" spans="1:9" x14ac:dyDescent="0.25">
      <c r="A31" s="115" t="s">
        <v>39</v>
      </c>
      <c r="B31" s="119">
        <v>489</v>
      </c>
      <c r="C31" s="119">
        <v>1510</v>
      </c>
      <c r="D31" s="119">
        <v>49</v>
      </c>
      <c r="E31" s="119">
        <v>6022</v>
      </c>
      <c r="F31" s="119">
        <v>6</v>
      </c>
      <c r="G31" s="119">
        <f t="shared" si="0"/>
        <v>8076</v>
      </c>
      <c r="H31" s="119">
        <v>0</v>
      </c>
      <c r="I31" s="46" t="s">
        <v>143</v>
      </c>
    </row>
    <row r="32" spans="1:9" x14ac:dyDescent="0.25">
      <c r="A32" s="72" t="s">
        <v>40</v>
      </c>
      <c r="B32" s="2">
        <v>419</v>
      </c>
      <c r="C32" s="2">
        <v>589</v>
      </c>
      <c r="D32" s="2">
        <v>29</v>
      </c>
      <c r="E32" s="2">
        <v>7401</v>
      </c>
      <c r="F32" s="2">
        <v>3</v>
      </c>
      <c r="G32" s="2">
        <f t="shared" si="0"/>
        <v>8441</v>
      </c>
      <c r="H32" s="2">
        <v>0</v>
      </c>
      <c r="I32" s="46" t="s">
        <v>144</v>
      </c>
    </row>
    <row r="33" spans="1:9" x14ac:dyDescent="0.25">
      <c r="A33" s="115" t="s">
        <v>41</v>
      </c>
      <c r="B33" s="119">
        <v>346</v>
      </c>
      <c r="C33" s="119">
        <v>448</v>
      </c>
      <c r="D33" s="119">
        <v>11</v>
      </c>
      <c r="E33" s="119">
        <v>1048</v>
      </c>
      <c r="F33" s="119">
        <v>3</v>
      </c>
      <c r="G33" s="119">
        <f t="shared" si="0"/>
        <v>1856</v>
      </c>
      <c r="H33" s="119">
        <v>0</v>
      </c>
      <c r="I33" s="46" t="s">
        <v>145</v>
      </c>
    </row>
    <row r="34" spans="1:9" x14ac:dyDescent="0.25">
      <c r="A34" s="72" t="s">
        <v>42</v>
      </c>
      <c r="B34" s="2">
        <v>3016</v>
      </c>
      <c r="C34" s="2">
        <v>1270</v>
      </c>
      <c r="D34" s="2">
        <v>110</v>
      </c>
      <c r="E34" s="2">
        <v>13544</v>
      </c>
      <c r="F34" s="2">
        <v>5</v>
      </c>
      <c r="G34" s="2">
        <f t="shared" si="0"/>
        <v>17945</v>
      </c>
      <c r="H34" s="2">
        <v>0</v>
      </c>
      <c r="I34" s="46" t="s">
        <v>219</v>
      </c>
    </row>
    <row r="35" spans="1:9" x14ac:dyDescent="0.25">
      <c r="A35" s="115" t="s">
        <v>43</v>
      </c>
      <c r="B35" s="119">
        <v>418</v>
      </c>
      <c r="C35" s="119">
        <v>610</v>
      </c>
      <c r="D35" s="119">
        <v>17</v>
      </c>
      <c r="E35" s="119">
        <v>1638</v>
      </c>
      <c r="F35" s="119">
        <v>2</v>
      </c>
      <c r="G35" s="119">
        <f t="shared" si="0"/>
        <v>2685</v>
      </c>
      <c r="H35" s="119">
        <v>0</v>
      </c>
      <c r="I35" s="46" t="s">
        <v>146</v>
      </c>
    </row>
    <row r="36" spans="1:9" x14ac:dyDescent="0.25">
      <c r="A36" s="72" t="s">
        <v>44</v>
      </c>
      <c r="B36" s="2">
        <v>1334</v>
      </c>
      <c r="C36" s="2">
        <v>2580</v>
      </c>
      <c r="D36" s="2">
        <v>41</v>
      </c>
      <c r="E36" s="2">
        <v>10729</v>
      </c>
      <c r="F36" s="2">
        <v>9</v>
      </c>
      <c r="G36" s="2">
        <f t="shared" si="0"/>
        <v>14693</v>
      </c>
      <c r="H36" s="2">
        <v>0</v>
      </c>
      <c r="I36" s="46" t="s">
        <v>147</v>
      </c>
    </row>
    <row r="37" spans="1:9" x14ac:dyDescent="0.25">
      <c r="A37" s="115" t="s">
        <v>45</v>
      </c>
      <c r="B37" s="119">
        <v>504</v>
      </c>
      <c r="C37" s="119">
        <v>983</v>
      </c>
      <c r="D37" s="119">
        <v>19</v>
      </c>
      <c r="E37" s="119">
        <v>1872</v>
      </c>
      <c r="F37" s="119">
        <v>1</v>
      </c>
      <c r="G37" s="119">
        <f t="shared" si="0"/>
        <v>3379</v>
      </c>
      <c r="H37" s="119">
        <v>0</v>
      </c>
      <c r="I37" s="46" t="s">
        <v>148</v>
      </c>
    </row>
    <row r="38" spans="1:9" x14ac:dyDescent="0.25">
      <c r="A38" s="72" t="s">
        <v>46</v>
      </c>
      <c r="B38" s="2">
        <v>47</v>
      </c>
      <c r="C38" s="2">
        <v>245</v>
      </c>
      <c r="D38" s="2">
        <v>2</v>
      </c>
      <c r="E38" s="2">
        <v>1279</v>
      </c>
      <c r="F38" s="2">
        <v>3</v>
      </c>
      <c r="G38" s="2">
        <f t="shared" si="0"/>
        <v>1576</v>
      </c>
      <c r="H38" s="2">
        <v>0</v>
      </c>
      <c r="I38" s="46" t="s">
        <v>149</v>
      </c>
    </row>
    <row r="39" spans="1:9" ht="7.5" customHeight="1" x14ac:dyDescent="0.25">
      <c r="A39" s="36"/>
      <c r="B39" s="45"/>
      <c r="C39" s="45"/>
      <c r="D39" s="45"/>
      <c r="E39" s="45"/>
      <c r="F39" s="45"/>
      <c r="G39" s="45"/>
      <c r="H39" s="88"/>
      <c r="I39" s="3"/>
    </row>
    <row r="40" spans="1:9" ht="20.25" customHeight="1" x14ac:dyDescent="0.25">
      <c r="A40" s="19" t="s">
        <v>63</v>
      </c>
      <c r="B40" s="83">
        <f t="shared" ref="B40:H40" si="1">SUM(B7:B38)</f>
        <v>71270</v>
      </c>
      <c r="C40" s="83">
        <f t="shared" si="1"/>
        <v>66632</v>
      </c>
      <c r="D40" s="83">
        <f t="shared" si="1"/>
        <v>2697</v>
      </c>
      <c r="E40" s="83">
        <f t="shared" si="1"/>
        <v>256376</v>
      </c>
      <c r="F40" s="83">
        <f t="shared" si="1"/>
        <v>441</v>
      </c>
      <c r="G40" s="83">
        <f t="shared" si="1"/>
        <v>397416</v>
      </c>
      <c r="H40" s="15">
        <f t="shared" si="1"/>
        <v>3</v>
      </c>
      <c r="I40" s="3"/>
    </row>
  </sheetData>
  <mergeCells count="4">
    <mergeCell ref="A4:A5"/>
    <mergeCell ref="H4:H5"/>
    <mergeCell ref="G4:G5"/>
    <mergeCell ref="B4:F4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I41"/>
  <sheetViews>
    <sheetView zoomScaleNormal="100" workbookViewId="0">
      <selection activeCell="A52" sqref="A52"/>
    </sheetView>
  </sheetViews>
  <sheetFormatPr baseColWidth="10" defaultColWidth="11.42578125" defaultRowHeight="15" x14ac:dyDescent="0.25"/>
  <cols>
    <col min="1" max="1" width="20.42578125" style="3" customWidth="1"/>
    <col min="2" max="2" width="10" style="2" customWidth="1"/>
    <col min="3" max="3" width="9.7109375" style="2" customWidth="1"/>
    <col min="4" max="4" width="8.85546875" style="2" customWidth="1"/>
    <col min="5" max="5" width="9.5703125" style="2" customWidth="1"/>
    <col min="6" max="6" width="8.7109375" style="2" customWidth="1"/>
    <col min="7" max="7" width="11" style="2" customWidth="1"/>
    <col min="8" max="8" width="12.42578125" style="2" customWidth="1"/>
    <col min="9" max="9" width="5.85546875" style="2" customWidth="1"/>
    <col min="10" max="16384" width="11.42578125" style="3"/>
  </cols>
  <sheetData>
    <row r="2" spans="1:9" ht="17.25" x14ac:dyDescent="0.3">
      <c r="A2" s="13" t="s">
        <v>208</v>
      </c>
    </row>
    <row r="3" spans="1:9" ht="17.25" x14ac:dyDescent="0.3">
      <c r="A3" s="13" t="s">
        <v>185</v>
      </c>
    </row>
    <row r="5" spans="1:9" ht="18.75" customHeight="1" x14ac:dyDescent="0.25">
      <c r="A5" s="138" t="s">
        <v>167</v>
      </c>
      <c r="B5" s="144" t="s">
        <v>158</v>
      </c>
      <c r="C5" s="144"/>
      <c r="D5" s="144"/>
      <c r="E5" s="144"/>
      <c r="F5" s="144"/>
      <c r="G5" s="137" t="s">
        <v>63</v>
      </c>
      <c r="H5" s="137" t="s">
        <v>150</v>
      </c>
      <c r="I5" s="3"/>
    </row>
    <row r="6" spans="1:9" ht="18.75" customHeight="1" x14ac:dyDescent="0.25">
      <c r="A6" s="138"/>
      <c r="B6" s="82" t="s">
        <v>16</v>
      </c>
      <c r="C6" s="82" t="s">
        <v>15</v>
      </c>
      <c r="D6" s="82" t="s">
        <v>13</v>
      </c>
      <c r="E6" s="82" t="s">
        <v>14</v>
      </c>
      <c r="F6" s="82" t="s">
        <v>55</v>
      </c>
      <c r="G6" s="137"/>
      <c r="H6" s="137"/>
      <c r="I6" s="3"/>
    </row>
    <row r="7" spans="1:9" ht="7.5" customHeight="1" x14ac:dyDescent="0.25">
      <c r="A7" s="36"/>
      <c r="B7" s="45"/>
      <c r="C7" s="45"/>
      <c r="D7" s="45"/>
      <c r="E7" s="45"/>
      <c r="F7" s="45"/>
      <c r="G7" s="88"/>
      <c r="H7" s="88"/>
      <c r="I7" s="3"/>
    </row>
    <row r="8" spans="1:9" x14ac:dyDescent="0.25">
      <c r="A8" s="115" t="s">
        <v>17</v>
      </c>
      <c r="B8" s="119">
        <v>128</v>
      </c>
      <c r="C8" s="119">
        <v>168</v>
      </c>
      <c r="D8" s="119">
        <v>23</v>
      </c>
      <c r="E8" s="119">
        <v>761</v>
      </c>
      <c r="F8" s="119">
        <v>5</v>
      </c>
      <c r="G8" s="119">
        <f t="shared" ref="G8:G39" si="0">SUM(B8:F8)</f>
        <v>1085</v>
      </c>
      <c r="H8" s="119">
        <v>0</v>
      </c>
      <c r="I8" s="46" t="s">
        <v>121</v>
      </c>
    </row>
    <row r="9" spans="1:9" x14ac:dyDescent="0.25">
      <c r="A9" s="72" t="s">
        <v>18</v>
      </c>
      <c r="B9" s="2">
        <v>151</v>
      </c>
      <c r="C9" s="2">
        <v>81</v>
      </c>
      <c r="D9" s="2">
        <v>8</v>
      </c>
      <c r="E9" s="2">
        <v>522</v>
      </c>
      <c r="F9" s="2">
        <v>18</v>
      </c>
      <c r="G9" s="2">
        <f t="shared" si="0"/>
        <v>780</v>
      </c>
      <c r="H9" s="2">
        <v>1</v>
      </c>
      <c r="I9" s="46" t="s">
        <v>122</v>
      </c>
    </row>
    <row r="10" spans="1:9" x14ac:dyDescent="0.25">
      <c r="A10" s="115" t="s">
        <v>19</v>
      </c>
      <c r="B10" s="119">
        <v>20</v>
      </c>
      <c r="C10" s="119">
        <v>23</v>
      </c>
      <c r="D10" s="119">
        <v>0</v>
      </c>
      <c r="E10" s="119">
        <v>153</v>
      </c>
      <c r="F10" s="119">
        <v>3</v>
      </c>
      <c r="G10" s="119">
        <f t="shared" si="0"/>
        <v>199</v>
      </c>
      <c r="H10" s="119">
        <v>0</v>
      </c>
      <c r="I10" s="46" t="s">
        <v>123</v>
      </c>
    </row>
    <row r="11" spans="1:9" x14ac:dyDescent="0.25">
      <c r="A11" s="72" t="s">
        <v>20</v>
      </c>
      <c r="B11" s="2">
        <v>27</v>
      </c>
      <c r="C11" s="2">
        <v>33</v>
      </c>
      <c r="D11" s="2">
        <v>2</v>
      </c>
      <c r="E11" s="2">
        <v>189</v>
      </c>
      <c r="F11" s="2">
        <v>1</v>
      </c>
      <c r="G11" s="2">
        <f t="shared" si="0"/>
        <v>252</v>
      </c>
      <c r="H11" s="2">
        <v>0</v>
      </c>
      <c r="I11" s="46" t="s">
        <v>218</v>
      </c>
    </row>
    <row r="12" spans="1:9" x14ac:dyDescent="0.25">
      <c r="A12" s="115" t="s">
        <v>23</v>
      </c>
      <c r="B12" s="119">
        <v>49</v>
      </c>
      <c r="C12" s="119">
        <v>44</v>
      </c>
      <c r="D12" s="119">
        <v>3</v>
      </c>
      <c r="E12" s="119">
        <v>276</v>
      </c>
      <c r="F12" s="119">
        <v>9</v>
      </c>
      <c r="G12" s="119">
        <f t="shared" si="0"/>
        <v>381</v>
      </c>
      <c r="H12" s="119">
        <v>0</v>
      </c>
      <c r="I12" s="46" t="s">
        <v>124</v>
      </c>
    </row>
    <row r="13" spans="1:9" x14ac:dyDescent="0.25">
      <c r="A13" s="72" t="s">
        <v>24</v>
      </c>
      <c r="B13" s="2">
        <v>194</v>
      </c>
      <c r="C13" s="2">
        <v>127</v>
      </c>
      <c r="D13" s="2">
        <v>3</v>
      </c>
      <c r="E13" s="2">
        <v>1807</v>
      </c>
      <c r="F13" s="2">
        <v>4</v>
      </c>
      <c r="G13" s="2">
        <f t="shared" si="0"/>
        <v>2135</v>
      </c>
      <c r="H13" s="2">
        <v>0</v>
      </c>
      <c r="I13" s="46" t="s">
        <v>125</v>
      </c>
    </row>
    <row r="14" spans="1:9" x14ac:dyDescent="0.25">
      <c r="A14" s="115" t="s">
        <v>215</v>
      </c>
      <c r="B14" s="119">
        <v>6886</v>
      </c>
      <c r="C14" s="119">
        <v>2145</v>
      </c>
      <c r="D14" s="119">
        <v>55</v>
      </c>
      <c r="E14" s="119">
        <v>6191</v>
      </c>
      <c r="F14" s="119">
        <v>5</v>
      </c>
      <c r="G14" s="119">
        <f t="shared" si="0"/>
        <v>15282</v>
      </c>
      <c r="H14" s="119">
        <v>309</v>
      </c>
      <c r="I14" s="46" t="s">
        <v>216</v>
      </c>
    </row>
    <row r="15" spans="1:9" x14ac:dyDescent="0.25">
      <c r="A15" s="72" t="s">
        <v>21</v>
      </c>
      <c r="B15" s="2">
        <v>259</v>
      </c>
      <c r="C15" s="2">
        <v>184</v>
      </c>
      <c r="D15" s="2">
        <v>4</v>
      </c>
      <c r="E15" s="2">
        <v>2250</v>
      </c>
      <c r="F15" s="2">
        <v>16</v>
      </c>
      <c r="G15" s="2">
        <f t="shared" si="0"/>
        <v>2713</v>
      </c>
      <c r="H15" s="2">
        <v>2</v>
      </c>
      <c r="I15" s="46" t="s">
        <v>126</v>
      </c>
    </row>
    <row r="16" spans="1:9" x14ac:dyDescent="0.25">
      <c r="A16" s="115" t="s">
        <v>22</v>
      </c>
      <c r="B16" s="119">
        <v>65</v>
      </c>
      <c r="C16" s="119">
        <v>31</v>
      </c>
      <c r="D16" s="119">
        <v>2</v>
      </c>
      <c r="E16" s="119">
        <v>601</v>
      </c>
      <c r="F16" s="119">
        <v>6</v>
      </c>
      <c r="G16" s="119">
        <f t="shared" si="0"/>
        <v>705</v>
      </c>
      <c r="H16" s="119">
        <v>0</v>
      </c>
      <c r="I16" s="46" t="s">
        <v>127</v>
      </c>
    </row>
    <row r="17" spans="1:9" x14ac:dyDescent="0.25">
      <c r="A17" s="72" t="s">
        <v>25</v>
      </c>
      <c r="B17" s="2">
        <v>70</v>
      </c>
      <c r="C17" s="2">
        <v>55</v>
      </c>
      <c r="D17" s="2">
        <v>0</v>
      </c>
      <c r="E17" s="2">
        <v>792</v>
      </c>
      <c r="F17" s="2">
        <v>2</v>
      </c>
      <c r="G17" s="2">
        <f t="shared" si="0"/>
        <v>919</v>
      </c>
      <c r="H17" s="2">
        <v>2</v>
      </c>
      <c r="I17" s="46" t="s">
        <v>128</v>
      </c>
    </row>
    <row r="18" spans="1:9" x14ac:dyDescent="0.25">
      <c r="A18" s="115" t="s">
        <v>48</v>
      </c>
      <c r="B18" s="119">
        <v>909</v>
      </c>
      <c r="C18" s="119">
        <v>462</v>
      </c>
      <c r="D18" s="119">
        <v>10</v>
      </c>
      <c r="E18" s="119">
        <v>1824</v>
      </c>
      <c r="F18" s="119">
        <v>34</v>
      </c>
      <c r="G18" s="119">
        <f t="shared" si="0"/>
        <v>3239</v>
      </c>
      <c r="H18" s="119">
        <v>4</v>
      </c>
      <c r="I18" s="46" t="s">
        <v>129</v>
      </c>
    </row>
    <row r="19" spans="1:9" x14ac:dyDescent="0.25">
      <c r="A19" s="72" t="s">
        <v>26</v>
      </c>
      <c r="B19" s="2">
        <v>195</v>
      </c>
      <c r="C19" s="2">
        <v>328</v>
      </c>
      <c r="D19" s="2">
        <v>1</v>
      </c>
      <c r="E19" s="2">
        <v>2534</v>
      </c>
      <c r="F19" s="2">
        <v>12</v>
      </c>
      <c r="G19" s="2">
        <f t="shared" si="0"/>
        <v>3070</v>
      </c>
      <c r="H19" s="2">
        <v>20</v>
      </c>
      <c r="I19" s="46" t="s">
        <v>130</v>
      </c>
    </row>
    <row r="20" spans="1:9" x14ac:dyDescent="0.25">
      <c r="A20" s="115" t="s">
        <v>27</v>
      </c>
      <c r="B20" s="119">
        <v>27</v>
      </c>
      <c r="C20" s="119">
        <v>51</v>
      </c>
      <c r="D20" s="119">
        <v>1</v>
      </c>
      <c r="E20" s="119">
        <v>124</v>
      </c>
      <c r="F20" s="119">
        <v>5</v>
      </c>
      <c r="G20" s="119">
        <f t="shared" si="0"/>
        <v>208</v>
      </c>
      <c r="H20" s="119">
        <v>0</v>
      </c>
      <c r="I20" s="46" t="s">
        <v>131</v>
      </c>
    </row>
    <row r="21" spans="1:9" x14ac:dyDescent="0.25">
      <c r="A21" s="72" t="s">
        <v>28</v>
      </c>
      <c r="B21" s="2">
        <v>217</v>
      </c>
      <c r="C21" s="2">
        <v>185</v>
      </c>
      <c r="D21" s="2">
        <v>9</v>
      </c>
      <c r="E21" s="2">
        <v>1525</v>
      </c>
      <c r="F21" s="2">
        <v>3</v>
      </c>
      <c r="G21" s="2">
        <f t="shared" si="0"/>
        <v>1939</v>
      </c>
      <c r="H21" s="2">
        <v>0</v>
      </c>
      <c r="I21" s="46" t="s">
        <v>132</v>
      </c>
    </row>
    <row r="22" spans="1:9" x14ac:dyDescent="0.25">
      <c r="A22" s="115" t="s">
        <v>29</v>
      </c>
      <c r="B22" s="119">
        <v>331</v>
      </c>
      <c r="C22" s="119">
        <v>295</v>
      </c>
      <c r="D22" s="119">
        <v>5</v>
      </c>
      <c r="E22" s="119">
        <v>1790</v>
      </c>
      <c r="F22" s="119">
        <v>37</v>
      </c>
      <c r="G22" s="119">
        <f t="shared" si="0"/>
        <v>2458</v>
      </c>
      <c r="H22" s="119">
        <v>10</v>
      </c>
      <c r="I22" s="46" t="s">
        <v>133</v>
      </c>
    </row>
    <row r="23" spans="1:9" x14ac:dyDescent="0.25">
      <c r="A23" s="72" t="s">
        <v>30</v>
      </c>
      <c r="B23" s="2">
        <v>70</v>
      </c>
      <c r="C23" s="2">
        <v>113</v>
      </c>
      <c r="D23" s="2">
        <v>2</v>
      </c>
      <c r="E23" s="2">
        <v>463</v>
      </c>
      <c r="F23" s="2">
        <v>51</v>
      </c>
      <c r="G23" s="2">
        <f t="shared" si="0"/>
        <v>699</v>
      </c>
      <c r="H23" s="2">
        <v>0</v>
      </c>
      <c r="I23" s="46" t="s">
        <v>134</v>
      </c>
    </row>
    <row r="24" spans="1:9" x14ac:dyDescent="0.25">
      <c r="A24" s="115" t="s">
        <v>31</v>
      </c>
      <c r="B24" s="119">
        <v>42</v>
      </c>
      <c r="C24" s="119">
        <v>65</v>
      </c>
      <c r="D24" s="119">
        <v>17</v>
      </c>
      <c r="E24" s="119">
        <v>108</v>
      </c>
      <c r="F24" s="119">
        <v>6</v>
      </c>
      <c r="G24" s="119">
        <f t="shared" si="0"/>
        <v>238</v>
      </c>
      <c r="H24" s="119">
        <v>4</v>
      </c>
      <c r="I24" s="46" t="s">
        <v>135</v>
      </c>
    </row>
    <row r="25" spans="1:9" x14ac:dyDescent="0.25">
      <c r="A25" s="72" t="s">
        <v>32</v>
      </c>
      <c r="B25" s="2">
        <v>4</v>
      </c>
      <c r="C25" s="2">
        <v>17</v>
      </c>
      <c r="D25" s="2">
        <v>0</v>
      </c>
      <c r="E25" s="2">
        <v>60</v>
      </c>
      <c r="F25" s="2">
        <v>7</v>
      </c>
      <c r="G25" s="2">
        <f t="shared" si="0"/>
        <v>88</v>
      </c>
      <c r="H25" s="2">
        <v>0</v>
      </c>
      <c r="I25" s="46" t="s">
        <v>136</v>
      </c>
    </row>
    <row r="26" spans="1:9" x14ac:dyDescent="0.25">
      <c r="A26" s="115" t="s">
        <v>33</v>
      </c>
      <c r="B26" s="119">
        <v>1272</v>
      </c>
      <c r="C26" s="119">
        <v>1197</v>
      </c>
      <c r="D26" s="119">
        <v>36</v>
      </c>
      <c r="E26" s="119">
        <v>9138</v>
      </c>
      <c r="F26" s="119">
        <v>0</v>
      </c>
      <c r="G26" s="119">
        <f t="shared" si="0"/>
        <v>11643</v>
      </c>
      <c r="H26" s="119">
        <v>8</v>
      </c>
      <c r="I26" s="46" t="s">
        <v>137</v>
      </c>
    </row>
    <row r="27" spans="1:9" x14ac:dyDescent="0.25">
      <c r="A27" s="72" t="s">
        <v>34</v>
      </c>
      <c r="B27" s="2">
        <v>26</v>
      </c>
      <c r="C27" s="2">
        <v>24</v>
      </c>
      <c r="D27" s="2">
        <v>0</v>
      </c>
      <c r="E27" s="2">
        <v>292</v>
      </c>
      <c r="F27" s="2">
        <v>2</v>
      </c>
      <c r="G27" s="2">
        <f t="shared" si="0"/>
        <v>344</v>
      </c>
      <c r="H27" s="2">
        <v>0</v>
      </c>
      <c r="I27" s="46" t="s">
        <v>138</v>
      </c>
    </row>
    <row r="28" spans="1:9" x14ac:dyDescent="0.25">
      <c r="A28" s="115" t="s">
        <v>35</v>
      </c>
      <c r="B28" s="119">
        <v>290</v>
      </c>
      <c r="C28" s="119">
        <v>324</v>
      </c>
      <c r="D28" s="119">
        <v>39</v>
      </c>
      <c r="E28" s="119">
        <v>526</v>
      </c>
      <c r="F28" s="119">
        <v>5</v>
      </c>
      <c r="G28" s="119">
        <f t="shared" si="0"/>
        <v>1184</v>
      </c>
      <c r="H28" s="119">
        <v>0</v>
      </c>
      <c r="I28" s="46" t="s">
        <v>139</v>
      </c>
    </row>
    <row r="29" spans="1:9" x14ac:dyDescent="0.25">
      <c r="A29" s="72" t="s">
        <v>36</v>
      </c>
      <c r="B29" s="2">
        <v>224</v>
      </c>
      <c r="C29" s="2">
        <v>186</v>
      </c>
      <c r="D29" s="2">
        <v>4</v>
      </c>
      <c r="E29" s="2">
        <v>1347</v>
      </c>
      <c r="F29" s="2">
        <v>3</v>
      </c>
      <c r="G29" s="2">
        <f t="shared" si="0"/>
        <v>1764</v>
      </c>
      <c r="H29" s="2">
        <v>41</v>
      </c>
      <c r="I29" s="46" t="s">
        <v>140</v>
      </c>
    </row>
    <row r="30" spans="1:9" x14ac:dyDescent="0.25">
      <c r="A30" s="115" t="s">
        <v>37</v>
      </c>
      <c r="B30" s="119">
        <v>15</v>
      </c>
      <c r="C30" s="119">
        <v>20</v>
      </c>
      <c r="D30" s="119">
        <v>0</v>
      </c>
      <c r="E30" s="119">
        <v>86</v>
      </c>
      <c r="F30" s="119">
        <v>7</v>
      </c>
      <c r="G30" s="119">
        <f t="shared" si="0"/>
        <v>128</v>
      </c>
      <c r="H30" s="119">
        <v>0</v>
      </c>
      <c r="I30" s="46" t="s">
        <v>141</v>
      </c>
    </row>
    <row r="31" spans="1:9" x14ac:dyDescent="0.25">
      <c r="A31" s="72" t="s">
        <v>38</v>
      </c>
      <c r="B31" s="2">
        <v>105</v>
      </c>
      <c r="C31" s="2">
        <v>92</v>
      </c>
      <c r="D31" s="2">
        <v>4</v>
      </c>
      <c r="E31" s="2">
        <v>429</v>
      </c>
      <c r="F31" s="2">
        <v>3</v>
      </c>
      <c r="G31" s="2">
        <f t="shared" si="0"/>
        <v>633</v>
      </c>
      <c r="H31" s="2">
        <v>0</v>
      </c>
      <c r="I31" s="46" t="s">
        <v>142</v>
      </c>
    </row>
    <row r="32" spans="1:9" x14ac:dyDescent="0.25">
      <c r="A32" s="115" t="s">
        <v>39</v>
      </c>
      <c r="B32" s="119">
        <v>103</v>
      </c>
      <c r="C32" s="119">
        <v>157</v>
      </c>
      <c r="D32" s="119">
        <v>0</v>
      </c>
      <c r="E32" s="119">
        <v>523</v>
      </c>
      <c r="F32" s="119">
        <v>12</v>
      </c>
      <c r="G32" s="119">
        <f t="shared" si="0"/>
        <v>795</v>
      </c>
      <c r="H32" s="119">
        <v>3</v>
      </c>
      <c r="I32" s="46" t="s">
        <v>143</v>
      </c>
    </row>
    <row r="33" spans="1:9" x14ac:dyDescent="0.25">
      <c r="A33" s="72" t="s">
        <v>40</v>
      </c>
      <c r="B33" s="2">
        <v>60</v>
      </c>
      <c r="C33" s="2">
        <v>107</v>
      </c>
      <c r="D33" s="2">
        <v>4</v>
      </c>
      <c r="E33" s="2">
        <v>791</v>
      </c>
      <c r="F33" s="2">
        <v>0</v>
      </c>
      <c r="G33" s="2">
        <f t="shared" si="0"/>
        <v>962</v>
      </c>
      <c r="H33" s="2">
        <v>0</v>
      </c>
      <c r="I33" s="46" t="s">
        <v>144</v>
      </c>
    </row>
    <row r="34" spans="1:9" x14ac:dyDescent="0.25">
      <c r="A34" s="115" t="s">
        <v>41</v>
      </c>
      <c r="B34" s="119">
        <v>182</v>
      </c>
      <c r="C34" s="119">
        <v>164</v>
      </c>
      <c r="D34" s="119">
        <v>8</v>
      </c>
      <c r="E34" s="119">
        <v>946</v>
      </c>
      <c r="F34" s="119">
        <v>28</v>
      </c>
      <c r="G34" s="119">
        <f t="shared" si="0"/>
        <v>1328</v>
      </c>
      <c r="H34" s="119">
        <v>31</v>
      </c>
      <c r="I34" s="46" t="s">
        <v>145</v>
      </c>
    </row>
    <row r="35" spans="1:9" x14ac:dyDescent="0.25">
      <c r="A35" s="72" t="s">
        <v>42</v>
      </c>
      <c r="B35" s="2">
        <v>599</v>
      </c>
      <c r="C35" s="2">
        <v>198</v>
      </c>
      <c r="D35" s="2">
        <v>14</v>
      </c>
      <c r="E35" s="2">
        <v>4951</v>
      </c>
      <c r="F35" s="2">
        <v>28</v>
      </c>
      <c r="G35" s="2">
        <f t="shared" si="0"/>
        <v>5790</v>
      </c>
      <c r="H35" s="2">
        <v>4</v>
      </c>
      <c r="I35" s="46" t="s">
        <v>219</v>
      </c>
    </row>
    <row r="36" spans="1:9" x14ac:dyDescent="0.25">
      <c r="A36" s="115" t="s">
        <v>43</v>
      </c>
      <c r="B36" s="119">
        <v>47</v>
      </c>
      <c r="C36" s="119">
        <v>18</v>
      </c>
      <c r="D36" s="119">
        <v>0</v>
      </c>
      <c r="E36" s="119">
        <v>56</v>
      </c>
      <c r="F36" s="119">
        <v>4</v>
      </c>
      <c r="G36" s="119">
        <f t="shared" si="0"/>
        <v>125</v>
      </c>
      <c r="H36" s="119">
        <v>0</v>
      </c>
      <c r="I36" s="46" t="s">
        <v>146</v>
      </c>
    </row>
    <row r="37" spans="1:9" x14ac:dyDescent="0.25">
      <c r="A37" s="72" t="s">
        <v>44</v>
      </c>
      <c r="B37" s="2">
        <v>297</v>
      </c>
      <c r="C37" s="2">
        <v>275</v>
      </c>
      <c r="D37" s="2">
        <v>15</v>
      </c>
      <c r="E37" s="2">
        <v>3117</v>
      </c>
      <c r="F37" s="2">
        <v>52</v>
      </c>
      <c r="G37" s="2">
        <f t="shared" si="0"/>
        <v>3756</v>
      </c>
      <c r="H37" s="2">
        <v>7</v>
      </c>
      <c r="I37" s="46" t="s">
        <v>147</v>
      </c>
    </row>
    <row r="38" spans="1:9" x14ac:dyDescent="0.25">
      <c r="A38" s="115" t="s">
        <v>45</v>
      </c>
      <c r="B38" s="119">
        <v>62</v>
      </c>
      <c r="C38" s="119">
        <v>86</v>
      </c>
      <c r="D38" s="119">
        <v>1</v>
      </c>
      <c r="E38" s="119">
        <v>375</v>
      </c>
      <c r="F38" s="119">
        <v>2</v>
      </c>
      <c r="G38" s="119">
        <f t="shared" si="0"/>
        <v>526</v>
      </c>
      <c r="H38" s="119">
        <v>0</v>
      </c>
      <c r="I38" s="46" t="s">
        <v>148</v>
      </c>
    </row>
    <row r="39" spans="1:9" x14ac:dyDescent="0.25">
      <c r="A39" s="72" t="s">
        <v>46</v>
      </c>
      <c r="B39" s="2">
        <v>30</v>
      </c>
      <c r="C39" s="2">
        <v>22</v>
      </c>
      <c r="D39" s="2">
        <v>1</v>
      </c>
      <c r="E39" s="2">
        <v>165</v>
      </c>
      <c r="F39" s="2">
        <v>14</v>
      </c>
      <c r="G39" s="2">
        <f t="shared" si="0"/>
        <v>232</v>
      </c>
      <c r="H39" s="2">
        <v>0</v>
      </c>
      <c r="I39" s="46" t="s">
        <v>149</v>
      </c>
    </row>
    <row r="40" spans="1:9" ht="11.25" customHeight="1" x14ac:dyDescent="0.25">
      <c r="A40" s="36"/>
      <c r="B40" s="88"/>
      <c r="C40" s="88"/>
      <c r="D40" s="88"/>
      <c r="E40" s="88"/>
      <c r="F40" s="88"/>
      <c r="G40" s="88"/>
      <c r="H40" s="88"/>
      <c r="I40" s="3"/>
    </row>
    <row r="41" spans="1:9" ht="19.5" customHeight="1" x14ac:dyDescent="0.25">
      <c r="A41" s="19" t="s">
        <v>63</v>
      </c>
      <c r="B41" s="68">
        <f t="shared" ref="B41:H41" si="1">SUM(B8:B39)</f>
        <v>12956</v>
      </c>
      <c r="C41" s="68">
        <f t="shared" si="1"/>
        <v>7277</v>
      </c>
      <c r="D41" s="68">
        <f t="shared" si="1"/>
        <v>271</v>
      </c>
      <c r="E41" s="68">
        <f t="shared" si="1"/>
        <v>44712</v>
      </c>
      <c r="F41" s="68">
        <f t="shared" si="1"/>
        <v>384</v>
      </c>
      <c r="G41" s="68">
        <f t="shared" si="1"/>
        <v>65600</v>
      </c>
      <c r="H41" s="68">
        <f t="shared" si="1"/>
        <v>446</v>
      </c>
      <c r="I41" s="3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P40"/>
  <sheetViews>
    <sheetView zoomScaleNormal="100" workbookViewId="0">
      <selection activeCell="A63" sqref="A63"/>
    </sheetView>
  </sheetViews>
  <sheetFormatPr baseColWidth="10" defaultColWidth="11.42578125" defaultRowHeight="15" x14ac:dyDescent="0.25"/>
  <cols>
    <col min="1" max="1" width="21" style="3" customWidth="1"/>
    <col min="2" max="2" width="7.85546875" style="2" customWidth="1"/>
    <col min="3" max="3" width="8.85546875" style="2" customWidth="1"/>
    <col min="4" max="4" width="8.42578125" style="2" customWidth="1"/>
    <col min="5" max="9" width="6.7109375" style="2" customWidth="1"/>
    <col min="10" max="11" width="5.5703125" style="2" customWidth="1"/>
    <col min="12" max="12" width="4.85546875" style="2" customWidth="1"/>
    <col min="13" max="13" width="10.85546875" style="2" customWidth="1"/>
    <col min="14" max="16384" width="11.42578125" style="3"/>
  </cols>
  <sheetData>
    <row r="2" spans="1:16" ht="17.25" x14ac:dyDescent="0.3">
      <c r="A2" s="13" t="s">
        <v>206</v>
      </c>
    </row>
    <row r="4" spans="1:16" ht="20.25" customHeight="1" x14ac:dyDescent="0.25">
      <c r="A4" s="138" t="s">
        <v>167</v>
      </c>
      <c r="B4" s="139" t="s">
        <v>159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7" t="s">
        <v>63</v>
      </c>
    </row>
    <row r="5" spans="1:16" ht="21.75" customHeight="1" x14ac:dyDescent="0.25">
      <c r="A5" s="138"/>
      <c r="B5" s="83" t="s">
        <v>4</v>
      </c>
      <c r="C5" s="83" t="s">
        <v>3</v>
      </c>
      <c r="D5" s="83" t="s">
        <v>2</v>
      </c>
      <c r="E5" s="83" t="s">
        <v>5</v>
      </c>
      <c r="F5" s="83" t="s">
        <v>6</v>
      </c>
      <c r="G5" s="83" t="s">
        <v>7</v>
      </c>
      <c r="H5" s="83" t="s">
        <v>8</v>
      </c>
      <c r="I5" s="83" t="s">
        <v>9</v>
      </c>
      <c r="J5" s="83" t="s">
        <v>10</v>
      </c>
      <c r="K5" s="83" t="s">
        <v>11</v>
      </c>
      <c r="L5" s="83" t="s">
        <v>12</v>
      </c>
      <c r="M5" s="137"/>
    </row>
    <row r="6" spans="1:16" ht="9.75" customHeight="1" x14ac:dyDescent="0.25">
      <c r="A6" s="36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P6" s="3" t="s">
        <v>101</v>
      </c>
    </row>
    <row r="7" spans="1:16" x14ac:dyDescent="0.25">
      <c r="A7" s="112" t="s">
        <v>17</v>
      </c>
      <c r="B7" s="113">
        <v>45</v>
      </c>
      <c r="C7" s="113">
        <v>5032</v>
      </c>
      <c r="D7" s="113">
        <v>660</v>
      </c>
      <c r="E7" s="113">
        <v>4</v>
      </c>
      <c r="F7" s="113">
        <v>0</v>
      </c>
      <c r="G7" s="113">
        <v>1</v>
      </c>
      <c r="H7" s="113">
        <v>179</v>
      </c>
      <c r="I7" s="113">
        <v>25</v>
      </c>
      <c r="J7" s="113">
        <v>0</v>
      </c>
      <c r="K7" s="113">
        <v>0</v>
      </c>
      <c r="L7" s="113">
        <v>1</v>
      </c>
      <c r="M7" s="113">
        <f t="shared" ref="M7:M38" si="0">SUM(B7:L7)</f>
        <v>5947</v>
      </c>
      <c r="N7" s="46" t="s">
        <v>121</v>
      </c>
    </row>
    <row r="8" spans="1:16" x14ac:dyDescent="0.25">
      <c r="A8" s="71" t="s">
        <v>18</v>
      </c>
      <c r="B8" s="11">
        <v>98</v>
      </c>
      <c r="C8" s="11">
        <v>11333</v>
      </c>
      <c r="D8" s="11">
        <v>451</v>
      </c>
      <c r="E8" s="11">
        <v>12</v>
      </c>
      <c r="F8" s="11">
        <v>0</v>
      </c>
      <c r="G8" s="11">
        <v>9</v>
      </c>
      <c r="H8" s="11">
        <v>117</v>
      </c>
      <c r="I8" s="11">
        <v>5</v>
      </c>
      <c r="J8" s="11">
        <v>4</v>
      </c>
      <c r="K8" s="11">
        <v>0</v>
      </c>
      <c r="L8" s="11">
        <v>0</v>
      </c>
      <c r="M8" s="11">
        <f t="shared" si="0"/>
        <v>12029</v>
      </c>
      <c r="N8" s="46" t="s">
        <v>122</v>
      </c>
    </row>
    <row r="9" spans="1:16" x14ac:dyDescent="0.25">
      <c r="A9" s="112" t="s">
        <v>19</v>
      </c>
      <c r="B9" s="113">
        <v>9</v>
      </c>
      <c r="C9" s="113">
        <v>737</v>
      </c>
      <c r="D9" s="113">
        <v>269</v>
      </c>
      <c r="E9" s="113">
        <v>3</v>
      </c>
      <c r="F9" s="113">
        <v>0</v>
      </c>
      <c r="G9" s="113">
        <v>0</v>
      </c>
      <c r="H9" s="113">
        <v>9</v>
      </c>
      <c r="I9" s="113">
        <v>3</v>
      </c>
      <c r="J9" s="113">
        <v>0</v>
      </c>
      <c r="K9" s="113">
        <v>0</v>
      </c>
      <c r="L9" s="113">
        <v>0</v>
      </c>
      <c r="M9" s="113">
        <f t="shared" si="0"/>
        <v>1030</v>
      </c>
      <c r="N9" s="46" t="s">
        <v>123</v>
      </c>
    </row>
    <row r="10" spans="1:16" x14ac:dyDescent="0.25">
      <c r="A10" s="71" t="s">
        <v>20</v>
      </c>
      <c r="B10" s="11">
        <v>6</v>
      </c>
      <c r="C10" s="11">
        <v>628</v>
      </c>
      <c r="D10" s="11">
        <v>205</v>
      </c>
      <c r="E10" s="11">
        <v>8</v>
      </c>
      <c r="F10" s="11">
        <v>0</v>
      </c>
      <c r="G10" s="11">
        <v>0</v>
      </c>
      <c r="H10" s="11">
        <v>10</v>
      </c>
      <c r="I10" s="11">
        <v>9</v>
      </c>
      <c r="J10" s="11">
        <v>1</v>
      </c>
      <c r="K10" s="11">
        <v>0</v>
      </c>
      <c r="L10" s="11">
        <v>0</v>
      </c>
      <c r="M10" s="11">
        <f t="shared" si="0"/>
        <v>867</v>
      </c>
      <c r="N10" s="46" t="s">
        <v>218</v>
      </c>
    </row>
    <row r="11" spans="1:16" x14ac:dyDescent="0.25">
      <c r="A11" s="112" t="s">
        <v>23</v>
      </c>
      <c r="B11" s="113">
        <v>11</v>
      </c>
      <c r="C11" s="113">
        <v>1562</v>
      </c>
      <c r="D11" s="113">
        <v>854</v>
      </c>
      <c r="E11" s="113">
        <v>1</v>
      </c>
      <c r="F11" s="113">
        <v>0</v>
      </c>
      <c r="G11" s="113">
        <v>0</v>
      </c>
      <c r="H11" s="113">
        <v>53</v>
      </c>
      <c r="I11" s="113">
        <v>9</v>
      </c>
      <c r="J11" s="113">
        <v>0</v>
      </c>
      <c r="K11" s="113">
        <v>0</v>
      </c>
      <c r="L11" s="113">
        <v>0</v>
      </c>
      <c r="M11" s="113">
        <f t="shared" si="0"/>
        <v>2490</v>
      </c>
      <c r="N11" s="46" t="s">
        <v>124</v>
      </c>
    </row>
    <row r="12" spans="1:16" x14ac:dyDescent="0.25">
      <c r="A12" s="71" t="s">
        <v>24</v>
      </c>
      <c r="B12" s="11">
        <v>54</v>
      </c>
      <c r="C12" s="11">
        <v>13402</v>
      </c>
      <c r="D12" s="11">
        <v>3299</v>
      </c>
      <c r="E12" s="11">
        <v>14</v>
      </c>
      <c r="F12" s="11">
        <v>1</v>
      </c>
      <c r="G12" s="11">
        <v>4</v>
      </c>
      <c r="H12" s="11">
        <v>6</v>
      </c>
      <c r="I12" s="11">
        <v>3</v>
      </c>
      <c r="J12" s="11">
        <v>1</v>
      </c>
      <c r="K12" s="11">
        <v>0</v>
      </c>
      <c r="L12" s="11">
        <v>0</v>
      </c>
      <c r="M12" s="11">
        <f t="shared" si="0"/>
        <v>16784</v>
      </c>
      <c r="N12" s="46" t="s">
        <v>125</v>
      </c>
    </row>
    <row r="13" spans="1:16" x14ac:dyDescent="0.25">
      <c r="A13" s="112" t="s">
        <v>215</v>
      </c>
      <c r="B13" s="113">
        <v>1209</v>
      </c>
      <c r="C13" s="113">
        <v>61267</v>
      </c>
      <c r="D13" s="113">
        <v>10153</v>
      </c>
      <c r="E13" s="113">
        <v>122</v>
      </c>
      <c r="F13" s="113">
        <v>3</v>
      </c>
      <c r="G13" s="113">
        <v>14</v>
      </c>
      <c r="H13" s="113">
        <v>421</v>
      </c>
      <c r="I13" s="113">
        <v>49</v>
      </c>
      <c r="J13" s="113">
        <v>34</v>
      </c>
      <c r="K13" s="113">
        <v>6</v>
      </c>
      <c r="L13" s="113">
        <v>10</v>
      </c>
      <c r="M13" s="113">
        <f t="shared" si="0"/>
        <v>73288</v>
      </c>
      <c r="N13" s="46" t="s">
        <v>216</v>
      </c>
    </row>
    <row r="14" spans="1:16" x14ac:dyDescent="0.25">
      <c r="A14" s="71" t="s">
        <v>21</v>
      </c>
      <c r="B14" s="11">
        <v>41</v>
      </c>
      <c r="C14" s="11">
        <v>15458</v>
      </c>
      <c r="D14" s="11">
        <v>4986</v>
      </c>
      <c r="E14" s="11">
        <v>22</v>
      </c>
      <c r="F14" s="11">
        <v>0</v>
      </c>
      <c r="G14" s="11">
        <v>11</v>
      </c>
      <c r="H14" s="11">
        <v>488</v>
      </c>
      <c r="I14" s="11">
        <v>60</v>
      </c>
      <c r="J14" s="11">
        <v>1</v>
      </c>
      <c r="K14" s="11">
        <v>0</v>
      </c>
      <c r="L14" s="11">
        <v>1</v>
      </c>
      <c r="M14" s="11">
        <f t="shared" si="0"/>
        <v>21068</v>
      </c>
      <c r="N14" s="46" t="s">
        <v>126</v>
      </c>
    </row>
    <row r="15" spans="1:16" x14ac:dyDescent="0.25">
      <c r="A15" s="112" t="s">
        <v>22</v>
      </c>
      <c r="B15" s="113">
        <v>30</v>
      </c>
      <c r="C15" s="113">
        <v>3967</v>
      </c>
      <c r="D15" s="113">
        <v>568</v>
      </c>
      <c r="E15" s="113">
        <v>8</v>
      </c>
      <c r="F15" s="113">
        <v>0</v>
      </c>
      <c r="G15" s="113">
        <v>0</v>
      </c>
      <c r="H15" s="113">
        <v>38</v>
      </c>
      <c r="I15" s="113">
        <v>1</v>
      </c>
      <c r="J15" s="113">
        <v>0</v>
      </c>
      <c r="K15" s="113">
        <v>0</v>
      </c>
      <c r="L15" s="113">
        <v>0</v>
      </c>
      <c r="M15" s="113">
        <f t="shared" si="0"/>
        <v>4612</v>
      </c>
      <c r="N15" s="46" t="s">
        <v>127</v>
      </c>
    </row>
    <row r="16" spans="1:16" x14ac:dyDescent="0.25">
      <c r="A16" s="71" t="s">
        <v>25</v>
      </c>
      <c r="B16" s="11">
        <v>27</v>
      </c>
      <c r="C16" s="11">
        <v>5953</v>
      </c>
      <c r="D16" s="11">
        <v>2521</v>
      </c>
      <c r="E16" s="11">
        <v>99</v>
      </c>
      <c r="F16" s="11">
        <v>20</v>
      </c>
      <c r="G16" s="11">
        <v>20</v>
      </c>
      <c r="H16" s="11">
        <v>8</v>
      </c>
      <c r="I16" s="11">
        <v>10</v>
      </c>
      <c r="J16" s="11">
        <v>8</v>
      </c>
      <c r="K16" s="11">
        <v>3</v>
      </c>
      <c r="L16" s="11">
        <v>9</v>
      </c>
      <c r="M16" s="11">
        <f t="shared" si="0"/>
        <v>8678</v>
      </c>
      <c r="N16" s="46" t="s">
        <v>128</v>
      </c>
    </row>
    <row r="17" spans="1:14" x14ac:dyDescent="0.25">
      <c r="A17" s="112" t="s">
        <v>48</v>
      </c>
      <c r="B17" s="113">
        <v>194</v>
      </c>
      <c r="C17" s="113">
        <v>16033</v>
      </c>
      <c r="D17" s="113">
        <v>3475</v>
      </c>
      <c r="E17" s="113">
        <v>4</v>
      </c>
      <c r="F17" s="113">
        <v>1</v>
      </c>
      <c r="G17" s="113">
        <v>0</v>
      </c>
      <c r="H17" s="113">
        <v>183</v>
      </c>
      <c r="I17" s="113">
        <v>37</v>
      </c>
      <c r="J17" s="113">
        <v>0</v>
      </c>
      <c r="K17" s="113">
        <v>0</v>
      </c>
      <c r="L17" s="113">
        <v>0</v>
      </c>
      <c r="M17" s="113">
        <f t="shared" si="0"/>
        <v>19927</v>
      </c>
      <c r="N17" s="46" t="s">
        <v>129</v>
      </c>
    </row>
    <row r="18" spans="1:14" x14ac:dyDescent="0.25">
      <c r="A18" s="71" t="s">
        <v>26</v>
      </c>
      <c r="B18" s="11">
        <v>131</v>
      </c>
      <c r="C18" s="11">
        <v>16726</v>
      </c>
      <c r="D18" s="11">
        <v>3440</v>
      </c>
      <c r="E18" s="11">
        <v>10</v>
      </c>
      <c r="F18" s="11">
        <v>0</v>
      </c>
      <c r="G18" s="11">
        <v>2</v>
      </c>
      <c r="H18" s="11">
        <v>112</v>
      </c>
      <c r="I18" s="11">
        <v>18</v>
      </c>
      <c r="J18" s="11">
        <v>0</v>
      </c>
      <c r="K18" s="11">
        <v>0</v>
      </c>
      <c r="L18" s="11">
        <v>0</v>
      </c>
      <c r="M18" s="11">
        <f t="shared" si="0"/>
        <v>20439</v>
      </c>
      <c r="N18" s="46" t="s">
        <v>130</v>
      </c>
    </row>
    <row r="19" spans="1:14" x14ac:dyDescent="0.25">
      <c r="A19" s="112" t="s">
        <v>27</v>
      </c>
      <c r="B19" s="113">
        <v>6</v>
      </c>
      <c r="C19" s="113">
        <v>460</v>
      </c>
      <c r="D19" s="113">
        <v>749</v>
      </c>
      <c r="E19" s="113">
        <v>0</v>
      </c>
      <c r="F19" s="113">
        <v>0</v>
      </c>
      <c r="G19" s="113">
        <v>1</v>
      </c>
      <c r="H19" s="113">
        <v>6</v>
      </c>
      <c r="I19" s="113">
        <v>3</v>
      </c>
      <c r="J19" s="113">
        <v>0</v>
      </c>
      <c r="K19" s="113">
        <v>0</v>
      </c>
      <c r="L19" s="113">
        <v>0</v>
      </c>
      <c r="M19" s="113">
        <f t="shared" si="0"/>
        <v>1225</v>
      </c>
      <c r="N19" s="46" t="s">
        <v>131</v>
      </c>
    </row>
    <row r="20" spans="1:14" x14ac:dyDescent="0.25">
      <c r="A20" s="71" t="s">
        <v>28</v>
      </c>
      <c r="B20" s="11">
        <v>75</v>
      </c>
      <c r="C20" s="11">
        <v>9730</v>
      </c>
      <c r="D20" s="11">
        <v>5133</v>
      </c>
      <c r="E20" s="11">
        <v>15</v>
      </c>
      <c r="F20" s="11">
        <v>2</v>
      </c>
      <c r="G20" s="11">
        <v>7</v>
      </c>
      <c r="H20" s="11">
        <v>8</v>
      </c>
      <c r="I20" s="11">
        <v>7</v>
      </c>
      <c r="J20" s="11">
        <v>13</v>
      </c>
      <c r="K20" s="11">
        <v>0</v>
      </c>
      <c r="L20" s="11">
        <v>4</v>
      </c>
      <c r="M20" s="11">
        <f t="shared" si="0"/>
        <v>14994</v>
      </c>
      <c r="N20" s="46" t="s">
        <v>132</v>
      </c>
    </row>
    <row r="21" spans="1:14" x14ac:dyDescent="0.25">
      <c r="A21" s="112" t="s">
        <v>29</v>
      </c>
      <c r="B21" s="113">
        <v>244</v>
      </c>
      <c r="C21" s="113">
        <v>21666</v>
      </c>
      <c r="D21" s="113">
        <v>7533</v>
      </c>
      <c r="E21" s="113">
        <v>19</v>
      </c>
      <c r="F21" s="113">
        <v>1</v>
      </c>
      <c r="G21" s="113">
        <v>0</v>
      </c>
      <c r="H21" s="113">
        <v>69</v>
      </c>
      <c r="I21" s="113">
        <v>24</v>
      </c>
      <c r="J21" s="113">
        <v>3</v>
      </c>
      <c r="K21" s="113">
        <v>0</v>
      </c>
      <c r="L21" s="113">
        <v>1</v>
      </c>
      <c r="M21" s="113">
        <f t="shared" si="0"/>
        <v>29560</v>
      </c>
      <c r="N21" s="46" t="s">
        <v>133</v>
      </c>
    </row>
    <row r="22" spans="1:14" x14ac:dyDescent="0.25">
      <c r="A22" s="71" t="s">
        <v>30</v>
      </c>
      <c r="B22" s="11">
        <v>54</v>
      </c>
      <c r="C22" s="11">
        <v>9595</v>
      </c>
      <c r="D22" s="11">
        <v>2723</v>
      </c>
      <c r="E22" s="11">
        <v>3</v>
      </c>
      <c r="F22" s="11">
        <v>0</v>
      </c>
      <c r="G22" s="11">
        <v>0</v>
      </c>
      <c r="H22" s="11">
        <v>32</v>
      </c>
      <c r="I22" s="11">
        <v>9</v>
      </c>
      <c r="J22" s="11">
        <v>0</v>
      </c>
      <c r="K22" s="11">
        <v>0</v>
      </c>
      <c r="L22" s="11">
        <v>0</v>
      </c>
      <c r="M22" s="11">
        <f>SUM(B22:L22)</f>
        <v>12416</v>
      </c>
      <c r="N22" s="46" t="s">
        <v>134</v>
      </c>
    </row>
    <row r="23" spans="1:14" x14ac:dyDescent="0.25">
      <c r="A23" s="112" t="s">
        <v>31</v>
      </c>
      <c r="B23" s="113">
        <v>300</v>
      </c>
      <c r="C23" s="113">
        <v>2702</v>
      </c>
      <c r="D23" s="113">
        <v>700</v>
      </c>
      <c r="E23" s="113">
        <v>1</v>
      </c>
      <c r="F23" s="113">
        <v>0</v>
      </c>
      <c r="G23" s="113">
        <v>0</v>
      </c>
      <c r="H23" s="113">
        <v>42</v>
      </c>
      <c r="I23" s="113">
        <v>20</v>
      </c>
      <c r="J23" s="113">
        <v>0</v>
      </c>
      <c r="K23" s="113">
        <v>0</v>
      </c>
      <c r="L23" s="113">
        <v>0</v>
      </c>
      <c r="M23" s="113">
        <f t="shared" si="0"/>
        <v>3765</v>
      </c>
      <c r="N23" s="46" t="s">
        <v>135</v>
      </c>
    </row>
    <row r="24" spans="1:14" x14ac:dyDescent="0.25">
      <c r="A24" s="71" t="s">
        <v>32</v>
      </c>
      <c r="B24" s="11">
        <v>2</v>
      </c>
      <c r="C24" s="11">
        <v>395</v>
      </c>
      <c r="D24" s="11">
        <v>274</v>
      </c>
      <c r="E24" s="11">
        <v>0</v>
      </c>
      <c r="F24" s="11">
        <v>0</v>
      </c>
      <c r="G24" s="11">
        <v>0</v>
      </c>
      <c r="H24" s="11">
        <v>3</v>
      </c>
      <c r="I24" s="11">
        <v>1</v>
      </c>
      <c r="J24" s="11">
        <v>0</v>
      </c>
      <c r="K24" s="11">
        <v>0</v>
      </c>
      <c r="L24" s="11">
        <v>0</v>
      </c>
      <c r="M24" s="11">
        <f t="shared" si="0"/>
        <v>675</v>
      </c>
      <c r="N24" s="46" t="s">
        <v>136</v>
      </c>
    </row>
    <row r="25" spans="1:14" x14ac:dyDescent="0.25">
      <c r="A25" s="112" t="s">
        <v>33</v>
      </c>
      <c r="B25" s="113">
        <v>317</v>
      </c>
      <c r="C25" s="113">
        <v>63350</v>
      </c>
      <c r="D25" s="113">
        <v>12584</v>
      </c>
      <c r="E25" s="113">
        <v>72</v>
      </c>
      <c r="F25" s="113">
        <v>8</v>
      </c>
      <c r="G25" s="113">
        <v>13</v>
      </c>
      <c r="H25" s="113">
        <v>256</v>
      </c>
      <c r="I25" s="113">
        <v>49</v>
      </c>
      <c r="J25" s="113">
        <v>8</v>
      </c>
      <c r="K25" s="113">
        <v>0</v>
      </c>
      <c r="L25" s="113">
        <v>0</v>
      </c>
      <c r="M25" s="113">
        <f t="shared" si="0"/>
        <v>76657</v>
      </c>
      <c r="N25" s="46" t="s">
        <v>137</v>
      </c>
    </row>
    <row r="26" spans="1:14" x14ac:dyDescent="0.25">
      <c r="A26" s="71" t="s">
        <v>34</v>
      </c>
      <c r="B26" s="11">
        <v>1</v>
      </c>
      <c r="C26" s="11">
        <v>1437</v>
      </c>
      <c r="D26" s="11">
        <v>667</v>
      </c>
      <c r="E26" s="11">
        <v>2</v>
      </c>
      <c r="F26" s="11">
        <v>0</v>
      </c>
      <c r="G26" s="11">
        <v>0</v>
      </c>
      <c r="H26" s="11">
        <v>21</v>
      </c>
      <c r="I26" s="11">
        <v>5</v>
      </c>
      <c r="J26" s="11">
        <v>10</v>
      </c>
      <c r="K26" s="11">
        <v>0</v>
      </c>
      <c r="L26" s="11">
        <v>0</v>
      </c>
      <c r="M26" s="11">
        <f t="shared" si="0"/>
        <v>2143</v>
      </c>
      <c r="N26" s="46" t="s">
        <v>138</v>
      </c>
    </row>
    <row r="27" spans="1:14" x14ac:dyDescent="0.25">
      <c r="A27" s="112" t="s">
        <v>35</v>
      </c>
      <c r="B27" s="113">
        <v>101</v>
      </c>
      <c r="C27" s="113">
        <v>7863</v>
      </c>
      <c r="D27" s="113">
        <v>4034</v>
      </c>
      <c r="E27" s="113">
        <v>2</v>
      </c>
      <c r="F27" s="113">
        <v>0</v>
      </c>
      <c r="G27" s="113">
        <v>2</v>
      </c>
      <c r="H27" s="113">
        <v>149</v>
      </c>
      <c r="I27" s="113">
        <v>77</v>
      </c>
      <c r="J27" s="113">
        <v>0</v>
      </c>
      <c r="K27" s="113">
        <v>0</v>
      </c>
      <c r="L27" s="113">
        <v>0</v>
      </c>
      <c r="M27" s="113">
        <f t="shared" si="0"/>
        <v>12228</v>
      </c>
      <c r="N27" s="46" t="s">
        <v>139</v>
      </c>
    </row>
    <row r="28" spans="1:14" x14ac:dyDescent="0.25">
      <c r="A28" s="71" t="s">
        <v>36</v>
      </c>
      <c r="B28" s="11">
        <v>375</v>
      </c>
      <c r="C28" s="11">
        <v>10899</v>
      </c>
      <c r="D28" s="11">
        <v>1792</v>
      </c>
      <c r="E28" s="11">
        <v>5</v>
      </c>
      <c r="F28" s="11">
        <v>1</v>
      </c>
      <c r="G28" s="11">
        <v>4</v>
      </c>
      <c r="H28" s="11">
        <v>47</v>
      </c>
      <c r="I28" s="11">
        <v>9</v>
      </c>
      <c r="J28" s="11">
        <v>0</v>
      </c>
      <c r="K28" s="11">
        <v>0</v>
      </c>
      <c r="L28" s="11">
        <v>0</v>
      </c>
      <c r="M28" s="11">
        <f t="shared" si="0"/>
        <v>13132</v>
      </c>
      <c r="N28" s="46" t="s">
        <v>140</v>
      </c>
    </row>
    <row r="29" spans="1:14" x14ac:dyDescent="0.25">
      <c r="A29" s="112" t="s">
        <v>37</v>
      </c>
      <c r="B29" s="113">
        <v>3</v>
      </c>
      <c r="C29" s="113">
        <v>492</v>
      </c>
      <c r="D29" s="113">
        <v>199</v>
      </c>
      <c r="E29" s="113">
        <v>3</v>
      </c>
      <c r="F29" s="113">
        <v>0</v>
      </c>
      <c r="G29" s="113">
        <v>0</v>
      </c>
      <c r="H29" s="113">
        <v>43</v>
      </c>
      <c r="I29" s="113">
        <v>9</v>
      </c>
      <c r="J29" s="113">
        <v>7</v>
      </c>
      <c r="K29" s="113">
        <v>0</v>
      </c>
      <c r="L29" s="113">
        <v>0</v>
      </c>
      <c r="M29" s="113">
        <f t="shared" si="0"/>
        <v>756</v>
      </c>
      <c r="N29" s="46" t="s">
        <v>141</v>
      </c>
    </row>
    <row r="30" spans="1:14" x14ac:dyDescent="0.25">
      <c r="A30" s="71" t="s">
        <v>38</v>
      </c>
      <c r="B30" s="11">
        <v>27</v>
      </c>
      <c r="C30" s="11">
        <v>8046</v>
      </c>
      <c r="D30" s="11">
        <v>3044</v>
      </c>
      <c r="E30" s="11">
        <v>3</v>
      </c>
      <c r="F30" s="11">
        <v>0</v>
      </c>
      <c r="G30" s="11">
        <v>0</v>
      </c>
      <c r="H30" s="11">
        <v>10</v>
      </c>
      <c r="I30" s="11">
        <v>6</v>
      </c>
      <c r="J30" s="11">
        <v>2</v>
      </c>
      <c r="K30" s="11">
        <v>0</v>
      </c>
      <c r="L30" s="11">
        <v>1</v>
      </c>
      <c r="M30" s="11">
        <f t="shared" si="0"/>
        <v>11139</v>
      </c>
      <c r="N30" s="46" t="s">
        <v>142</v>
      </c>
    </row>
    <row r="31" spans="1:14" x14ac:dyDescent="0.25">
      <c r="A31" s="112" t="s">
        <v>39</v>
      </c>
      <c r="B31" s="113">
        <v>50</v>
      </c>
      <c r="C31" s="113">
        <v>10173</v>
      </c>
      <c r="D31" s="113">
        <v>1421</v>
      </c>
      <c r="E31" s="113">
        <v>3</v>
      </c>
      <c r="F31" s="113">
        <v>5</v>
      </c>
      <c r="G31" s="113">
        <v>0</v>
      </c>
      <c r="H31" s="113">
        <v>40</v>
      </c>
      <c r="I31" s="113">
        <v>4</v>
      </c>
      <c r="J31" s="113">
        <v>0</v>
      </c>
      <c r="K31" s="113">
        <v>2</v>
      </c>
      <c r="L31" s="113">
        <v>0</v>
      </c>
      <c r="M31" s="113">
        <f t="shared" si="0"/>
        <v>11698</v>
      </c>
      <c r="N31" s="46" t="s">
        <v>143</v>
      </c>
    </row>
    <row r="32" spans="1:14" x14ac:dyDescent="0.25">
      <c r="A32" s="71" t="s">
        <v>40</v>
      </c>
      <c r="B32" s="11">
        <v>20</v>
      </c>
      <c r="C32" s="11">
        <v>10048</v>
      </c>
      <c r="D32" s="11">
        <v>1643</v>
      </c>
      <c r="E32" s="11">
        <v>7</v>
      </c>
      <c r="F32" s="11">
        <v>0</v>
      </c>
      <c r="G32" s="11">
        <v>0</v>
      </c>
      <c r="H32" s="11">
        <v>28</v>
      </c>
      <c r="I32" s="11">
        <v>19</v>
      </c>
      <c r="J32" s="11">
        <v>1</v>
      </c>
      <c r="K32" s="11">
        <v>0</v>
      </c>
      <c r="L32" s="11">
        <v>0</v>
      </c>
      <c r="M32" s="11">
        <f t="shared" si="0"/>
        <v>11766</v>
      </c>
      <c r="N32" s="46" t="s">
        <v>144</v>
      </c>
    </row>
    <row r="33" spans="1:14" x14ac:dyDescent="0.25">
      <c r="A33" s="112" t="s">
        <v>41</v>
      </c>
      <c r="B33" s="113">
        <v>28</v>
      </c>
      <c r="C33" s="113">
        <v>1788</v>
      </c>
      <c r="D33" s="113">
        <v>1038</v>
      </c>
      <c r="E33" s="113">
        <v>13</v>
      </c>
      <c r="F33" s="113">
        <v>0</v>
      </c>
      <c r="G33" s="113">
        <v>0</v>
      </c>
      <c r="H33" s="113">
        <v>119</v>
      </c>
      <c r="I33" s="113">
        <v>80</v>
      </c>
      <c r="J33" s="113">
        <v>1</v>
      </c>
      <c r="K33" s="113">
        <v>0</v>
      </c>
      <c r="L33" s="113">
        <v>0</v>
      </c>
      <c r="M33" s="113">
        <f t="shared" si="0"/>
        <v>3067</v>
      </c>
      <c r="N33" s="46" t="s">
        <v>145</v>
      </c>
    </row>
    <row r="34" spans="1:14" x14ac:dyDescent="0.25">
      <c r="A34" s="71" t="s">
        <v>42</v>
      </c>
      <c r="B34" s="11">
        <v>42</v>
      </c>
      <c r="C34" s="11">
        <v>23240</v>
      </c>
      <c r="D34" s="11">
        <v>5756</v>
      </c>
      <c r="E34" s="11">
        <v>89</v>
      </c>
      <c r="F34" s="11">
        <v>16</v>
      </c>
      <c r="G34" s="11">
        <v>4</v>
      </c>
      <c r="H34" s="11">
        <v>136</v>
      </c>
      <c r="I34" s="11">
        <v>48</v>
      </c>
      <c r="J34" s="11">
        <v>22</v>
      </c>
      <c r="K34" s="11">
        <v>3</v>
      </c>
      <c r="L34" s="11">
        <v>29</v>
      </c>
      <c r="M34" s="11">
        <f t="shared" si="0"/>
        <v>29385</v>
      </c>
      <c r="N34" s="46" t="s">
        <v>219</v>
      </c>
    </row>
    <row r="35" spans="1:14" x14ac:dyDescent="0.25">
      <c r="A35" s="112" t="s">
        <v>43</v>
      </c>
      <c r="B35" s="113">
        <v>13</v>
      </c>
      <c r="C35" s="113">
        <v>1433</v>
      </c>
      <c r="D35" s="113">
        <v>646</v>
      </c>
      <c r="E35" s="113">
        <v>0</v>
      </c>
      <c r="F35" s="113">
        <v>0</v>
      </c>
      <c r="G35" s="113">
        <v>2</v>
      </c>
      <c r="H35" s="113">
        <v>56</v>
      </c>
      <c r="I35" s="113">
        <v>21</v>
      </c>
      <c r="J35" s="113">
        <v>3</v>
      </c>
      <c r="K35" s="113">
        <v>0</v>
      </c>
      <c r="L35" s="113">
        <v>0</v>
      </c>
      <c r="M35" s="113">
        <f t="shared" si="0"/>
        <v>2174</v>
      </c>
      <c r="N35" s="46" t="s">
        <v>146</v>
      </c>
    </row>
    <row r="36" spans="1:14" x14ac:dyDescent="0.25">
      <c r="A36" s="71" t="s">
        <v>44</v>
      </c>
      <c r="B36" s="11">
        <v>72</v>
      </c>
      <c r="C36" s="11">
        <v>18218</v>
      </c>
      <c r="D36" s="11">
        <v>4788</v>
      </c>
      <c r="E36" s="11">
        <v>38</v>
      </c>
      <c r="F36" s="11">
        <v>2</v>
      </c>
      <c r="G36" s="11">
        <v>2</v>
      </c>
      <c r="H36" s="11">
        <v>51</v>
      </c>
      <c r="I36" s="11">
        <v>12</v>
      </c>
      <c r="J36" s="11">
        <v>1</v>
      </c>
      <c r="K36" s="11">
        <v>0</v>
      </c>
      <c r="L36" s="11">
        <v>0</v>
      </c>
      <c r="M36" s="11">
        <f t="shared" si="0"/>
        <v>23184</v>
      </c>
      <c r="N36" s="46" t="s">
        <v>147</v>
      </c>
    </row>
    <row r="37" spans="1:14" x14ac:dyDescent="0.25">
      <c r="A37" s="112" t="s">
        <v>45</v>
      </c>
      <c r="B37" s="113">
        <v>56</v>
      </c>
      <c r="C37" s="113">
        <v>3568</v>
      </c>
      <c r="D37" s="113">
        <v>614</v>
      </c>
      <c r="E37" s="113">
        <v>2</v>
      </c>
      <c r="F37" s="113">
        <v>0</v>
      </c>
      <c r="G37" s="113">
        <v>0</v>
      </c>
      <c r="H37" s="113">
        <v>81</v>
      </c>
      <c r="I37" s="113">
        <v>18</v>
      </c>
      <c r="J37" s="113">
        <v>0</v>
      </c>
      <c r="K37" s="113">
        <v>0</v>
      </c>
      <c r="L37" s="113">
        <v>0</v>
      </c>
      <c r="M37" s="113">
        <f t="shared" si="0"/>
        <v>4339</v>
      </c>
      <c r="N37" s="46" t="s">
        <v>148</v>
      </c>
    </row>
    <row r="38" spans="1:14" x14ac:dyDescent="0.25">
      <c r="A38" s="71" t="s">
        <v>46</v>
      </c>
      <c r="B38" s="11">
        <v>2</v>
      </c>
      <c r="C38" s="11">
        <v>1612</v>
      </c>
      <c r="D38" s="11">
        <v>821</v>
      </c>
      <c r="E38" s="11">
        <v>1</v>
      </c>
      <c r="F38" s="11">
        <v>0</v>
      </c>
      <c r="G38" s="11">
        <v>0</v>
      </c>
      <c r="H38" s="11">
        <v>11</v>
      </c>
      <c r="I38" s="11">
        <v>6</v>
      </c>
      <c r="J38" s="11">
        <v>0</v>
      </c>
      <c r="K38" s="11">
        <v>1</v>
      </c>
      <c r="L38" s="11">
        <v>0</v>
      </c>
      <c r="M38" s="11">
        <f t="shared" si="0"/>
        <v>2454</v>
      </c>
      <c r="N38" s="46" t="s">
        <v>149</v>
      </c>
    </row>
    <row r="39" spans="1:14" ht="9.75" customHeight="1" x14ac:dyDescent="0.25">
      <c r="A39" s="36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0" spans="1:14" ht="24.75" customHeight="1" x14ac:dyDescent="0.25">
      <c r="A40" s="19" t="s">
        <v>63</v>
      </c>
      <c r="B40" s="47">
        <f t="shared" ref="B40:M40" si="1">SUM(B7:B38)</f>
        <v>3643</v>
      </c>
      <c r="C40" s="47">
        <f t="shared" si="1"/>
        <v>358813</v>
      </c>
      <c r="D40" s="47">
        <f t="shared" si="1"/>
        <v>87040</v>
      </c>
      <c r="E40" s="47">
        <f t="shared" si="1"/>
        <v>585</v>
      </c>
      <c r="F40" s="47">
        <f t="shared" si="1"/>
        <v>60</v>
      </c>
      <c r="G40" s="47">
        <f t="shared" si="1"/>
        <v>96</v>
      </c>
      <c r="H40" s="47">
        <f t="shared" si="1"/>
        <v>2832</v>
      </c>
      <c r="I40" s="47">
        <f t="shared" si="1"/>
        <v>656</v>
      </c>
      <c r="J40" s="47">
        <f t="shared" si="1"/>
        <v>120</v>
      </c>
      <c r="K40" s="47">
        <f t="shared" si="1"/>
        <v>15</v>
      </c>
      <c r="L40" s="47">
        <f t="shared" si="1"/>
        <v>56</v>
      </c>
      <c r="M40" s="47">
        <f t="shared" si="1"/>
        <v>453916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</vt:lpstr>
      <vt:lpstr>1.1.6</vt:lpstr>
      <vt:lpstr>1.1.6.1</vt:lpstr>
      <vt:lpstr>1.1.6.2</vt:lpstr>
      <vt:lpstr>1.1.7</vt:lpstr>
      <vt:lpstr>1.1.7.1</vt:lpstr>
      <vt:lpstr>1.1.7.2</vt:lpstr>
      <vt:lpstr>1.1.8</vt:lpstr>
      <vt:lpstr>1.1.9</vt:lpstr>
      <vt:lpstr> 1.1.10</vt:lpstr>
      <vt:lpstr> 1.1.11</vt:lpstr>
      <vt:lpstr>1.2.1</vt:lpstr>
      <vt:lpstr>1.2.2</vt:lpstr>
      <vt:lpstr>1.2.3</vt:lpstr>
      <vt:lpstr>1.3.1 </vt:lpstr>
      <vt:lpstr>1.4.1  </vt:lpstr>
      <vt:lpstr>1.4.2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Administrador</cp:lastModifiedBy>
  <cp:lastPrinted>2010-04-27T01:13:13Z</cp:lastPrinted>
  <dcterms:created xsi:type="dcterms:W3CDTF">2008-04-22T17:23:47Z</dcterms:created>
  <dcterms:modified xsi:type="dcterms:W3CDTF">2018-03-07T01:14:21Z</dcterms:modified>
</cp:coreProperties>
</file>